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800" tabRatio="626" activeTab="0"/>
  </bookViews>
  <sheets>
    <sheet name="①本ファイルの使用方法" sheetId="1" r:id="rId1"/>
    <sheet name="②入力シート" sheetId="2" r:id="rId2"/>
    <sheet name="③（印刷用）応募者一覧表" sheetId="3" r:id="rId3"/>
    <sheet name="④（20件印刷用）作品票" sheetId="4" r:id="rId4"/>
    <sheet name="⑤（個別印刷用）作品票" sheetId="5" r:id="rId5"/>
  </sheets>
  <definedNames>
    <definedName name="_xlnm.Print_Area" localSheetId="2">'③（印刷用）応募者一覧表'!$A$1:$H$204</definedName>
  </definedNames>
  <calcPr fullCalcOnLoad="1"/>
</workbook>
</file>

<file path=xl/sharedStrings.xml><?xml version="1.0" encoding="utf-8"?>
<sst xmlns="http://schemas.openxmlformats.org/spreadsheetml/2006/main" count="897" uniqueCount="148">
  <si>
    <t>岐阜県美術展少年部公募要項に従い、応募します。</t>
  </si>
  <si>
    <t>部門名</t>
  </si>
  <si>
    <t>学年</t>
  </si>
  <si>
    <t>参加者数
（全制作者数）</t>
  </si>
  <si>
    <t>学校長・園長・塾長</t>
  </si>
  <si>
    <t>＜記入上の注意点＞</t>
  </si>
  <si>
    <t>応募責任者氏名</t>
  </si>
  <si>
    <t>番号</t>
  </si>
  <si>
    <t>よみがな
（みょうじ）</t>
  </si>
  <si>
    <t>よみがな
（なまえ）</t>
  </si>
  <si>
    <t>開催回数</t>
  </si>
  <si>
    <t>記入年月日</t>
  </si>
  <si>
    <t>部門名</t>
  </si>
  <si>
    <t>学年</t>
  </si>
  <si>
    <t>学校名</t>
  </si>
  <si>
    <t>学校長</t>
  </si>
  <si>
    <t>住所</t>
  </si>
  <si>
    <t>TEL</t>
  </si>
  <si>
    <t>氏名</t>
  </si>
  <si>
    <t>参加者数</t>
  </si>
  <si>
    <t>応募点数</t>
  </si>
  <si>
    <t>設置団体（者）</t>
  </si>
  <si>
    <t>氏名（漢字）</t>
  </si>
  <si>
    <t>名字</t>
  </si>
  <si>
    <t>名前</t>
  </si>
  <si>
    <t>みょうじ</t>
  </si>
  <si>
    <t>なまえ</t>
  </si>
  <si>
    <t>氏名（よみがな）</t>
  </si>
  <si>
    <t>作品名</t>
  </si>
  <si>
    <t>（絵画・デザイン部門のみ）</t>
  </si>
  <si>
    <t>作品名ふりがな</t>
  </si>
  <si>
    <t>例）500-0000</t>
  </si>
  <si>
    <t>例）△△市○○×-×</t>
  </si>
  <si>
    <t>例）058-000-0000</t>
  </si>
  <si>
    <t>県展学校番号
（４桁）</t>
  </si>
  <si>
    <t>例）県展　太郎</t>
  </si>
  <si>
    <t>例）県展　次郎</t>
  </si>
  <si>
    <t>学校
（園）・
団体の
詳細</t>
  </si>
  <si>
    <t>応募
責任者
の詳細</t>
  </si>
  <si>
    <r>
      <t>例）090-0000-0000　</t>
    </r>
    <r>
      <rPr>
        <b/>
        <sz val="10"/>
        <color indexed="10"/>
        <rFont val="ＭＳ Ｐゴシック"/>
        <family val="3"/>
      </rPr>
      <t>※休日に連絡が取れる番号を記入してください</t>
    </r>
  </si>
  <si>
    <t>本表入力日　または　応募者一覧表印刷日を　左のリストから選択する</t>
  </si>
  <si>
    <t>「絵画　・デザイン」「書写」のうちどちらかを左のリストから選択する。</t>
  </si>
  <si>
    <t>No.1</t>
  </si>
  <si>
    <t>※1</t>
  </si>
  <si>
    <t>※1</t>
  </si>
  <si>
    <t>※2</t>
  </si>
  <si>
    <t>※2</t>
  </si>
  <si>
    <t>（別図A）</t>
  </si>
  <si>
    <t>注２　※欄は記入しないこと</t>
  </si>
  <si>
    <t>ふりがな</t>
  </si>
  <si>
    <t>題名</t>
  </si>
  <si>
    <t>学年</t>
  </si>
  <si>
    <t>作品番号</t>
  </si>
  <si>
    <t>ふりがな</t>
  </si>
  <si>
    <t>氏名</t>
  </si>
  <si>
    <t>県展学校番号</t>
  </si>
  <si>
    <t>学校名
・園名</t>
  </si>
  <si>
    <t>住所</t>
  </si>
  <si>
    <t>（〒</t>
  </si>
  <si>
    <t>）</t>
  </si>
  <si>
    <t>一次結果</t>
  </si>
  <si>
    <t>最終結果</t>
  </si>
  <si>
    <t>のりしろ</t>
  </si>
  <si>
    <t>備考</t>
  </si>
  <si>
    <t>（学校名・パネル・額の有無等）</t>
  </si>
  <si>
    <t>作品</t>
  </si>
  <si>
    <t>番号</t>
  </si>
  <si>
    <t>※</t>
  </si>
  <si>
    <t>※</t>
  </si>
  <si>
    <t>絵画・デザイン部門のキャプション</t>
  </si>
  <si>
    <t>↓絵画・デザイン部門のキャプション</t>
  </si>
  <si>
    <t>（別図様式Ｄ） 片面で印刷し、提出してください。（両面不可）</t>
  </si>
  <si>
    <t>郵便番号（〒）</t>
  </si>
  <si>
    <r>
      <rPr>
        <sz val="28"/>
        <color indexed="8"/>
        <rFont val="HG丸ｺﾞｼｯｸM-PRO"/>
        <family val="3"/>
      </rPr>
      <t>このファイルの使用方法</t>
    </r>
  </si>
  <si>
    <t>ただし、プリントアウト後、必ず記入内容を確認してください。</t>
  </si>
  <si>
    <t>外字等、表示できない文字は、プリントアウト後、手書きしてください。</t>
  </si>
  <si>
    <t>名字や名前が長い場合やミドルネームがある場合は、</t>
  </si>
  <si>
    <t>「名字」欄に名字、名前ともに入力し、「名前」欄には何も入力しないでください。</t>
  </si>
  <si>
    <t>「②入力シート」に必要事項を入力すると、</t>
  </si>
  <si>
    <t>「③応募者一覧表」「④・⑤作品個票」が自動的に作成できます。</t>
  </si>
  <si>
    <t>のりしろ</t>
  </si>
  <si>
    <t>（別図A）</t>
  </si>
  <si>
    <t>注２　※欄は記入しないこと</t>
  </si>
  <si>
    <t>TEL</t>
  </si>
  <si>
    <t>本年度の開催年数を左のリストから選択する。</t>
  </si>
  <si>
    <r>
      <t>岐阜県青少年美術展少年部　入力シート　</t>
    </r>
    <r>
      <rPr>
        <sz val="16"/>
        <color indexed="8"/>
        <rFont val="ＭＳ Ｐゴシック"/>
        <family val="3"/>
      </rPr>
      <t>（部門ごと、学年ごとにファイルを作成してください）</t>
    </r>
  </si>
  <si>
    <t>※制作したすべての生徒数を記入。　「各学年の人数2割（小数点切上げ）」に入らなかった児童・生徒を含む。</t>
  </si>
  <si>
    <t>※各学年の人数2割（小数点切上げ）までの応募点数を記入。　各教育事務所へ搬入する作品数を記入。</t>
  </si>
  <si>
    <t>例）左のリストにある【国立、私立、個人・塾】以外は直接記入する。●●市立、●●町立、●●村立　など</t>
  </si>
  <si>
    <t>例）●●中学校、●●小学校、●●学園、●●保育園、●●塾　等</t>
  </si>
  <si>
    <t>※各学校（園）ごとに定められた県展学校番号（４桁）を記入。
　詳細は各地区問合せへ問い合わせてください。　個人・塾も問い合わせてください。</t>
  </si>
  <si>
    <t>応募責任者の連絡先</t>
  </si>
  <si>
    <t>ＴＥＬ</t>
  </si>
  <si>
    <t>TEL</t>
  </si>
  <si>
    <t>住所</t>
  </si>
  <si>
    <t>応募点数
（県事務所等持込点数）</t>
  </si>
  <si>
    <t>学校（園）名・団体名</t>
  </si>
  <si>
    <t>岐阜県青少年美術展 少年部 応募者一覧表</t>
  </si>
  <si>
    <r>
      <rPr>
        <sz val="10"/>
        <color indexed="8"/>
        <rFont val="ＭＳ ゴシック"/>
        <family val="3"/>
      </rPr>
      <t>注３</t>
    </r>
    <r>
      <rPr>
        <sz val="10"/>
        <color indexed="8"/>
        <rFont val="ＭＳ Ｐ明朝"/>
        <family val="1"/>
      </rPr>
      <t>　絵画・デザイン部門の作品で、パネル・額がある場合は備考欄にその旨を記入してください。</t>
    </r>
  </si>
  <si>
    <t>各県事務所等の記入箇所（この欄にのみ○がついている方は、準入選）</t>
  </si>
  <si>
    <t>本選定
最終結果</t>
  </si>
  <si>
    <t>各地区の
選定結果</t>
  </si>
  <si>
    <t>名　字
（漢字・楷書）</t>
  </si>
  <si>
    <t>名　前
（漢字・楷書）</t>
  </si>
  <si>
    <t>No.2</t>
  </si>
  <si>
    <t>No.3</t>
  </si>
  <si>
    <t>No.4</t>
  </si>
  <si>
    <t>No.5</t>
  </si>
  <si>
    <t>青少年美術展少年部 作品票（A）</t>
  </si>
  <si>
    <t>学年等</t>
  </si>
  <si>
    <t>（〒</t>
  </si>
  <si>
    <t>）</t>
  </si>
  <si>
    <t>※</t>
  </si>
  <si>
    <t>※</t>
  </si>
  <si>
    <t>※</t>
  </si>
  <si>
    <t>※</t>
  </si>
  <si>
    <t>※</t>
  </si>
  <si>
    <t>※</t>
  </si>
  <si>
    <t>※</t>
  </si>
  <si>
    <t>※</t>
  </si>
  <si>
    <t>県展学校番号</t>
  </si>
  <si>
    <t>注２　※欄は記入しないこと</t>
  </si>
  <si>
    <t>注２　※欄は記入しないこと</t>
  </si>
  <si>
    <t>注２　※欄は記入しないこと</t>
  </si>
  <si>
    <t>注２　※欄は記入しないこと</t>
  </si>
  <si>
    <t>注２　※欄は記入しないこと</t>
  </si>
  <si>
    <t>注２　※欄は記入しないこと</t>
  </si>
  <si>
    <t>注２　※欄は記入しないこと</t>
  </si>
  <si>
    <t>注２　※欄は記入しないこと</t>
  </si>
  <si>
    <t>題　名</t>
  </si>
  <si>
    <t>氏　名</t>
  </si>
  <si>
    <t>（○）</t>
  </si>
  <si>
    <r>
      <rPr>
        <sz val="10"/>
        <color indexed="8"/>
        <rFont val="ＭＳ ゴシック"/>
        <family val="3"/>
      </rPr>
      <t>注５</t>
    </r>
    <r>
      <rPr>
        <sz val="10"/>
        <color indexed="8"/>
        <rFont val="ＭＳ Ｐ明朝"/>
        <family val="1"/>
      </rPr>
      <t>　氏名がアルファベット表記の方は、必ずよみがなを記載ください。</t>
    </r>
  </si>
  <si>
    <r>
      <rPr>
        <sz val="10"/>
        <color indexed="8"/>
        <rFont val="ＭＳ ゴシック"/>
        <family val="3"/>
      </rPr>
      <t>注６</t>
    </r>
    <r>
      <rPr>
        <sz val="10"/>
        <color indexed="8"/>
        <rFont val="ＭＳ Ｐ明朝"/>
        <family val="1"/>
      </rPr>
      <t>　※の欄には記入しないでください。（※１ 県事務所等の記入箇所　※２ 青少年美術展事務局記入箇所）</t>
    </r>
  </si>
  <si>
    <t>前年度作品</t>
  </si>
  <si>
    <t>備考　（前年度作品・
額の有無・学校名等）</t>
  </si>
  <si>
    <t>前年度作品</t>
  </si>
  <si>
    <t>注１　すべて記入し、絵画・デザイン作品は裏側右上、書写作品は裏側右下に貼ること</t>
  </si>
  <si>
    <r>
      <rPr>
        <sz val="10"/>
        <color indexed="8"/>
        <rFont val="ＭＳ ゴシック"/>
        <family val="3"/>
      </rPr>
      <t>注１</t>
    </r>
    <r>
      <rPr>
        <sz val="10"/>
        <color indexed="8"/>
        <rFont val="ＭＳ Ｐ明朝"/>
        <family val="1"/>
      </rPr>
      <t>　部門ごと、学年ごとに作成してください。前年度に制作した作品は、備考欄に「前年度作品」と記入してください。</t>
    </r>
  </si>
  <si>
    <t>年少～中３のうち、左のリストから選択する。（桑原学園、根尾学園、白川学園のみ義１～義９の中から選択）</t>
  </si>
  <si>
    <t>令和６年度</t>
  </si>
  <si>
    <r>
      <rPr>
        <sz val="10"/>
        <color indexed="8"/>
        <rFont val="ＭＳ ゴシック"/>
        <family val="3"/>
      </rPr>
      <t>注２</t>
    </r>
    <r>
      <rPr>
        <sz val="10"/>
        <color indexed="8"/>
        <rFont val="ＭＳ Ｐ明朝"/>
        <family val="1"/>
      </rPr>
      <t>　</t>
    </r>
    <r>
      <rPr>
        <u val="single"/>
        <sz val="10"/>
        <color indexed="8"/>
        <rFont val="ＭＳ Ｐゴシック"/>
        <family val="3"/>
      </rPr>
      <t>学校以外の団体や塾、個人搬入の場合は、保護者等に確認の上、備考欄に応募者の学校名（○市町村立〇〇学校）を</t>
    </r>
  </si>
  <si>
    <r>
      <t>　　　　</t>
    </r>
    <r>
      <rPr>
        <u val="single"/>
        <sz val="10"/>
        <color indexed="8"/>
        <rFont val="ＭＳ Ｐゴシック"/>
        <family val="3"/>
      </rPr>
      <t>記入してください。なお、同地区の園・学校との重複応募にならないように出品者に確認をしてください。</t>
    </r>
  </si>
  <si>
    <r>
      <rPr>
        <sz val="10"/>
        <color indexed="8"/>
        <rFont val="ＭＳ ゴシック"/>
        <family val="3"/>
      </rPr>
      <t>注４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氏名は、必ず漢字（楷書）で正確に記入。(幼・保・こども園からの応募の場合も漢字で記入してください。）</t>
    </r>
  </si>
  <si>
    <t>令和６年</t>
  </si>
  <si>
    <r>
      <rPr>
        <sz val="10"/>
        <color indexed="8"/>
        <rFont val="ＭＳ ゴシック"/>
        <family val="3"/>
      </rPr>
      <t>注４</t>
    </r>
    <r>
      <rPr>
        <sz val="10"/>
        <color indexed="8"/>
        <rFont val="ＭＳ Ｐゴシック"/>
        <family val="3"/>
      </rPr>
      <t>　氏名は、必ず漢字（楷書）で正確に記入。(幼・保・こども園からの応募の場合も漢字で記入してください。）</t>
    </r>
  </si>
  <si>
    <r>
      <rPr>
        <sz val="9"/>
        <color indexed="8"/>
        <rFont val="ＭＳ ゴシック"/>
        <family val="3"/>
      </rPr>
      <t>注４</t>
    </r>
    <r>
      <rPr>
        <sz val="9"/>
        <color indexed="8"/>
        <rFont val="ＭＳ Ｐゴシック"/>
        <family val="3"/>
      </rPr>
      <t>　氏名は、必ず漢字（楷書）で正確に記入。(幼・保・こども園からの応募の場合も漢字で記入してください。）</t>
    </r>
  </si>
  <si>
    <t>令和６年度 青少年美術展少年部 作品票（A）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</si>
</sst>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&quot;人&quot;"/>
    <numFmt numFmtId="177" formatCode="[&lt;=999]000;[&lt;=9999]000\-00;000\-0000"/>
    <numFmt numFmtId="178" formatCode="0_ "/>
    <numFmt numFmtId="179" formatCode="0_);\(0\)"/>
    <numFmt numFmtId="180" formatCode="0.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12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28"/>
      <color indexed="8"/>
      <name val="HG丸ｺﾞｼｯｸM-PRO"/>
      <family val="3"/>
    </font>
    <font>
      <sz val="18"/>
      <name val="HG丸ｺﾞｼｯｸM-PRO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8"/>
      <color indexed="10"/>
      <name val="HG丸ｺﾞｼｯｸM-PRO"/>
      <family val="3"/>
    </font>
    <font>
      <sz val="48"/>
      <color indexed="8"/>
      <name val="ＭＳ Ｐ明朝"/>
      <family val="1"/>
    </font>
    <font>
      <b/>
      <sz val="10"/>
      <name val="ＭＳ Ｐゴシック"/>
      <family val="3"/>
    </font>
    <font>
      <sz val="18"/>
      <color indexed="8"/>
      <name val="ＭＳ Ｐ明朝"/>
      <family val="1"/>
    </font>
    <font>
      <sz val="12"/>
      <color indexed="8"/>
      <name val="Arial"/>
      <family val="2"/>
    </font>
    <font>
      <sz val="11"/>
      <color indexed="8"/>
      <name val="ＭＳ Ｐ明朝"/>
      <family val="1"/>
    </font>
    <font>
      <b/>
      <sz val="24"/>
      <color indexed="8"/>
      <name val="Arial"/>
      <family val="2"/>
    </font>
    <font>
      <sz val="16"/>
      <color indexed="8"/>
      <name val="HG丸ｺﾞｼｯｸM-PRO"/>
      <family val="3"/>
    </font>
    <font>
      <i/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55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55"/>
      <name val="ＭＳ Ｐゴシック"/>
      <family val="3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14"/>
      <color indexed="8"/>
      <name val="Arial"/>
      <family val="2"/>
    </font>
    <font>
      <sz val="36"/>
      <color indexed="8"/>
      <name val="ＭＳ Ｐ明朝"/>
      <family val="1"/>
    </font>
    <font>
      <sz val="32"/>
      <color indexed="8"/>
      <name val="ＭＳ Ｐ明朝"/>
      <family val="1"/>
    </font>
    <font>
      <sz val="12"/>
      <color indexed="8"/>
      <name val="ＭＳ Ｐ明朝"/>
      <family val="1"/>
    </font>
    <font>
      <sz val="24"/>
      <color indexed="8"/>
      <name val="ＭＳ Ｐゴシック"/>
      <family val="3"/>
    </font>
    <font>
      <sz val="9"/>
      <name val="Meiryo UI"/>
      <family val="3"/>
    </font>
    <font>
      <b/>
      <sz val="12"/>
      <color indexed="9"/>
      <name val="HGPｺﾞｼｯｸM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  <font>
      <sz val="14"/>
      <color theme="1"/>
      <name val="ＭＳ 明朝"/>
      <family val="1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Calibri"/>
      <family val="3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ＭＳ 明朝"/>
      <family val="1"/>
    </font>
    <font>
      <sz val="28"/>
      <color theme="1"/>
      <name val="HG丸ｺﾞｼｯｸM-PRO"/>
      <family val="3"/>
    </font>
    <font>
      <sz val="10"/>
      <color theme="1"/>
      <name val="HG丸ｺﾞｼｯｸM-PRO"/>
      <family val="3"/>
    </font>
    <font>
      <sz val="18"/>
      <color theme="1"/>
      <name val="HG丸ｺﾞｼｯｸM-PRO"/>
      <family val="3"/>
    </font>
    <font>
      <sz val="18"/>
      <color rgb="FFFF0000"/>
      <name val="HG丸ｺﾞｼｯｸM-PRO"/>
      <family val="3"/>
    </font>
    <font>
      <sz val="48"/>
      <color theme="1"/>
      <name val="ＭＳ Ｐ明朝"/>
      <family val="1"/>
    </font>
    <font>
      <b/>
      <sz val="10"/>
      <name val="Calibri"/>
      <family val="3"/>
    </font>
    <font>
      <sz val="18"/>
      <color theme="1"/>
      <name val="ＭＳ Ｐ明朝"/>
      <family val="1"/>
    </font>
    <font>
      <sz val="12"/>
      <color theme="1"/>
      <name val="Arial"/>
      <family val="2"/>
    </font>
    <font>
      <sz val="11"/>
      <color theme="1"/>
      <name val="ＭＳ Ｐ明朝"/>
      <family val="1"/>
    </font>
    <font>
      <b/>
      <sz val="24"/>
      <color theme="1"/>
      <name val="Arial"/>
      <family val="2"/>
    </font>
    <font>
      <sz val="16"/>
      <color theme="1"/>
      <name val="HG丸ｺﾞｼｯｸM-PRO"/>
      <family val="3"/>
    </font>
    <font>
      <i/>
      <sz val="11"/>
      <color theme="1"/>
      <name val="Calibri"/>
      <family val="3"/>
    </font>
    <font>
      <sz val="14"/>
      <color theme="1"/>
      <name val="ＭＳ Ｐ明朝"/>
      <family val="1"/>
    </font>
    <font>
      <sz val="10"/>
      <color theme="0" tint="-0.24997000396251678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2"/>
      <color theme="0" tint="-0.24997000396251678"/>
      <name val="Calibri"/>
      <family val="3"/>
    </font>
    <font>
      <sz val="16"/>
      <color theme="1"/>
      <name val="ＭＳ Ｐゴシック"/>
      <family val="3"/>
    </font>
    <font>
      <sz val="7"/>
      <color theme="1"/>
      <name val="ＭＳ Ｐ明朝"/>
      <family val="1"/>
    </font>
    <font>
      <sz val="7"/>
      <color theme="1"/>
      <name val="Calibri"/>
      <family val="3"/>
    </font>
    <font>
      <sz val="14"/>
      <color theme="1"/>
      <name val="Arial"/>
      <family val="2"/>
    </font>
    <font>
      <sz val="22"/>
      <color theme="1"/>
      <name val="Cambria"/>
      <family val="3"/>
    </font>
    <font>
      <sz val="24"/>
      <color theme="1"/>
      <name val="Calibri"/>
      <family val="3"/>
    </font>
    <font>
      <sz val="12"/>
      <color theme="1"/>
      <name val="ＭＳ Ｐ明朝"/>
      <family val="1"/>
    </font>
    <font>
      <sz val="32"/>
      <color theme="1"/>
      <name val="ＭＳ Ｐ明朝"/>
      <family val="1"/>
    </font>
    <font>
      <sz val="36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ashed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ashDotDot"/>
    </border>
    <border>
      <left>
        <color indexed="63"/>
      </left>
      <right>
        <color indexed="63"/>
      </right>
      <top style="hair"/>
      <bottom style="dashDotDot"/>
    </border>
    <border>
      <left>
        <color indexed="63"/>
      </left>
      <right style="hair"/>
      <top style="hair"/>
      <bottom style="dashDotDot"/>
    </border>
    <border>
      <left style="hair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hair"/>
      <top style="dashDotDot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0" borderId="0">
      <alignment vertical="center"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66">
    <xf numFmtId="0" fontId="0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61" applyFont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61" applyFont="1" applyBorder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61" applyFont="1" applyBorder="1" applyAlignment="1">
      <alignment horizontal="righ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right" vertical="center" shrinkToFit="1"/>
    </xf>
    <xf numFmtId="0" fontId="83" fillId="0" borderId="0" xfId="0" applyFont="1" applyBorder="1" applyAlignment="1">
      <alignment vertical="center"/>
    </xf>
    <xf numFmtId="0" fontId="86" fillId="0" borderId="15" xfId="0" applyFont="1" applyBorder="1" applyAlignment="1">
      <alignment vertical="center" shrinkToFit="1"/>
    </xf>
    <xf numFmtId="0" fontId="86" fillId="0" borderId="16" xfId="0" applyFont="1" applyBorder="1" applyAlignment="1">
      <alignment vertical="center" shrinkToFit="1"/>
    </xf>
    <xf numFmtId="0" fontId="86" fillId="0" borderId="17" xfId="0" applyFont="1" applyBorder="1" applyAlignment="1">
      <alignment vertical="center" shrinkToFit="1"/>
    </xf>
    <xf numFmtId="0" fontId="86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86" fillId="0" borderId="19" xfId="0" applyFont="1" applyBorder="1" applyAlignment="1">
      <alignment vertical="center" shrinkToFit="1"/>
    </xf>
    <xf numFmtId="0" fontId="86" fillId="0" borderId="20" xfId="0" applyFont="1" applyBorder="1" applyAlignment="1">
      <alignment vertical="center" shrinkToFit="1"/>
    </xf>
    <xf numFmtId="0" fontId="86" fillId="0" borderId="21" xfId="0" applyFont="1" applyBorder="1" applyAlignment="1">
      <alignment vertical="center" shrinkToFit="1"/>
    </xf>
    <xf numFmtId="0" fontId="86" fillId="0" borderId="22" xfId="0" applyFont="1" applyBorder="1" applyAlignment="1">
      <alignment vertical="center" shrinkToFit="1"/>
    </xf>
    <xf numFmtId="0" fontId="86" fillId="0" borderId="23" xfId="0" applyFont="1" applyBorder="1" applyAlignment="1">
      <alignment vertical="center" shrinkToFit="1"/>
    </xf>
    <xf numFmtId="0" fontId="86" fillId="0" borderId="24" xfId="0" applyFont="1" applyBorder="1" applyAlignment="1">
      <alignment vertical="center" shrinkToFit="1"/>
    </xf>
    <xf numFmtId="0" fontId="86" fillId="0" borderId="25" xfId="0" applyFont="1" applyBorder="1" applyAlignment="1">
      <alignment vertical="center" shrinkToFit="1"/>
    </xf>
    <xf numFmtId="0" fontId="86" fillId="0" borderId="26" xfId="0" applyFont="1" applyBorder="1" applyAlignment="1">
      <alignment vertical="center" shrinkToFit="1"/>
    </xf>
    <xf numFmtId="0" fontId="87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88" fillId="33" borderId="33" xfId="0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6" borderId="39" xfId="0" applyFill="1" applyBorder="1" applyAlignment="1">
      <alignment vertical="center"/>
    </xf>
    <xf numFmtId="0" fontId="86" fillId="0" borderId="40" xfId="0" applyFont="1" applyBorder="1" applyAlignment="1">
      <alignment vertical="center" shrinkToFit="1"/>
    </xf>
    <xf numFmtId="0" fontId="86" fillId="0" borderId="41" xfId="0" applyFont="1" applyBorder="1" applyAlignment="1">
      <alignment vertical="center" shrinkToFit="1"/>
    </xf>
    <xf numFmtId="0" fontId="86" fillId="0" borderId="42" xfId="0" applyFont="1" applyBorder="1" applyAlignment="1">
      <alignment vertical="center" shrinkToFit="1"/>
    </xf>
    <xf numFmtId="0" fontId="86" fillId="0" borderId="43" xfId="0" applyFont="1" applyBorder="1" applyAlignment="1">
      <alignment vertical="center" shrinkToFit="1"/>
    </xf>
    <xf numFmtId="0" fontId="86" fillId="0" borderId="44" xfId="0" applyFont="1" applyBorder="1" applyAlignment="1">
      <alignment vertical="center" shrinkToFit="1"/>
    </xf>
    <xf numFmtId="0" fontId="86" fillId="0" borderId="45" xfId="0" applyFont="1" applyBorder="1" applyAlignment="1">
      <alignment vertical="center" shrinkToFit="1"/>
    </xf>
    <xf numFmtId="0" fontId="86" fillId="0" borderId="46" xfId="0" applyFont="1" applyBorder="1" applyAlignment="1">
      <alignment vertical="center" shrinkToFit="1"/>
    </xf>
    <xf numFmtId="0" fontId="86" fillId="0" borderId="47" xfId="0" applyFont="1" applyBorder="1" applyAlignment="1">
      <alignment vertical="center" shrinkToFit="1"/>
    </xf>
    <xf numFmtId="0" fontId="86" fillId="0" borderId="48" xfId="0" applyFont="1" applyBorder="1" applyAlignment="1">
      <alignment vertical="center" shrinkToFit="1"/>
    </xf>
    <xf numFmtId="0" fontId="86" fillId="0" borderId="49" xfId="0" applyFont="1" applyBorder="1" applyAlignment="1">
      <alignment vertical="center" shrinkToFit="1"/>
    </xf>
    <xf numFmtId="0" fontId="0" fillId="7" borderId="50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54" xfId="0" applyFill="1" applyBorder="1" applyAlignment="1">
      <alignment vertical="center"/>
    </xf>
    <xf numFmtId="0" fontId="0" fillId="7" borderId="55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0" fontId="0" fillId="7" borderId="57" xfId="0" applyFill="1" applyBorder="1" applyAlignment="1">
      <alignment vertical="center"/>
    </xf>
    <xf numFmtId="0" fontId="0" fillId="7" borderId="58" xfId="0" applyFill="1" applyBorder="1" applyAlignment="1">
      <alignment vertical="center"/>
    </xf>
    <xf numFmtId="0" fontId="0" fillId="7" borderId="59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60" xfId="0" applyFill="1" applyBorder="1" applyAlignment="1">
      <alignment vertical="center"/>
    </xf>
    <xf numFmtId="0" fontId="0" fillId="7" borderId="45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89" fillId="0" borderId="61" xfId="0" applyFont="1" applyBorder="1" applyAlignment="1">
      <alignment vertical="top"/>
    </xf>
    <xf numFmtId="0" fontId="89" fillId="0" borderId="62" xfId="0" applyFont="1" applyBorder="1" applyAlignment="1">
      <alignment vertical="top"/>
    </xf>
    <xf numFmtId="0" fontId="89" fillId="0" borderId="63" xfId="0" applyFont="1" applyBorder="1" applyAlignment="1">
      <alignment vertical="top"/>
    </xf>
    <xf numFmtId="0" fontId="89" fillId="0" borderId="64" xfId="0" applyFont="1" applyBorder="1" applyAlignment="1">
      <alignment vertical="top"/>
    </xf>
    <xf numFmtId="0" fontId="89" fillId="0" borderId="65" xfId="0" applyFont="1" applyBorder="1" applyAlignment="1">
      <alignment vertical="top"/>
    </xf>
    <xf numFmtId="0" fontId="89" fillId="0" borderId="66" xfId="0" applyFont="1" applyBorder="1" applyAlignment="1">
      <alignment vertical="top"/>
    </xf>
    <xf numFmtId="0" fontId="83" fillId="0" borderId="0" xfId="0" applyFont="1" applyAlignment="1">
      <alignment vertical="center"/>
    </xf>
    <xf numFmtId="0" fontId="0" fillId="0" borderId="67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69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34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 vertical="center"/>
    </xf>
    <xf numFmtId="0" fontId="88" fillId="0" borderId="90" xfId="0" applyFont="1" applyBorder="1" applyAlignment="1">
      <alignment horizontal="left" vertical="top"/>
    </xf>
    <xf numFmtId="0" fontId="88" fillId="0" borderId="91" xfId="0" applyFont="1" applyBorder="1" applyAlignment="1">
      <alignment horizontal="left" vertical="top"/>
    </xf>
    <xf numFmtId="0" fontId="90" fillId="0" borderId="67" xfId="0" applyFont="1" applyBorder="1" applyAlignment="1">
      <alignment horizontal="right" vertical="center"/>
    </xf>
    <xf numFmtId="0" fontId="90" fillId="0" borderId="67" xfId="0" applyFont="1" applyBorder="1" applyAlignment="1">
      <alignment vertical="center"/>
    </xf>
    <xf numFmtId="0" fontId="90" fillId="0" borderId="67" xfId="0" applyFont="1" applyBorder="1" applyAlignment="1">
      <alignment vertical="center"/>
    </xf>
    <xf numFmtId="0" fontId="90" fillId="0" borderId="68" xfId="0" applyFont="1" applyBorder="1" applyAlignment="1">
      <alignment vertical="center"/>
    </xf>
    <xf numFmtId="0" fontId="90" fillId="34" borderId="87" xfId="0" applyFont="1" applyFill="1" applyBorder="1" applyAlignment="1">
      <alignment horizontal="center" vertical="center"/>
    </xf>
    <xf numFmtId="0" fontId="91" fillId="0" borderId="91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9" fillId="0" borderId="0" xfId="0" applyFont="1" applyBorder="1" applyAlignment="1">
      <alignment vertical="top"/>
    </xf>
    <xf numFmtId="0" fontId="83" fillId="0" borderId="0" xfId="0" applyFont="1" applyBorder="1" applyAlignment="1">
      <alignment vertical="center" shrinkToFit="1"/>
    </xf>
    <xf numFmtId="0" fontId="8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 shrinkToFit="1"/>
    </xf>
    <xf numFmtId="0" fontId="88" fillId="0" borderId="0" xfId="0" applyFont="1" applyAlignment="1">
      <alignment vertical="center"/>
    </xf>
    <xf numFmtId="0" fontId="92" fillId="0" borderId="0" xfId="61" applyFont="1" applyAlignment="1">
      <alignment vertical="top"/>
      <protection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0" xfId="61" applyFont="1" applyAlignment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3" fillId="0" borderId="95" xfId="0" applyFont="1" applyBorder="1" applyAlignment="1">
      <alignment horizontal="center" vertical="center"/>
    </xf>
    <xf numFmtId="0" fontId="94" fillId="0" borderId="0" xfId="0" applyFont="1" applyAlignment="1">
      <alignment horizontal="right" vertical="center"/>
    </xf>
    <xf numFmtId="0" fontId="89" fillId="33" borderId="96" xfId="61" applyFont="1" applyFill="1" applyBorder="1" applyAlignment="1">
      <alignment horizontal="center" vertical="center" wrapText="1"/>
      <protection/>
    </xf>
    <xf numFmtId="0" fontId="89" fillId="33" borderId="69" xfId="61" applyFont="1" applyFill="1" applyBorder="1" applyAlignment="1">
      <alignment horizontal="center" vertical="center" wrapText="1"/>
      <protection/>
    </xf>
    <xf numFmtId="0" fontId="89" fillId="33" borderId="97" xfId="61" applyFont="1" applyFill="1" applyBorder="1" applyAlignment="1">
      <alignment horizontal="center" vertical="center" wrapText="1"/>
      <protection/>
    </xf>
    <xf numFmtId="0" fontId="95" fillId="0" borderId="13" xfId="0" applyFont="1" applyBorder="1" applyAlignment="1">
      <alignment vertical="center" shrinkToFit="1"/>
    </xf>
    <xf numFmtId="0" fontId="95" fillId="0" borderId="52" xfId="0" applyFont="1" applyBorder="1" applyAlignment="1">
      <alignment vertical="center" shrinkToFit="1"/>
    </xf>
    <xf numFmtId="0" fontId="95" fillId="0" borderId="54" xfId="0" applyFont="1" applyBorder="1" applyAlignment="1">
      <alignment vertical="center" shrinkToFit="1"/>
    </xf>
    <xf numFmtId="0" fontId="95" fillId="0" borderId="56" xfId="0" applyFont="1" applyBorder="1" applyAlignment="1">
      <alignment vertical="center" shrinkToFit="1"/>
    </xf>
    <xf numFmtId="0" fontId="95" fillId="0" borderId="58" xfId="0" applyFont="1" applyBorder="1" applyAlignment="1">
      <alignment vertical="center" shrinkToFit="1"/>
    </xf>
    <xf numFmtId="0" fontId="94" fillId="0" borderId="0" xfId="61" applyFont="1" applyAlignment="1">
      <alignment horizontal="right" vertical="center"/>
      <protection/>
    </xf>
    <xf numFmtId="0" fontId="95" fillId="0" borderId="98" xfId="0" applyFont="1" applyBorder="1" applyAlignment="1">
      <alignment vertical="center" shrinkToFit="1"/>
    </xf>
    <xf numFmtId="0" fontId="95" fillId="0" borderId="99" xfId="0" applyFont="1" applyBorder="1" applyAlignment="1">
      <alignment vertical="center" shrinkToFit="1"/>
    </xf>
    <xf numFmtId="0" fontId="95" fillId="0" borderId="100" xfId="0" applyFont="1" applyBorder="1" applyAlignment="1">
      <alignment vertical="center" shrinkToFit="1"/>
    </xf>
    <xf numFmtId="0" fontId="95" fillId="0" borderId="101" xfId="0" applyFont="1" applyBorder="1" applyAlignment="1">
      <alignment vertical="center" shrinkToFit="1"/>
    </xf>
    <xf numFmtId="0" fontId="87" fillId="0" borderId="102" xfId="0" applyFont="1" applyBorder="1" applyAlignment="1" applyProtection="1">
      <alignment horizontal="center" vertical="center" shrinkToFit="1"/>
      <protection locked="0"/>
    </xf>
    <xf numFmtId="0" fontId="96" fillId="6" borderId="17" xfId="0" applyFont="1" applyFill="1" applyBorder="1" applyAlignment="1" applyProtection="1">
      <alignment vertical="center"/>
      <protection locked="0"/>
    </xf>
    <xf numFmtId="0" fontId="96" fillId="6" borderId="18" xfId="0" applyFont="1" applyFill="1" applyBorder="1" applyAlignment="1" applyProtection="1">
      <alignment vertical="center"/>
      <protection locked="0"/>
    </xf>
    <xf numFmtId="0" fontId="96" fillId="6" borderId="40" xfId="0" applyFont="1" applyFill="1" applyBorder="1" applyAlignment="1" applyProtection="1">
      <alignment vertical="center"/>
      <protection locked="0"/>
    </xf>
    <xf numFmtId="0" fontId="96" fillId="6" borderId="43" xfId="0" applyFont="1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03" xfId="0" applyFill="1" applyBorder="1" applyAlignment="1" applyProtection="1">
      <alignment vertical="center"/>
      <protection locked="0"/>
    </xf>
    <xf numFmtId="0" fontId="96" fillId="0" borderId="17" xfId="0" applyFont="1" applyBorder="1" applyAlignment="1" applyProtection="1">
      <alignment vertical="center"/>
      <protection locked="0"/>
    </xf>
    <xf numFmtId="0" fontId="96" fillId="0" borderId="18" xfId="0" applyFont="1" applyBorder="1" applyAlignment="1" applyProtection="1">
      <alignment vertical="center"/>
      <protection locked="0"/>
    </xf>
    <xf numFmtId="0" fontId="96" fillId="0" borderId="40" xfId="0" applyFont="1" applyBorder="1" applyAlignment="1" applyProtection="1">
      <alignment vertical="center"/>
      <protection locked="0"/>
    </xf>
    <xf numFmtId="0" fontId="96" fillId="0" borderId="43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0" fontId="96" fillId="0" borderId="23" xfId="0" applyFont="1" applyBorder="1" applyAlignment="1" applyProtection="1">
      <alignment vertical="center"/>
      <protection locked="0"/>
    </xf>
    <xf numFmtId="0" fontId="96" fillId="0" borderId="24" xfId="0" applyFont="1" applyBorder="1" applyAlignment="1" applyProtection="1">
      <alignment vertical="center"/>
      <protection locked="0"/>
    </xf>
    <xf numFmtId="0" fontId="96" fillId="0" borderId="41" xfId="0" applyFont="1" applyBorder="1" applyAlignment="1" applyProtection="1">
      <alignment vertical="center"/>
      <protection locked="0"/>
    </xf>
    <xf numFmtId="0" fontId="96" fillId="0" borderId="44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vertical="center"/>
      <protection locked="0"/>
    </xf>
    <xf numFmtId="0" fontId="96" fillId="6" borderId="25" xfId="0" applyFont="1" applyFill="1" applyBorder="1" applyAlignment="1" applyProtection="1">
      <alignment vertical="center"/>
      <protection locked="0"/>
    </xf>
    <xf numFmtId="0" fontId="96" fillId="6" borderId="26" xfId="0" applyFont="1" applyFill="1" applyBorder="1" applyAlignment="1" applyProtection="1">
      <alignment vertical="center"/>
      <protection locked="0"/>
    </xf>
    <xf numFmtId="0" fontId="96" fillId="6" borderId="42" xfId="0" applyFont="1" applyFill="1" applyBorder="1" applyAlignment="1" applyProtection="1">
      <alignment vertical="center"/>
      <protection locked="0"/>
    </xf>
    <xf numFmtId="0" fontId="96" fillId="6" borderId="45" xfId="0" applyFont="1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105" xfId="0" applyFill="1" applyBorder="1" applyAlignment="1" applyProtection="1">
      <alignment vertical="center"/>
      <protection locked="0"/>
    </xf>
    <xf numFmtId="0" fontId="96" fillId="6" borderId="21" xfId="0" applyFont="1" applyFill="1" applyBorder="1" applyAlignment="1" applyProtection="1">
      <alignment vertical="center"/>
      <protection locked="0"/>
    </xf>
    <xf numFmtId="0" fontId="96" fillId="6" borderId="22" xfId="0" applyFont="1" applyFill="1" applyBorder="1" applyAlignment="1" applyProtection="1">
      <alignment vertical="center"/>
      <protection locked="0"/>
    </xf>
    <xf numFmtId="0" fontId="96" fillId="6" borderId="48" xfId="0" applyFont="1" applyFill="1" applyBorder="1" applyAlignment="1" applyProtection="1">
      <alignment vertical="center"/>
      <protection locked="0"/>
    </xf>
    <xf numFmtId="0" fontId="96" fillId="6" borderId="49" xfId="0" applyFont="1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106" xfId="0" applyFill="1" applyBorder="1" applyAlignment="1" applyProtection="1">
      <alignment vertical="center"/>
      <protection locked="0"/>
    </xf>
    <xf numFmtId="0" fontId="96" fillId="0" borderId="19" xfId="0" applyFont="1" applyBorder="1" applyAlignment="1" applyProtection="1">
      <alignment vertical="center"/>
      <protection locked="0"/>
    </xf>
    <xf numFmtId="0" fontId="96" fillId="0" borderId="20" xfId="0" applyFont="1" applyBorder="1" applyAlignment="1" applyProtection="1">
      <alignment vertical="center"/>
      <protection locked="0"/>
    </xf>
    <xf numFmtId="0" fontId="96" fillId="0" borderId="46" xfId="0" applyFont="1" applyBorder="1" applyAlignment="1" applyProtection="1">
      <alignment vertical="center"/>
      <protection locked="0"/>
    </xf>
    <xf numFmtId="0" fontId="96" fillId="0" borderId="47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vertical="center"/>
      <protection locked="0"/>
    </xf>
    <xf numFmtId="0" fontId="96" fillId="6" borderId="14" xfId="0" applyFont="1" applyFill="1" applyBorder="1" applyAlignment="1" applyProtection="1">
      <alignment vertical="center"/>
      <protection locked="0"/>
    </xf>
    <xf numFmtId="0" fontId="96" fillId="6" borderId="108" xfId="0" applyFont="1" applyFill="1" applyBorder="1" applyAlignment="1" applyProtection="1">
      <alignment vertical="center"/>
      <protection locked="0"/>
    </xf>
    <xf numFmtId="0" fontId="96" fillId="6" borderId="109" xfId="0" applyFont="1" applyFill="1" applyBorder="1" applyAlignment="1" applyProtection="1">
      <alignment vertical="center"/>
      <protection locked="0"/>
    </xf>
    <xf numFmtId="0" fontId="96" fillId="6" borderId="110" xfId="0" applyFont="1" applyFill="1" applyBorder="1" applyAlignment="1" applyProtection="1">
      <alignment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11" xfId="0" applyFill="1" applyBorder="1" applyAlignment="1" applyProtection="1">
      <alignment vertical="center"/>
      <protection locked="0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1" xfId="0" applyBorder="1" applyAlignment="1">
      <alignment horizontal="right" vertical="center"/>
    </xf>
    <xf numFmtId="0" fontId="101" fillId="0" borderId="4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112" xfId="0" applyFill="1" applyBorder="1" applyAlignment="1">
      <alignment horizontal="center" vertical="center"/>
    </xf>
    <xf numFmtId="0" fontId="88" fillId="7" borderId="56" xfId="0" applyFont="1" applyFill="1" applyBorder="1" applyAlignment="1">
      <alignment vertical="center"/>
    </xf>
    <xf numFmtId="0" fontId="88" fillId="7" borderId="52" xfId="0" applyFont="1" applyFill="1" applyBorder="1" applyAlignment="1">
      <alignment vertical="center"/>
    </xf>
    <xf numFmtId="0" fontId="0" fillId="33" borderId="113" xfId="0" applyFill="1" applyBorder="1" applyAlignment="1">
      <alignment vertical="center" shrinkToFit="1"/>
    </xf>
    <xf numFmtId="0" fontId="92" fillId="0" borderId="114" xfId="0" applyFont="1" applyBorder="1" applyAlignment="1">
      <alignment horizontal="center" vertical="center" shrinkToFit="1"/>
    </xf>
    <xf numFmtId="0" fontId="102" fillId="33" borderId="17" xfId="0" applyFont="1" applyFill="1" applyBorder="1" applyAlignment="1" applyProtection="1">
      <alignment horizontal="left" vertical="center" shrinkToFit="1"/>
      <protection locked="0"/>
    </xf>
    <xf numFmtId="0" fontId="102" fillId="33" borderId="115" xfId="0" applyFont="1" applyFill="1" applyBorder="1" applyAlignment="1" applyProtection="1">
      <alignment horizontal="left" vertical="center" shrinkToFit="1"/>
      <protection locked="0"/>
    </xf>
    <xf numFmtId="0" fontId="102" fillId="33" borderId="18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3" fillId="0" borderId="116" xfId="0" applyFont="1" applyBorder="1" applyAlignment="1">
      <alignment horizontal="right" vertical="center" wrapText="1"/>
    </xf>
    <xf numFmtId="0" fontId="90" fillId="0" borderId="0" xfId="61" applyFont="1" applyAlignment="1">
      <alignment horizontal="right" vertical="center"/>
      <protection/>
    </xf>
    <xf numFmtId="0" fontId="93" fillId="0" borderId="117" xfId="0" applyFont="1" applyBorder="1" applyAlignment="1">
      <alignment horizontal="center" vertical="center"/>
    </xf>
    <xf numFmtId="0" fontId="104" fillId="0" borderId="118" xfId="0" applyFont="1" applyBorder="1" applyAlignment="1">
      <alignment vertical="center" shrinkToFit="1"/>
    </xf>
    <xf numFmtId="0" fontId="0" fillId="0" borderId="119" xfId="0" applyFont="1" applyBorder="1" applyAlignment="1">
      <alignment vertical="center"/>
    </xf>
    <xf numFmtId="0" fontId="90" fillId="0" borderId="13" xfId="61" applyFont="1" applyBorder="1" applyAlignment="1">
      <alignment horizontal="right" vertical="center"/>
      <protection/>
    </xf>
    <xf numFmtId="0" fontId="105" fillId="0" borderId="13" xfId="61" applyFont="1" applyBorder="1" applyAlignment="1">
      <alignment horizontal="right" vertical="center"/>
      <protection/>
    </xf>
    <xf numFmtId="0" fontId="105" fillId="0" borderId="13" xfId="61" applyFont="1" applyBorder="1">
      <alignment vertical="center"/>
      <protection/>
    </xf>
    <xf numFmtId="0" fontId="106" fillId="0" borderId="120" xfId="0" applyFont="1" applyBorder="1" applyAlignment="1">
      <alignment horizontal="center" vertical="center" shrinkToFit="1"/>
    </xf>
    <xf numFmtId="0" fontId="88" fillId="33" borderId="121" xfId="61" applyFont="1" applyFill="1" applyBorder="1" applyAlignment="1">
      <alignment horizontal="center" vertical="center"/>
      <protection/>
    </xf>
    <xf numFmtId="0" fontId="88" fillId="33" borderId="91" xfId="61" applyFont="1" applyFill="1" applyBorder="1" applyAlignment="1">
      <alignment horizontal="center" vertical="center"/>
      <protection/>
    </xf>
    <xf numFmtId="0" fontId="0" fillId="0" borderId="122" xfId="61" applyFont="1" applyBorder="1">
      <alignment vertical="center"/>
      <protection/>
    </xf>
    <xf numFmtId="0" fontId="0" fillId="0" borderId="123" xfId="61" applyFont="1" applyBorder="1">
      <alignment vertical="center"/>
      <protection/>
    </xf>
    <xf numFmtId="0" fontId="0" fillId="0" borderId="123" xfId="61" applyFont="1" applyBorder="1" applyAlignment="1">
      <alignment horizontal="right" vertical="center"/>
      <protection/>
    </xf>
    <xf numFmtId="0" fontId="90" fillId="0" borderId="58" xfId="6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right" vertical="center" shrinkToFit="1"/>
      <protection/>
    </xf>
    <xf numFmtId="0" fontId="88" fillId="33" borderId="124" xfId="61" applyFont="1" applyFill="1" applyBorder="1" applyAlignment="1">
      <alignment horizontal="center" vertical="center" wrapText="1"/>
      <protection/>
    </xf>
    <xf numFmtId="0" fontId="88" fillId="33" borderId="125" xfId="61" applyFont="1" applyFill="1" applyBorder="1" applyAlignment="1">
      <alignment horizontal="center" vertical="center" wrapText="1"/>
      <protection/>
    </xf>
    <xf numFmtId="0" fontId="0" fillId="0" borderId="126" xfId="61" applyFont="1" applyBorder="1" applyAlignment="1">
      <alignment horizontal="right"/>
      <protection/>
    </xf>
    <xf numFmtId="0" fontId="0" fillId="0" borderId="10" xfId="61" applyFont="1" applyBorder="1" applyAlignment="1">
      <alignment/>
      <protection/>
    </xf>
    <xf numFmtId="0" fontId="107" fillId="0" borderId="127" xfId="61" applyFont="1" applyBorder="1" applyAlignment="1">
      <alignment vertical="center" wrapText="1"/>
      <protection/>
    </xf>
    <xf numFmtId="0" fontId="107" fillId="0" borderId="0" xfId="61" applyFont="1" applyAlignment="1">
      <alignment horizontal="right" vertical="center"/>
      <protection/>
    </xf>
    <xf numFmtId="0" fontId="107" fillId="0" borderId="127" xfId="61" applyFont="1" applyBorder="1" applyAlignment="1">
      <alignment vertical="center"/>
      <protection/>
    </xf>
    <xf numFmtId="0" fontId="98" fillId="0" borderId="0" xfId="61" applyFo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08" fillId="0" borderId="0" xfId="0" applyFont="1" applyAlignment="1">
      <alignment vertical="center"/>
    </xf>
    <xf numFmtId="0" fontId="89" fillId="33" borderId="128" xfId="61" applyFont="1" applyFill="1" applyBorder="1" applyAlignment="1">
      <alignment horizontal="center" vertical="center" wrapText="1"/>
      <protection/>
    </xf>
    <xf numFmtId="0" fontId="89" fillId="33" borderId="129" xfId="61" applyFont="1" applyFill="1" applyBorder="1" applyAlignment="1">
      <alignment horizontal="center" vertical="center" wrapText="1"/>
      <protection/>
    </xf>
    <xf numFmtId="0" fontId="95" fillId="0" borderId="130" xfId="0" applyFont="1" applyBorder="1" applyAlignment="1">
      <alignment vertical="center" shrinkToFit="1"/>
    </xf>
    <xf numFmtId="0" fontId="89" fillId="33" borderId="131" xfId="61" applyFont="1" applyFill="1" applyBorder="1" applyAlignment="1">
      <alignment horizontal="center" vertical="center" wrapText="1"/>
      <protection/>
    </xf>
    <xf numFmtId="0" fontId="89" fillId="0" borderId="132" xfId="0" applyFont="1" applyBorder="1" applyAlignment="1">
      <alignment vertical="top"/>
    </xf>
    <xf numFmtId="0" fontId="89" fillId="0" borderId="133" xfId="0" applyFont="1" applyBorder="1" applyAlignment="1">
      <alignment vertical="top"/>
    </xf>
    <xf numFmtId="0" fontId="89" fillId="0" borderId="134" xfId="0" applyFont="1" applyBorder="1" applyAlignment="1">
      <alignment vertical="top"/>
    </xf>
    <xf numFmtId="0" fontId="89" fillId="0" borderId="135" xfId="0" applyFont="1" applyBorder="1" applyAlignment="1">
      <alignment vertical="top"/>
    </xf>
    <xf numFmtId="0" fontId="89" fillId="0" borderId="136" xfId="0" applyFont="1" applyBorder="1" applyAlignment="1">
      <alignment vertical="top"/>
    </xf>
    <xf numFmtId="0" fontId="89" fillId="0" borderId="137" xfId="0" applyFont="1" applyBorder="1" applyAlignment="1">
      <alignment vertical="top"/>
    </xf>
    <xf numFmtId="0" fontId="89" fillId="0" borderId="138" xfId="0" applyFont="1" applyBorder="1" applyAlignment="1">
      <alignment vertical="top"/>
    </xf>
    <xf numFmtId="0" fontId="88" fillId="0" borderId="124" xfId="0" applyFont="1" applyBorder="1" applyAlignment="1">
      <alignment horizontal="left" vertical="center" wrapText="1"/>
    </xf>
    <xf numFmtId="0" fontId="88" fillId="0" borderId="139" xfId="0" applyFont="1" applyBorder="1" applyAlignment="1">
      <alignment vertical="center" wrapText="1" shrinkToFit="1"/>
    </xf>
    <xf numFmtId="0" fontId="88" fillId="0" borderId="99" xfId="0" applyFont="1" applyBorder="1" applyAlignment="1">
      <alignment vertical="center" wrapText="1" shrinkToFit="1"/>
    </xf>
    <xf numFmtId="0" fontId="88" fillId="0" borderId="140" xfId="0" applyFont="1" applyBorder="1" applyAlignment="1">
      <alignment vertical="center" wrapText="1" shrinkToFit="1"/>
    </xf>
    <xf numFmtId="0" fontId="88" fillId="0" borderId="141" xfId="0" applyFont="1" applyBorder="1" applyAlignment="1">
      <alignment vertical="center" wrapText="1" shrinkToFit="1"/>
    </xf>
    <xf numFmtId="0" fontId="88" fillId="0" borderId="100" xfId="0" applyFont="1" applyBorder="1" applyAlignment="1">
      <alignment vertical="center" wrapText="1" shrinkToFit="1"/>
    </xf>
    <xf numFmtId="0" fontId="88" fillId="0" borderId="101" xfId="0" applyFont="1" applyBorder="1" applyAlignment="1">
      <alignment vertical="center" wrapText="1" shrinkToFit="1"/>
    </xf>
    <xf numFmtId="0" fontId="88" fillId="0" borderId="142" xfId="0" applyFont="1" applyBorder="1" applyAlignment="1">
      <alignment vertical="center" wrapText="1" shrinkToFit="1"/>
    </xf>
    <xf numFmtId="0" fontId="88" fillId="0" borderId="143" xfId="0" applyFont="1" applyBorder="1" applyAlignment="1">
      <alignment vertical="center" wrapText="1" shrinkToFit="1"/>
    </xf>
    <xf numFmtId="0" fontId="88" fillId="0" borderId="144" xfId="0" applyFont="1" applyBorder="1" applyAlignment="1">
      <alignment vertical="center" wrapText="1" shrinkToFit="1"/>
    </xf>
    <xf numFmtId="0" fontId="88" fillId="0" borderId="145" xfId="0" applyFont="1" applyBorder="1" applyAlignment="1">
      <alignment vertical="center" wrapText="1" shrinkToFit="1"/>
    </xf>
    <xf numFmtId="0" fontId="88" fillId="0" borderId="124" xfId="0" applyFont="1" applyBorder="1" applyAlignment="1">
      <alignment vertical="center" wrapText="1" shrinkToFit="1"/>
    </xf>
    <xf numFmtId="0" fontId="88" fillId="0" borderId="143" xfId="0" applyFont="1" applyBorder="1" applyAlignment="1">
      <alignment horizontal="left" vertical="center" wrapText="1"/>
    </xf>
    <xf numFmtId="0" fontId="88" fillId="0" borderId="144" xfId="0" applyFont="1" applyBorder="1" applyAlignment="1">
      <alignment horizontal="left" vertical="center" wrapText="1"/>
    </xf>
    <xf numFmtId="0" fontId="88" fillId="0" borderId="145" xfId="0" applyFont="1" applyBorder="1" applyAlignment="1">
      <alignment horizontal="left" vertical="center" wrapText="1"/>
    </xf>
    <xf numFmtId="0" fontId="88" fillId="0" borderId="142" xfId="0" applyFont="1" applyBorder="1" applyAlignment="1">
      <alignment horizontal="left" vertical="center" wrapText="1"/>
    </xf>
    <xf numFmtId="0" fontId="88" fillId="0" borderId="98" xfId="0" applyFont="1" applyBorder="1" applyAlignment="1">
      <alignment horizontal="left" vertical="center" wrapText="1"/>
    </xf>
    <xf numFmtId="0" fontId="88" fillId="0" borderId="99" xfId="0" applyFont="1" applyBorder="1" applyAlignment="1">
      <alignment horizontal="left" vertical="center" wrapText="1"/>
    </xf>
    <xf numFmtId="0" fontId="88" fillId="0" borderId="140" xfId="0" applyFont="1" applyBorder="1" applyAlignment="1">
      <alignment horizontal="left" vertical="center" wrapText="1"/>
    </xf>
    <xf numFmtId="0" fontId="88" fillId="0" borderId="141" xfId="0" applyFont="1" applyBorder="1" applyAlignment="1">
      <alignment horizontal="left" vertical="center" wrapText="1"/>
    </xf>
    <xf numFmtId="0" fontId="88" fillId="0" borderId="100" xfId="0" applyFont="1" applyBorder="1" applyAlignment="1">
      <alignment horizontal="left" vertical="center" wrapText="1"/>
    </xf>
    <xf numFmtId="0" fontId="88" fillId="0" borderId="101" xfId="0" applyFont="1" applyBorder="1" applyAlignment="1">
      <alignment horizontal="left" vertical="center" wrapText="1"/>
    </xf>
    <xf numFmtId="0" fontId="0" fillId="33" borderId="146" xfId="0" applyFill="1" applyBorder="1" applyAlignment="1">
      <alignment horizontal="center" vertical="center"/>
    </xf>
    <xf numFmtId="0" fontId="109" fillId="0" borderId="79" xfId="0" applyFont="1" applyBorder="1" applyAlignment="1">
      <alignment horizontal="left" vertical="center" indent="1"/>
    </xf>
    <xf numFmtId="0" fontId="109" fillId="0" borderId="80" xfId="0" applyFont="1" applyBorder="1" applyAlignment="1">
      <alignment horizontal="left" vertical="center" indent="1"/>
    </xf>
    <xf numFmtId="0" fontId="109" fillId="0" borderId="79" xfId="0" applyFont="1" applyBorder="1" applyAlignment="1">
      <alignment horizontal="left" vertical="center" indent="1" shrinkToFit="1"/>
    </xf>
    <xf numFmtId="0" fontId="109" fillId="0" borderId="80" xfId="0" applyFont="1" applyBorder="1" applyAlignment="1">
      <alignment horizontal="left" vertical="center" indent="1" shrinkToFit="1"/>
    </xf>
    <xf numFmtId="0" fontId="110" fillId="0" borderId="0" xfId="0" applyFont="1" applyBorder="1" applyAlignment="1">
      <alignment vertical="center"/>
    </xf>
    <xf numFmtId="0" fontId="90" fillId="34" borderId="147" xfId="0" applyFont="1" applyFill="1" applyBorder="1" applyAlignment="1">
      <alignment horizontal="center" vertical="center"/>
    </xf>
    <xf numFmtId="0" fontId="91" fillId="0" borderId="148" xfId="0" applyFont="1" applyBorder="1" applyAlignment="1">
      <alignment horizontal="left" vertical="top"/>
    </xf>
    <xf numFmtId="0" fontId="90" fillId="0" borderId="67" xfId="0" applyFont="1" applyBorder="1" applyAlignment="1">
      <alignment horizontal="left" vertical="center"/>
    </xf>
    <xf numFmtId="0" fontId="87" fillId="0" borderId="149" xfId="0" applyFont="1" applyBorder="1" applyAlignment="1" applyProtection="1">
      <alignment horizontal="center" vertical="center" shrinkToFit="1"/>
      <protection locked="0"/>
    </xf>
    <xf numFmtId="0" fontId="87" fillId="0" borderId="85" xfId="0" applyFont="1" applyBorder="1" applyAlignment="1" applyProtection="1">
      <alignment horizontal="center" vertical="center" shrinkToFit="1"/>
      <protection locked="0"/>
    </xf>
    <xf numFmtId="0" fontId="88" fillId="33" borderId="150" xfId="0" applyFont="1" applyFill="1" applyBorder="1" applyAlignment="1">
      <alignment horizontal="center" vertical="center"/>
    </xf>
    <xf numFmtId="0" fontId="111" fillId="0" borderId="85" xfId="0" applyFont="1" applyBorder="1" applyAlignment="1">
      <alignment horizontal="center" vertical="center" shrinkToFit="1"/>
    </xf>
    <xf numFmtId="0" fontId="112" fillId="33" borderId="69" xfId="0" applyFont="1" applyFill="1" applyBorder="1" applyAlignment="1">
      <alignment horizontal="left" vertical="center"/>
    </xf>
    <xf numFmtId="0" fontId="88" fillId="33" borderId="128" xfId="0" applyFont="1" applyFill="1" applyBorder="1" applyAlignment="1">
      <alignment vertical="top"/>
    </xf>
    <xf numFmtId="0" fontId="0" fillId="33" borderId="97" xfId="0" applyFill="1" applyBorder="1" applyAlignment="1">
      <alignment horizontal="left" vertical="top"/>
    </xf>
    <xf numFmtId="0" fontId="83" fillId="33" borderId="97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83" fillId="33" borderId="84" xfId="0" applyFont="1" applyFill="1" applyBorder="1" applyAlignment="1">
      <alignment horizontal="center" vertical="center"/>
    </xf>
    <xf numFmtId="0" fontId="83" fillId="33" borderId="85" xfId="0" applyFont="1" applyFill="1" applyBorder="1" applyAlignment="1">
      <alignment horizontal="center" vertical="center"/>
    </xf>
    <xf numFmtId="0" fontId="113" fillId="0" borderId="0" xfId="0" applyFont="1" applyBorder="1" applyAlignment="1">
      <alignment vertical="center"/>
    </xf>
    <xf numFmtId="0" fontId="113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14" fillId="0" borderId="78" xfId="0" applyFont="1" applyBorder="1" applyAlignment="1">
      <alignment horizontal="left" vertical="center" indent="1" shrinkToFit="1"/>
    </xf>
    <xf numFmtId="0" fontId="114" fillId="0" borderId="81" xfId="0" applyFont="1" applyBorder="1" applyAlignment="1">
      <alignment horizontal="left" vertical="center" indent="1" shrinkToFit="1"/>
    </xf>
    <xf numFmtId="0" fontId="87" fillId="0" borderId="85" xfId="0" applyFont="1" applyBorder="1" applyAlignment="1">
      <alignment horizontal="center" vertical="center" shrinkToFit="1"/>
    </xf>
    <xf numFmtId="0" fontId="87" fillId="0" borderId="102" xfId="0" applyFont="1" applyBorder="1" applyAlignment="1">
      <alignment horizontal="center" vertical="center" shrinkToFit="1"/>
    </xf>
    <xf numFmtId="0" fontId="83" fillId="33" borderId="97" xfId="0" applyFont="1" applyFill="1" applyBorder="1" applyAlignment="1">
      <alignment vertical="center"/>
    </xf>
    <xf numFmtId="0" fontId="83" fillId="33" borderId="69" xfId="0" applyFont="1" applyFill="1" applyBorder="1" applyAlignment="1">
      <alignment vertical="center"/>
    </xf>
    <xf numFmtId="0" fontId="89" fillId="33" borderId="151" xfId="6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0" fillId="33" borderId="152" xfId="0" applyFill="1" applyBorder="1" applyAlignment="1">
      <alignment horizontal="center" vertical="center" shrinkToFit="1"/>
    </xf>
    <xf numFmtId="0" fontId="115" fillId="0" borderId="71" xfId="0" applyFont="1" applyBorder="1" applyAlignment="1">
      <alignment vertical="center"/>
    </xf>
    <xf numFmtId="0" fontId="116" fillId="0" borderId="73" xfId="0" applyFont="1" applyBorder="1" applyAlignment="1">
      <alignment vertical="center"/>
    </xf>
    <xf numFmtId="0" fontId="88" fillId="7" borderId="5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8" fillId="0" borderId="0" xfId="0" applyFont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9" fillId="33" borderId="14" xfId="0" applyFont="1" applyFill="1" applyBorder="1" applyAlignment="1" applyProtection="1">
      <alignment horizontal="left" vertical="center" shrinkToFit="1"/>
      <protection locked="0"/>
    </xf>
    <xf numFmtId="0" fontId="79" fillId="33" borderId="153" xfId="0" applyFont="1" applyFill="1" applyBorder="1" applyAlignment="1" applyProtection="1">
      <alignment horizontal="left" vertical="center" shrinkToFit="1"/>
      <protection locked="0"/>
    </xf>
    <xf numFmtId="0" fontId="79" fillId="33" borderId="108" xfId="0" applyFont="1" applyFill="1" applyBorder="1" applyAlignment="1" applyProtection="1">
      <alignment horizontal="left" vertical="center" shrinkToFit="1"/>
      <protection locked="0"/>
    </xf>
    <xf numFmtId="0" fontId="79" fillId="33" borderId="17" xfId="0" applyFont="1" applyFill="1" applyBorder="1" applyAlignment="1" applyProtection="1">
      <alignment horizontal="left" vertical="center" shrinkToFit="1"/>
      <protection locked="0"/>
    </xf>
    <xf numFmtId="0" fontId="79" fillId="33" borderId="115" xfId="0" applyFont="1" applyFill="1" applyBorder="1" applyAlignment="1" applyProtection="1">
      <alignment horizontal="left" vertical="center" shrinkToFit="1"/>
      <protection locked="0"/>
    </xf>
    <xf numFmtId="0" fontId="79" fillId="33" borderId="18" xfId="0" applyFont="1" applyFill="1" applyBorder="1" applyAlignment="1" applyProtection="1">
      <alignment horizontal="left" vertical="center" shrinkToFit="1"/>
      <protection locked="0"/>
    </xf>
    <xf numFmtId="0" fontId="79" fillId="33" borderId="25" xfId="0" applyFont="1" applyFill="1" applyBorder="1" applyAlignment="1" applyProtection="1">
      <alignment horizontal="left" vertical="center" shrinkToFit="1"/>
      <protection locked="0"/>
    </xf>
    <xf numFmtId="0" fontId="79" fillId="33" borderId="154" xfId="0" applyFont="1" applyFill="1" applyBorder="1" applyAlignment="1" applyProtection="1">
      <alignment horizontal="left" vertical="center" shrinkToFit="1"/>
      <protection locked="0"/>
    </xf>
    <xf numFmtId="0" fontId="79" fillId="33" borderId="26" xfId="0" applyFont="1" applyFill="1" applyBorder="1" applyAlignment="1" applyProtection="1">
      <alignment horizontal="left" vertical="center" shrinkToFit="1"/>
      <protection locked="0"/>
    </xf>
    <xf numFmtId="0" fontId="102" fillId="33" borderId="23" xfId="0" applyFont="1" applyFill="1" applyBorder="1" applyAlignment="1" applyProtection="1">
      <alignment horizontal="left" vertical="center" shrinkToFit="1"/>
      <protection locked="0"/>
    </xf>
    <xf numFmtId="0" fontId="102" fillId="33" borderId="155" xfId="0" applyFont="1" applyFill="1" applyBorder="1" applyAlignment="1" applyProtection="1">
      <alignment horizontal="left" vertical="center" shrinkToFit="1"/>
      <protection locked="0"/>
    </xf>
    <xf numFmtId="0" fontId="102" fillId="33" borderId="24" xfId="0" applyFont="1" applyFill="1" applyBorder="1" applyAlignment="1" applyProtection="1">
      <alignment horizontal="left" vertical="center" shrinkToFit="1"/>
      <protection locked="0"/>
    </xf>
    <xf numFmtId="0" fontId="79" fillId="33" borderId="19" xfId="0" applyFont="1" applyFill="1" applyBorder="1" applyAlignment="1" applyProtection="1">
      <alignment horizontal="left" vertical="center" shrinkToFit="1"/>
      <protection locked="0"/>
    </xf>
    <xf numFmtId="0" fontId="79" fillId="33" borderId="156" xfId="0" applyFont="1" applyFill="1" applyBorder="1" applyAlignment="1" applyProtection="1">
      <alignment horizontal="left" vertical="center" shrinkToFit="1"/>
      <protection locked="0"/>
    </xf>
    <xf numFmtId="0" fontId="79" fillId="33" borderId="20" xfId="0" applyFont="1" applyFill="1" applyBorder="1" applyAlignment="1" applyProtection="1">
      <alignment horizontal="left" vertical="center" shrinkToFit="1"/>
      <protection locked="0"/>
    </xf>
    <xf numFmtId="0" fontId="0" fillId="7" borderId="157" xfId="0" applyFill="1" applyBorder="1" applyAlignment="1">
      <alignment horizontal="left" vertical="center" wrapText="1"/>
    </xf>
    <xf numFmtId="0" fontId="0" fillId="7" borderId="158" xfId="0" applyFill="1" applyBorder="1" applyAlignment="1">
      <alignment horizontal="left" vertical="center" wrapText="1"/>
    </xf>
    <xf numFmtId="0" fontId="0" fillId="7" borderId="15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160" xfId="0" applyFill="1" applyBorder="1" applyAlignment="1">
      <alignment horizontal="center" vertical="center" wrapText="1"/>
    </xf>
    <xf numFmtId="0" fontId="0" fillId="7" borderId="110" xfId="0" applyFill="1" applyBorder="1" applyAlignment="1">
      <alignment horizontal="center" vertical="center" wrapText="1"/>
    </xf>
    <xf numFmtId="0" fontId="0" fillId="7" borderId="161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49" fontId="79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162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22" xfId="0" applyNumberFormat="1" applyFont="1" applyFill="1" applyBorder="1" applyAlignment="1" applyProtection="1">
      <alignment horizontal="left" vertical="center" shrinkToFit="1"/>
      <protection locked="0"/>
    </xf>
    <xf numFmtId="0" fontId="0" fillId="7" borderId="163" xfId="0" applyFill="1" applyBorder="1" applyAlignment="1">
      <alignment horizontal="center" vertical="center" wrapText="1"/>
    </xf>
    <xf numFmtId="0" fontId="0" fillId="7" borderId="159" xfId="0" applyFill="1" applyBorder="1" applyAlignment="1">
      <alignment horizontal="center" vertical="center" wrapText="1"/>
    </xf>
    <xf numFmtId="0" fontId="0" fillId="7" borderId="164" xfId="0" applyFill="1" applyBorder="1" applyAlignment="1">
      <alignment horizontal="center" vertical="center" wrapText="1"/>
    </xf>
    <xf numFmtId="0" fontId="0" fillId="7" borderId="161" xfId="0" applyFill="1" applyBorder="1" applyAlignment="1">
      <alignment horizontal="center" vertical="center" wrapText="1"/>
    </xf>
    <xf numFmtId="0" fontId="0" fillId="7" borderId="165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166" xfId="0" applyFill="1" applyBorder="1" applyAlignment="1">
      <alignment horizontal="center" vertical="center"/>
    </xf>
    <xf numFmtId="0" fontId="102" fillId="33" borderId="17" xfId="0" applyFont="1" applyFill="1" applyBorder="1" applyAlignment="1" applyProtection="1">
      <alignment horizontal="left" vertical="center" shrinkToFit="1"/>
      <protection locked="0"/>
    </xf>
    <xf numFmtId="0" fontId="102" fillId="33" borderId="115" xfId="0" applyFont="1" applyFill="1" applyBorder="1" applyAlignment="1" applyProtection="1">
      <alignment horizontal="left" vertical="center" shrinkToFit="1"/>
      <protection locked="0"/>
    </xf>
    <xf numFmtId="0" fontId="102" fillId="33" borderId="18" xfId="0" applyFont="1" applyFill="1" applyBorder="1" applyAlignment="1" applyProtection="1">
      <alignment horizontal="left" vertical="center" shrinkToFit="1"/>
      <protection locked="0"/>
    </xf>
    <xf numFmtId="0" fontId="102" fillId="33" borderId="167" xfId="0" applyNumberFormat="1" applyFont="1" applyFill="1" applyBorder="1" applyAlignment="1" applyProtection="1">
      <alignment horizontal="left" vertical="center" shrinkToFit="1"/>
      <protection locked="0"/>
    </xf>
    <xf numFmtId="0" fontId="102" fillId="33" borderId="168" xfId="0" applyNumberFormat="1" applyFont="1" applyFill="1" applyBorder="1" applyAlignment="1" applyProtection="1">
      <alignment horizontal="left" vertical="center" shrinkToFit="1"/>
      <protection locked="0"/>
    </xf>
    <xf numFmtId="0" fontId="102" fillId="33" borderId="169" xfId="0" applyNumberFormat="1" applyFont="1" applyFill="1" applyBorder="1" applyAlignment="1" applyProtection="1">
      <alignment horizontal="left" vertical="center" shrinkToFit="1"/>
      <protection locked="0"/>
    </xf>
    <xf numFmtId="0" fontId="0" fillId="7" borderId="170" xfId="0" applyFill="1" applyBorder="1" applyAlignment="1">
      <alignment horizontal="center" vertical="center"/>
    </xf>
    <xf numFmtId="0" fontId="0" fillId="7" borderId="171" xfId="0" applyFill="1" applyBorder="1" applyAlignment="1">
      <alignment horizontal="center" vertical="center"/>
    </xf>
    <xf numFmtId="0" fontId="0" fillId="7" borderId="164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49" fontId="79" fillId="33" borderId="63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54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140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149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123" xfId="0" applyNumberFormat="1" applyFont="1" applyFill="1" applyBorder="1" applyAlignment="1" applyProtection="1">
      <alignment horizontal="left" vertical="center" shrinkToFit="1"/>
      <protection locked="0"/>
    </xf>
    <xf numFmtId="49" fontId="79" fillId="33" borderId="91" xfId="0" applyNumberFormat="1" applyFont="1" applyFill="1" applyBorder="1" applyAlignment="1" applyProtection="1">
      <alignment horizontal="left" vertical="center" shrinkToFit="1"/>
      <protection locked="0"/>
    </xf>
    <xf numFmtId="0" fontId="117" fillId="0" borderId="149" xfId="0" applyFont="1" applyBorder="1" applyAlignment="1">
      <alignment horizontal="left" vertical="center" indent="1" shrinkToFit="1"/>
    </xf>
    <xf numFmtId="0" fontId="117" fillId="0" borderId="172" xfId="0" applyFont="1" applyBorder="1" applyAlignment="1">
      <alignment horizontal="left" vertical="center" indent="1" shrinkToFit="1"/>
    </xf>
    <xf numFmtId="0" fontId="92" fillId="0" borderId="58" xfId="61" applyFont="1" applyBorder="1" applyAlignment="1">
      <alignment horizontal="center" vertical="center"/>
      <protection/>
    </xf>
    <xf numFmtId="0" fontId="92" fillId="0" borderId="59" xfId="61" applyFont="1" applyBorder="1" applyAlignment="1">
      <alignment horizontal="center" vertical="center"/>
      <protection/>
    </xf>
    <xf numFmtId="0" fontId="112" fillId="0" borderId="13" xfId="61" applyFont="1" applyBorder="1" applyAlignment="1">
      <alignment horizontal="center" vertical="center"/>
      <protection/>
    </xf>
    <xf numFmtId="0" fontId="112" fillId="0" borderId="60" xfId="61" applyFont="1" applyBorder="1" applyAlignment="1">
      <alignment horizontal="center" vertical="center"/>
      <protection/>
    </xf>
    <xf numFmtId="0" fontId="88" fillId="33" borderId="149" xfId="0" applyFont="1" applyFill="1" applyBorder="1" applyAlignment="1">
      <alignment horizontal="center" vertical="center"/>
    </xf>
    <xf numFmtId="0" fontId="88" fillId="33" borderId="172" xfId="0" applyFont="1" applyFill="1" applyBorder="1" applyAlignment="1">
      <alignment horizontal="center" vertical="center"/>
    </xf>
    <xf numFmtId="0" fontId="92" fillId="0" borderId="173" xfId="0" applyFont="1" applyBorder="1" applyAlignment="1">
      <alignment horizontal="center" vertical="center" wrapText="1"/>
    </xf>
    <xf numFmtId="0" fontId="92" fillId="0" borderId="174" xfId="0" applyFont="1" applyBorder="1" applyAlignment="1">
      <alignment horizontal="center" vertical="center" wrapText="1"/>
    </xf>
    <xf numFmtId="0" fontId="118" fillId="0" borderId="83" xfId="0" applyFont="1" applyBorder="1" applyAlignment="1">
      <alignment horizontal="center" vertical="center" shrinkToFit="1"/>
    </xf>
    <xf numFmtId="0" fontId="118" fillId="0" borderId="95" xfId="0" applyFont="1" applyBorder="1" applyAlignment="1">
      <alignment horizontal="center" vertical="center" shrinkToFit="1"/>
    </xf>
    <xf numFmtId="0" fontId="88" fillId="33" borderId="149" xfId="61" applyFont="1" applyFill="1" applyBorder="1" applyAlignment="1">
      <alignment horizontal="center" vertical="center"/>
      <protection/>
    </xf>
    <xf numFmtId="0" fontId="88" fillId="33" borderId="123" xfId="61" applyFont="1" applyFill="1" applyBorder="1" applyAlignment="1">
      <alignment horizontal="center" vertical="center"/>
      <protection/>
    </xf>
    <xf numFmtId="0" fontId="88" fillId="33" borderId="91" xfId="61" applyFont="1" applyFill="1" applyBorder="1" applyAlignment="1">
      <alignment horizontal="center" vertical="center"/>
      <protection/>
    </xf>
    <xf numFmtId="0" fontId="112" fillId="0" borderId="149" xfId="0" applyFont="1" applyBorder="1" applyAlignment="1">
      <alignment horizontal="center" vertical="center" wrapText="1"/>
    </xf>
    <xf numFmtId="0" fontId="112" fillId="0" borderId="123" xfId="0" applyFont="1" applyBorder="1" applyAlignment="1">
      <alignment horizontal="center" vertical="center" wrapText="1"/>
    </xf>
    <xf numFmtId="0" fontId="112" fillId="0" borderId="91" xfId="0" applyFont="1" applyBorder="1" applyAlignment="1">
      <alignment horizontal="center" vertical="center" wrapText="1"/>
    </xf>
    <xf numFmtId="0" fontId="92" fillId="0" borderId="47" xfId="61" applyFont="1" applyBorder="1" applyAlignment="1">
      <alignment horizontal="left" vertical="center" wrapText="1" indent="1"/>
      <protection/>
    </xf>
    <xf numFmtId="0" fontId="92" fillId="0" borderId="13" xfId="61" applyFont="1" applyBorder="1" applyAlignment="1">
      <alignment horizontal="left" vertical="center" wrapText="1" indent="1"/>
      <protection/>
    </xf>
    <xf numFmtId="0" fontId="92" fillId="0" borderId="101" xfId="61" applyFont="1" applyBorder="1" applyAlignment="1">
      <alignment horizontal="left" vertical="center" wrapText="1" indent="1"/>
      <protection/>
    </xf>
    <xf numFmtId="0" fontId="117" fillId="0" borderId="110" xfId="0" applyFont="1" applyBorder="1" applyAlignment="1">
      <alignment horizontal="left" vertical="center" indent="1"/>
    </xf>
    <xf numFmtId="0" fontId="117" fillId="0" borderId="157" xfId="0" applyFont="1" applyBorder="1" applyAlignment="1">
      <alignment horizontal="left" vertical="center" indent="1"/>
    </xf>
    <xf numFmtId="0" fontId="117" fillId="0" borderId="175" xfId="0" applyFont="1" applyBorder="1" applyAlignment="1">
      <alignment horizontal="left" vertical="center" indent="1"/>
    </xf>
    <xf numFmtId="0" fontId="83" fillId="0" borderId="119" xfId="0" applyFont="1" applyBorder="1" applyAlignment="1">
      <alignment horizontal="left" vertical="center" indent="1"/>
    </xf>
    <xf numFmtId="0" fontId="83" fillId="0" borderId="67" xfId="0" applyFont="1" applyBorder="1" applyAlignment="1">
      <alignment horizontal="left" vertical="center" indent="1"/>
    </xf>
    <xf numFmtId="0" fontId="119" fillId="0" borderId="149" xfId="0" applyFont="1" applyBorder="1" applyAlignment="1">
      <alignment horizontal="center" vertical="center" shrinkToFit="1"/>
    </xf>
    <xf numFmtId="0" fontId="119" fillId="0" borderId="91" xfId="0" applyFont="1" applyBorder="1" applyAlignment="1">
      <alignment horizontal="center" vertical="center" shrinkToFit="1"/>
    </xf>
    <xf numFmtId="0" fontId="0" fillId="33" borderId="150" xfId="0" applyFill="1" applyBorder="1" applyAlignment="1">
      <alignment horizontal="center" vertical="center"/>
    </xf>
    <xf numFmtId="0" fontId="0" fillId="33" borderId="176" xfId="0" applyFill="1" applyBorder="1" applyAlignment="1">
      <alignment horizontal="center" vertical="center"/>
    </xf>
    <xf numFmtId="0" fontId="83" fillId="33" borderId="177" xfId="0" applyFont="1" applyFill="1" applyBorder="1" applyAlignment="1">
      <alignment horizontal="center" vertical="center" wrapText="1"/>
    </xf>
    <xf numFmtId="0" fontId="83" fillId="33" borderId="85" xfId="0" applyFont="1" applyFill="1" applyBorder="1" applyAlignment="1">
      <alignment horizontal="center" vertical="center" wrapText="1"/>
    </xf>
    <xf numFmtId="0" fontId="109" fillId="0" borderId="149" xfId="0" applyFont="1" applyBorder="1" applyAlignment="1">
      <alignment horizontal="center" vertical="center" wrapText="1"/>
    </xf>
    <xf numFmtId="0" fontId="109" fillId="0" borderId="123" xfId="0" applyFont="1" applyBorder="1" applyAlignment="1">
      <alignment horizontal="center" vertical="center" wrapText="1"/>
    </xf>
    <xf numFmtId="0" fontId="109" fillId="0" borderId="91" xfId="0" applyFont="1" applyBorder="1" applyAlignment="1">
      <alignment horizontal="center" vertical="center" wrapText="1"/>
    </xf>
    <xf numFmtId="0" fontId="83" fillId="33" borderId="177" xfId="0" applyFont="1" applyFill="1" applyBorder="1" applyAlignment="1">
      <alignment horizontal="center" vertical="center"/>
    </xf>
    <xf numFmtId="0" fontId="83" fillId="33" borderId="85" xfId="0" applyFont="1" applyFill="1" applyBorder="1" applyAlignment="1">
      <alignment horizontal="center" vertical="center"/>
    </xf>
    <xf numFmtId="0" fontId="120" fillId="0" borderId="178" xfId="0" applyFont="1" applyFill="1" applyBorder="1" applyAlignment="1">
      <alignment vertical="center"/>
    </xf>
    <xf numFmtId="0" fontId="120" fillId="0" borderId="179" xfId="0" applyFont="1" applyFill="1" applyBorder="1" applyAlignment="1">
      <alignment vertical="center"/>
    </xf>
    <xf numFmtId="0" fontId="120" fillId="0" borderId="180" xfId="0" applyFont="1" applyFill="1" applyBorder="1" applyAlignment="1">
      <alignment vertical="center"/>
    </xf>
    <xf numFmtId="0" fontId="105" fillId="0" borderId="67" xfId="0" applyFont="1" applyBorder="1" applyAlignment="1">
      <alignment horizontal="left" vertical="center"/>
    </xf>
    <xf numFmtId="0" fontId="120" fillId="0" borderId="181" xfId="0" applyFont="1" applyBorder="1" applyAlignment="1">
      <alignment horizontal="left" vertical="center" indent="1"/>
    </xf>
    <xf numFmtId="0" fontId="120" fillId="0" borderId="0" xfId="0" applyFont="1" applyBorder="1" applyAlignment="1">
      <alignment horizontal="left" vertical="center" indent="1"/>
    </xf>
    <xf numFmtId="0" fontId="120" fillId="0" borderId="182" xfId="0" applyFont="1" applyBorder="1" applyAlignment="1">
      <alignment horizontal="left" vertical="center" indent="1"/>
    </xf>
    <xf numFmtId="0" fontId="109" fillId="0" borderId="78" xfId="0" applyFont="1" applyFill="1" applyBorder="1" applyAlignment="1">
      <alignment vertical="center" wrapText="1" shrinkToFit="1"/>
    </xf>
    <xf numFmtId="0" fontId="109" fillId="0" borderId="81" xfId="0" applyFont="1" applyFill="1" applyBorder="1" applyAlignment="1">
      <alignment vertical="center" wrapText="1" shrinkToFit="1"/>
    </xf>
    <xf numFmtId="0" fontId="109" fillId="0" borderId="114" xfId="0" applyFont="1" applyFill="1" applyBorder="1" applyAlignment="1">
      <alignment vertical="center" wrapText="1" shrinkToFit="1"/>
    </xf>
    <xf numFmtId="0" fontId="121" fillId="0" borderId="116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 vertical="center" shrinkToFit="1"/>
    </xf>
    <xf numFmtId="0" fontId="121" fillId="0" borderId="92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left" vertical="center" wrapText="1"/>
    </xf>
    <xf numFmtId="0" fontId="103" fillId="0" borderId="92" xfId="0" applyFont="1" applyBorder="1" applyAlignment="1">
      <alignment horizontal="left" vertical="center" wrapText="1"/>
    </xf>
    <xf numFmtId="0" fontId="113" fillId="0" borderId="44" xfId="0" applyFont="1" applyBorder="1" applyAlignment="1">
      <alignment horizontal="center" vertical="center"/>
    </xf>
    <xf numFmtId="0" fontId="113" fillId="0" borderId="54" xfId="0" applyFont="1" applyBorder="1" applyAlignment="1">
      <alignment horizontal="center" vertical="center"/>
    </xf>
    <xf numFmtId="0" fontId="113" fillId="0" borderId="41" xfId="0" applyFont="1" applyBorder="1" applyAlignment="1">
      <alignment horizontal="center" vertical="center"/>
    </xf>
    <xf numFmtId="0" fontId="113" fillId="0" borderId="116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113" fillId="0" borderId="92" xfId="0" applyFont="1" applyBorder="1" applyAlignment="1">
      <alignment horizontal="center" vertical="center"/>
    </xf>
    <xf numFmtId="0" fontId="113" fillId="0" borderId="47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13" fillId="0" borderId="46" xfId="0" applyFont="1" applyBorder="1" applyAlignment="1">
      <alignment horizontal="center" vertical="center"/>
    </xf>
    <xf numFmtId="0" fontId="122" fillId="0" borderId="44" xfId="0" applyFont="1" applyBorder="1" applyAlignment="1">
      <alignment horizontal="center" vertical="center" wrapText="1"/>
    </xf>
    <xf numFmtId="0" fontId="122" fillId="0" borderId="54" xfId="0" applyFont="1" applyBorder="1" applyAlignment="1">
      <alignment horizontal="center" vertical="center" wrapText="1"/>
    </xf>
    <xf numFmtId="0" fontId="122" fillId="0" borderId="41" xfId="0" applyFont="1" applyBorder="1" applyAlignment="1">
      <alignment horizontal="center" vertical="center" wrapText="1"/>
    </xf>
    <xf numFmtId="0" fontId="122" fillId="0" borderId="116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2" fillId="0" borderId="92" xfId="0" applyFont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0" fontId="122" fillId="0" borderId="40" xfId="0" applyFont="1" applyBorder="1" applyAlignment="1">
      <alignment horizontal="center" vertical="center" wrapText="1"/>
    </xf>
    <xf numFmtId="0" fontId="113" fillId="0" borderId="43" xfId="0" applyFont="1" applyBorder="1" applyAlignment="1">
      <alignment horizontal="center" vertical="center"/>
    </xf>
    <xf numFmtId="0" fontId="113" fillId="0" borderId="52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0" fillId="0" borderId="18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2" xfId="0" applyBorder="1" applyAlignment="1">
      <alignment vertical="center"/>
    </xf>
    <xf numFmtId="0" fontId="110" fillId="0" borderId="183" xfId="0" applyFont="1" applyBorder="1" applyAlignment="1">
      <alignment horizontal="center" vertical="center"/>
    </xf>
    <xf numFmtId="0" fontId="110" fillId="0" borderId="184" xfId="0" applyFont="1" applyBorder="1" applyAlignment="1">
      <alignment horizontal="center" vertical="center"/>
    </xf>
    <xf numFmtId="0" fontId="110" fillId="0" borderId="185" xfId="0" applyFont="1" applyBorder="1" applyAlignment="1">
      <alignment horizontal="center" vertical="center"/>
    </xf>
    <xf numFmtId="0" fontId="122" fillId="0" borderId="186" xfId="0" applyFont="1" applyBorder="1" applyAlignment="1">
      <alignment horizontal="center" vertical="center" wrapText="1" shrinkToFit="1"/>
    </xf>
    <xf numFmtId="0" fontId="122" fillId="0" borderId="187" xfId="0" applyFont="1" applyBorder="1" applyAlignment="1">
      <alignment horizontal="center" vertical="center" wrapText="1" shrinkToFit="1"/>
    </xf>
    <xf numFmtId="0" fontId="122" fillId="0" borderId="188" xfId="0" applyFont="1" applyBorder="1" applyAlignment="1">
      <alignment horizontal="center" vertical="center" wrapText="1" shrinkToFit="1"/>
    </xf>
    <xf numFmtId="0" fontId="121" fillId="0" borderId="47" xfId="0" applyFont="1" applyBorder="1" applyAlignment="1">
      <alignment horizontal="center" vertical="center" shrinkToFit="1"/>
    </xf>
    <xf numFmtId="0" fontId="121" fillId="0" borderId="13" xfId="0" applyFont="1" applyBorder="1" applyAlignment="1">
      <alignment horizontal="center" vertical="center" shrinkToFit="1"/>
    </xf>
    <xf numFmtId="0" fontId="121" fillId="0" borderId="46" xfId="0" applyFont="1" applyBorder="1" applyAlignment="1">
      <alignment horizontal="center" vertical="center" shrinkToFit="1"/>
    </xf>
    <xf numFmtId="0" fontId="103" fillId="0" borderId="116" xfId="0" applyFont="1" applyBorder="1" applyAlignment="1">
      <alignment horizontal="right" vertical="center" wrapText="1"/>
    </xf>
    <xf numFmtId="0" fontId="103" fillId="0" borderId="0" xfId="0" applyFont="1" applyBorder="1" applyAlignment="1">
      <alignment horizontal="right" vertical="center" wrapText="1"/>
    </xf>
    <xf numFmtId="0" fontId="0" fillId="33" borderId="177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8" fillId="33" borderId="128" xfId="0" applyFont="1" applyFill="1" applyBorder="1" applyAlignment="1">
      <alignment horizontal="center" vertical="top"/>
    </xf>
    <xf numFmtId="0" fontId="88" fillId="33" borderId="97" xfId="0" applyFont="1" applyFill="1" applyBorder="1" applyAlignment="1">
      <alignment horizontal="center" vertical="top"/>
    </xf>
    <xf numFmtId="0" fontId="0" fillId="33" borderId="79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87" fillId="0" borderId="78" xfId="0" applyFont="1" applyBorder="1" applyAlignment="1">
      <alignment horizontal="center" vertical="center" shrinkToFit="1"/>
    </xf>
    <xf numFmtId="0" fontId="87" fillId="0" borderId="114" xfId="0" applyFont="1" applyBorder="1" applyAlignment="1">
      <alignment horizontal="center" vertical="center" shrinkToFit="1"/>
    </xf>
    <xf numFmtId="0" fontId="0" fillId="0" borderId="178" xfId="0" applyFill="1" applyBorder="1" applyAlignment="1">
      <alignment vertical="center"/>
    </xf>
    <xf numFmtId="0" fontId="0" fillId="0" borderId="179" xfId="0" applyFill="1" applyBorder="1" applyAlignment="1">
      <alignment vertical="center"/>
    </xf>
    <xf numFmtId="0" fontId="0" fillId="0" borderId="180" xfId="0" applyFill="1" applyBorder="1" applyAlignment="1">
      <alignment vertical="center"/>
    </xf>
    <xf numFmtId="0" fontId="0" fillId="0" borderId="78" xfId="0" applyFill="1" applyBorder="1" applyAlignment="1">
      <alignment vertical="center" shrinkToFit="1"/>
    </xf>
    <xf numFmtId="0" fontId="0" fillId="0" borderId="81" xfId="0" applyFill="1" applyBorder="1" applyAlignment="1">
      <alignment vertical="center" shrinkToFit="1"/>
    </xf>
    <xf numFmtId="0" fontId="0" fillId="0" borderId="114" xfId="0" applyFill="1" applyBorder="1" applyAlignment="1">
      <alignment vertical="center" shrinkToFit="1"/>
    </xf>
    <xf numFmtId="0" fontId="0" fillId="33" borderId="177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18</xdr:row>
      <xdr:rowOff>76200</xdr:rowOff>
    </xdr:from>
    <xdr:to>
      <xdr:col>2</xdr:col>
      <xdr:colOff>28575</xdr:colOff>
      <xdr:row>19</xdr:row>
      <xdr:rowOff>0</xdr:rowOff>
    </xdr:to>
    <xdr:sp>
      <xdr:nvSpPr>
        <xdr:cNvPr id="1" name="屈折矢印 1"/>
        <xdr:cNvSpPr>
          <a:spLocks/>
        </xdr:cNvSpPr>
      </xdr:nvSpPr>
      <xdr:spPr>
        <a:xfrm rot="10800000">
          <a:off x="1019175" y="3895725"/>
          <a:ext cx="238125" cy="76200"/>
        </a:xfrm>
        <a:custGeom>
          <a:pathLst>
            <a:path h="89647" w="235411">
              <a:moveTo>
                <a:pt x="0" y="80419"/>
              </a:moveTo>
              <a:lnTo>
                <a:pt x="208385" y="80419"/>
              </a:lnTo>
              <a:lnTo>
                <a:pt x="208385" y="33566"/>
              </a:lnTo>
              <a:lnTo>
                <a:pt x="190588" y="33566"/>
              </a:lnTo>
              <a:lnTo>
                <a:pt x="212999" y="0"/>
              </a:lnTo>
              <a:lnTo>
                <a:pt x="235411" y="33566"/>
              </a:lnTo>
              <a:lnTo>
                <a:pt x="217613" y="33566"/>
              </a:lnTo>
              <a:lnTo>
                <a:pt x="217613" y="89647"/>
              </a:lnTo>
              <a:lnTo>
                <a:pt x="0" y="89647"/>
              </a:lnTo>
              <a:lnTo>
                <a:pt x="0" y="8041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59</xdr:row>
      <xdr:rowOff>57150</xdr:rowOff>
    </xdr:from>
    <xdr:to>
      <xdr:col>2</xdr:col>
      <xdr:colOff>28575</xdr:colOff>
      <xdr:row>59</xdr:row>
      <xdr:rowOff>171450</xdr:rowOff>
    </xdr:to>
    <xdr:sp>
      <xdr:nvSpPr>
        <xdr:cNvPr id="2" name="屈折矢印 10"/>
        <xdr:cNvSpPr>
          <a:spLocks/>
        </xdr:cNvSpPr>
      </xdr:nvSpPr>
      <xdr:spPr>
        <a:xfrm rot="10800000">
          <a:off x="1019175" y="14687550"/>
          <a:ext cx="238125" cy="114300"/>
        </a:xfrm>
        <a:custGeom>
          <a:pathLst>
            <a:path h="89647" w="235411">
              <a:moveTo>
                <a:pt x="0" y="80419"/>
              </a:moveTo>
              <a:lnTo>
                <a:pt x="208385" y="80419"/>
              </a:lnTo>
              <a:lnTo>
                <a:pt x="208385" y="33566"/>
              </a:lnTo>
              <a:lnTo>
                <a:pt x="190588" y="33566"/>
              </a:lnTo>
              <a:lnTo>
                <a:pt x="212999" y="0"/>
              </a:lnTo>
              <a:lnTo>
                <a:pt x="235411" y="33566"/>
              </a:lnTo>
              <a:lnTo>
                <a:pt x="217613" y="33566"/>
              </a:lnTo>
              <a:lnTo>
                <a:pt x="217613" y="89647"/>
              </a:lnTo>
              <a:lnTo>
                <a:pt x="0" y="89647"/>
              </a:lnTo>
              <a:lnTo>
                <a:pt x="0" y="8041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100</xdr:row>
      <xdr:rowOff>66675</xdr:rowOff>
    </xdr:from>
    <xdr:to>
      <xdr:col>2</xdr:col>
      <xdr:colOff>28575</xdr:colOff>
      <xdr:row>101</xdr:row>
      <xdr:rowOff>0</xdr:rowOff>
    </xdr:to>
    <xdr:sp>
      <xdr:nvSpPr>
        <xdr:cNvPr id="3" name="屈折矢印 11"/>
        <xdr:cNvSpPr>
          <a:spLocks/>
        </xdr:cNvSpPr>
      </xdr:nvSpPr>
      <xdr:spPr>
        <a:xfrm rot="10800000">
          <a:off x="1019175" y="25527000"/>
          <a:ext cx="238125" cy="104775"/>
        </a:xfrm>
        <a:custGeom>
          <a:pathLst>
            <a:path h="89647" w="235411">
              <a:moveTo>
                <a:pt x="0" y="80419"/>
              </a:moveTo>
              <a:lnTo>
                <a:pt x="208385" y="80419"/>
              </a:lnTo>
              <a:lnTo>
                <a:pt x="208385" y="33566"/>
              </a:lnTo>
              <a:lnTo>
                <a:pt x="190588" y="33566"/>
              </a:lnTo>
              <a:lnTo>
                <a:pt x="212999" y="0"/>
              </a:lnTo>
              <a:lnTo>
                <a:pt x="235411" y="33566"/>
              </a:lnTo>
              <a:lnTo>
                <a:pt x="217613" y="33566"/>
              </a:lnTo>
              <a:lnTo>
                <a:pt x="217613" y="89647"/>
              </a:lnTo>
              <a:lnTo>
                <a:pt x="0" y="89647"/>
              </a:lnTo>
              <a:lnTo>
                <a:pt x="0" y="8041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141</xdr:row>
      <xdr:rowOff>57150</xdr:rowOff>
    </xdr:from>
    <xdr:to>
      <xdr:col>2</xdr:col>
      <xdr:colOff>28575</xdr:colOff>
      <xdr:row>142</xdr:row>
      <xdr:rowOff>0</xdr:rowOff>
    </xdr:to>
    <xdr:sp>
      <xdr:nvSpPr>
        <xdr:cNvPr id="4" name="屈折矢印 12"/>
        <xdr:cNvSpPr>
          <a:spLocks/>
        </xdr:cNvSpPr>
      </xdr:nvSpPr>
      <xdr:spPr>
        <a:xfrm rot="10800000">
          <a:off x="1019175" y="36318825"/>
          <a:ext cx="238125" cy="114300"/>
        </a:xfrm>
        <a:custGeom>
          <a:pathLst>
            <a:path h="89647" w="235411">
              <a:moveTo>
                <a:pt x="0" y="80419"/>
              </a:moveTo>
              <a:lnTo>
                <a:pt x="208385" y="80419"/>
              </a:lnTo>
              <a:lnTo>
                <a:pt x="208385" y="33566"/>
              </a:lnTo>
              <a:lnTo>
                <a:pt x="190588" y="33566"/>
              </a:lnTo>
              <a:lnTo>
                <a:pt x="212999" y="0"/>
              </a:lnTo>
              <a:lnTo>
                <a:pt x="235411" y="33566"/>
              </a:lnTo>
              <a:lnTo>
                <a:pt x="217613" y="33566"/>
              </a:lnTo>
              <a:lnTo>
                <a:pt x="217613" y="89647"/>
              </a:lnTo>
              <a:lnTo>
                <a:pt x="0" y="89647"/>
              </a:lnTo>
              <a:lnTo>
                <a:pt x="0" y="8041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182</xdr:row>
      <xdr:rowOff>57150</xdr:rowOff>
    </xdr:from>
    <xdr:to>
      <xdr:col>2</xdr:col>
      <xdr:colOff>28575</xdr:colOff>
      <xdr:row>182</xdr:row>
      <xdr:rowOff>171450</xdr:rowOff>
    </xdr:to>
    <xdr:sp>
      <xdr:nvSpPr>
        <xdr:cNvPr id="5" name="屈折矢印 13"/>
        <xdr:cNvSpPr>
          <a:spLocks/>
        </xdr:cNvSpPr>
      </xdr:nvSpPr>
      <xdr:spPr>
        <a:xfrm rot="10800000">
          <a:off x="1019175" y="47148750"/>
          <a:ext cx="238125" cy="114300"/>
        </a:xfrm>
        <a:custGeom>
          <a:pathLst>
            <a:path h="89647" w="235411">
              <a:moveTo>
                <a:pt x="0" y="80419"/>
              </a:moveTo>
              <a:lnTo>
                <a:pt x="208385" y="80419"/>
              </a:lnTo>
              <a:lnTo>
                <a:pt x="208385" y="33566"/>
              </a:lnTo>
              <a:lnTo>
                <a:pt x="190588" y="33566"/>
              </a:lnTo>
              <a:lnTo>
                <a:pt x="212999" y="0"/>
              </a:lnTo>
              <a:lnTo>
                <a:pt x="235411" y="33566"/>
              </a:lnTo>
              <a:lnTo>
                <a:pt x="217613" y="33566"/>
              </a:lnTo>
              <a:lnTo>
                <a:pt x="217613" y="89647"/>
              </a:lnTo>
              <a:lnTo>
                <a:pt x="0" y="89647"/>
              </a:lnTo>
              <a:lnTo>
                <a:pt x="0" y="8041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1</xdr:row>
      <xdr:rowOff>19050</xdr:rowOff>
    </xdr:from>
    <xdr:ext cx="5715000" cy="1085850"/>
    <xdr:sp>
      <xdr:nvSpPr>
        <xdr:cNvPr id="1" name="角丸四角形吹き出し 1"/>
        <xdr:cNvSpPr>
          <a:spLocks/>
        </xdr:cNvSpPr>
      </xdr:nvSpPr>
      <xdr:spPr>
        <a:xfrm>
          <a:off x="4400550" y="152400"/>
          <a:ext cx="5715000" cy="1085850"/>
        </a:xfrm>
        <a:prstGeom prst="wedgeRoundRectCallout">
          <a:avLst>
            <a:gd name="adj1" fmla="val -55990"/>
            <a:gd name="adj2" fmla="val 27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・本シートは一度に２０件の「作品票（</a:t>
          </a:r>
          <a:r>
            <a:rPr lang="en-US" cap="none" sz="1200" b="1" i="0" u="none" baseline="0">
              <a:solidFill>
                <a:srgbClr val="FFFFFF"/>
              </a:solidFill>
            </a:rPr>
            <a:t>A</a:t>
          </a:r>
          <a:r>
            <a:rPr lang="en-US" cap="none" sz="1200" b="1" i="0" u="none" baseline="0">
              <a:solidFill>
                <a:srgbClr val="FFFFFF"/>
              </a:solidFill>
            </a:rPr>
            <a:t>票）」と「キャプション」が印刷できます。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・一番上の「作品番号欄</a:t>
          </a:r>
          <a:r>
            <a:rPr lang="en-US" cap="none" sz="1200" b="1" i="0" u="none" baseline="0">
              <a:solidFill>
                <a:srgbClr val="FFFFFF"/>
              </a:solidFill>
            </a:rPr>
            <a:t>【</a:t>
          </a:r>
          <a:r>
            <a:rPr lang="en-US" cap="none" sz="1200" b="1" i="0" u="none" baseline="0">
              <a:solidFill>
                <a:srgbClr val="FFFFFF"/>
              </a:solidFill>
            </a:rPr>
            <a:t>Ｆ</a:t>
          </a:r>
          <a:r>
            <a:rPr lang="en-US" cap="none" sz="1200" b="1" i="0" u="none" baseline="0">
              <a:solidFill>
                <a:srgbClr val="FFFFFF"/>
              </a:solidFill>
            </a:rPr>
            <a:t>5</a:t>
          </a:r>
          <a:r>
            <a:rPr lang="en-US" cap="none" sz="1200" b="1" i="0" u="none" baseline="0">
              <a:solidFill>
                <a:srgbClr val="FFFFFF"/>
              </a:solidFill>
            </a:rPr>
            <a:t>セル</a:t>
          </a:r>
          <a:r>
            <a:rPr lang="en-US" cap="none" sz="1200" b="1" i="0" u="none" baseline="0">
              <a:solidFill>
                <a:srgbClr val="FFFFFF"/>
              </a:solidFill>
            </a:rPr>
            <a:t>】</a:t>
          </a:r>
          <a:r>
            <a:rPr lang="en-US" cap="none" sz="1200" b="1" i="0" u="none" baseline="0">
              <a:solidFill>
                <a:srgbClr val="FFFFFF"/>
              </a:solidFill>
            </a:rPr>
            <a:t>」に印刷を始めたい作品番号を入力すると、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その番号　を含め</a:t>
          </a:r>
          <a:r>
            <a:rPr lang="en-US" cap="none" sz="1200" b="1" i="0" u="none" baseline="0">
              <a:solidFill>
                <a:srgbClr val="FFFFFF"/>
              </a:solidFill>
            </a:rPr>
            <a:t>20</a:t>
          </a:r>
          <a:r>
            <a:rPr lang="en-US" cap="none" sz="1200" b="1" i="0" u="none" baseline="0">
              <a:solidFill>
                <a:srgbClr val="FFFFFF"/>
              </a:solidFill>
            </a:rPr>
            <a:t>件分を印刷します。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（</a:t>
          </a:r>
          <a:r>
            <a:rPr lang="en-US" cap="none" sz="1200" b="1" i="0" u="none" baseline="0">
              <a:solidFill>
                <a:srgbClr val="FFFFFF"/>
              </a:solidFill>
            </a:rPr>
            <a:t>21</a:t>
          </a:r>
          <a:r>
            <a:rPr lang="en-US" cap="none" sz="1200" b="1" i="0" u="none" baseline="0">
              <a:solidFill>
                <a:srgbClr val="FFFFFF"/>
              </a:solidFill>
            </a:rPr>
            <a:t>番以降を印刷する場合は、</a:t>
          </a:r>
          <a:r>
            <a:rPr lang="en-US" cap="none" sz="1200" b="1" i="0" u="none" baseline="0">
              <a:solidFill>
                <a:srgbClr val="FFFFFF"/>
              </a:solidFill>
            </a:rPr>
            <a:t>【</a:t>
          </a:r>
          <a:r>
            <a:rPr lang="en-US" cap="none" sz="1200" b="1" i="0" u="none" baseline="0">
              <a:solidFill>
                <a:srgbClr val="FFFFFF"/>
              </a:solidFill>
            </a:rPr>
            <a:t>Ｆ５セル</a:t>
          </a:r>
          <a:r>
            <a:rPr lang="en-US" cap="none" sz="1200" b="1" i="0" u="none" baseline="0">
              <a:solidFill>
                <a:srgbClr val="FFFFFF"/>
              </a:solidFill>
            </a:rPr>
            <a:t>】</a:t>
          </a:r>
          <a:r>
            <a:rPr lang="en-US" cap="none" sz="1200" b="1" i="0" u="none" baseline="0">
              <a:solidFill>
                <a:srgbClr val="FFFFFF"/>
              </a:solidFill>
            </a:rPr>
            <a:t>に「</a:t>
          </a:r>
          <a:r>
            <a:rPr lang="en-US" cap="none" sz="1200" b="1" i="0" u="none" baseline="0">
              <a:solidFill>
                <a:srgbClr val="FFFFFF"/>
              </a:solidFill>
            </a:rPr>
            <a:t>21</a:t>
          </a:r>
          <a:r>
            <a:rPr lang="en-US" cap="none" sz="1200" b="1" i="0" u="none" baseline="0">
              <a:solidFill>
                <a:srgbClr val="FFFFFF"/>
              </a:solidFill>
            </a:rPr>
            <a:t>」を入力し、印刷する。以降繰り返し）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・「作品番号」は入力シートの作品番号と同じものです。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9</xdr:row>
      <xdr:rowOff>85725</xdr:rowOff>
    </xdr:from>
    <xdr:ext cx="3067050" cy="1628775"/>
    <xdr:sp>
      <xdr:nvSpPr>
        <xdr:cNvPr id="1" name="角丸四角形吹き出し 2"/>
        <xdr:cNvSpPr>
          <a:spLocks/>
        </xdr:cNvSpPr>
      </xdr:nvSpPr>
      <xdr:spPr>
        <a:xfrm>
          <a:off x="2352675" y="2066925"/>
          <a:ext cx="3067050" cy="1628775"/>
        </a:xfrm>
        <a:prstGeom prst="wedgeRoundRectCallout">
          <a:avLst>
            <a:gd name="adj1" fmla="val -18652"/>
            <a:gd name="adj2" fmla="val -85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・本シートは個別の「作品個票（</a:t>
          </a:r>
          <a:r>
            <a:rPr lang="en-US" cap="none" sz="1200" b="1" i="0" u="none" baseline="0">
              <a:solidFill>
                <a:srgbClr val="FFFFFF"/>
              </a:solidFill>
            </a:rPr>
            <a:t>A</a:t>
          </a:r>
          <a:r>
            <a:rPr lang="en-US" cap="none" sz="1200" b="1" i="0" u="none" baseline="0">
              <a:solidFill>
                <a:srgbClr val="FFFFFF"/>
              </a:solidFill>
            </a:rPr>
            <a:t>票）」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と「キャプション」が印刷できます。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・「作品番号欄</a:t>
          </a:r>
          <a:r>
            <a:rPr lang="en-US" cap="none" sz="1200" b="1" i="0" u="none" baseline="0">
              <a:solidFill>
                <a:srgbClr val="FFFFFF"/>
              </a:solidFill>
            </a:rPr>
            <a:t>【</a:t>
          </a:r>
          <a:r>
            <a:rPr lang="en-US" cap="none" sz="1200" b="1" i="0" u="none" baseline="0">
              <a:solidFill>
                <a:srgbClr val="FFFFFF"/>
              </a:solidFill>
            </a:rPr>
            <a:t>Ｆ７セル</a:t>
          </a:r>
          <a:r>
            <a:rPr lang="en-US" cap="none" sz="1200" b="1" i="0" u="none" baseline="0">
              <a:solidFill>
                <a:srgbClr val="FFFFFF"/>
              </a:solidFill>
            </a:rPr>
            <a:t>】</a:t>
          </a:r>
          <a:r>
            <a:rPr lang="en-US" cap="none" sz="1200" b="1" i="0" u="none" baseline="0">
              <a:solidFill>
                <a:srgbClr val="FFFFFF"/>
              </a:solidFill>
            </a:rPr>
            <a:t>」に印刷をしたい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作品番号を入力すると、その番号のものを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200" b="1" i="0" u="none" baseline="0">
              <a:solidFill>
                <a:srgbClr val="FFFFFF"/>
              </a:solidFill>
            </a:rPr>
            <a:t>印刷します。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・「作品番号」は入力シートの作品番号と同じ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ものです。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6384" width="9.140625" style="190" customWidth="1"/>
  </cols>
  <sheetData>
    <row r="1" ht="33">
      <c r="A1" s="189" t="s">
        <v>73</v>
      </c>
    </row>
    <row r="2" spans="1:2" ht="21">
      <c r="A2" s="191"/>
      <c r="B2" s="191"/>
    </row>
    <row r="3" spans="1:2" ht="21">
      <c r="A3" s="191"/>
      <c r="B3" s="191"/>
    </row>
    <row r="4" spans="1:2" ht="21">
      <c r="A4" s="191">
        <v>1</v>
      </c>
      <c r="B4" s="191" t="s">
        <v>78</v>
      </c>
    </row>
    <row r="5" spans="1:2" ht="21">
      <c r="A5" s="191"/>
      <c r="B5" s="191" t="s">
        <v>79</v>
      </c>
    </row>
    <row r="6" spans="1:2" ht="21">
      <c r="A6" s="191"/>
      <c r="B6" s="192" t="s">
        <v>74</v>
      </c>
    </row>
    <row r="7" spans="1:2" ht="21">
      <c r="A7" s="191"/>
      <c r="B7" s="191"/>
    </row>
    <row r="8" spans="1:2" ht="21">
      <c r="A8" s="191">
        <v>2</v>
      </c>
      <c r="B8" s="191" t="s">
        <v>75</v>
      </c>
    </row>
    <row r="9" spans="1:2" ht="21">
      <c r="A9" s="191"/>
      <c r="B9" s="193" t="s">
        <v>76</v>
      </c>
    </row>
    <row r="10" spans="1:2" ht="21">
      <c r="A10" s="191"/>
      <c r="B10" s="191" t="s">
        <v>77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7109375" style="0" customWidth="1"/>
    <col min="2" max="3" width="14.7109375" style="0" customWidth="1"/>
    <col min="4" max="5" width="15.7109375" style="0" customWidth="1"/>
    <col min="6" max="6" width="20.7109375" style="0" customWidth="1"/>
    <col min="7" max="7" width="21.7109375" style="0" customWidth="1"/>
    <col min="8" max="8" width="8.7109375" style="0" customWidth="1"/>
    <col min="9" max="9" width="27.7109375" style="0" customWidth="1"/>
  </cols>
  <sheetData>
    <row r="1" ht="24" thickBot="1">
      <c r="A1" s="25" t="s">
        <v>85</v>
      </c>
    </row>
    <row r="2" spans="1:9" ht="12" customHeight="1">
      <c r="A2" s="101" t="s">
        <v>65</v>
      </c>
      <c r="B2" s="307" t="s">
        <v>22</v>
      </c>
      <c r="C2" s="308"/>
      <c r="D2" s="309" t="s">
        <v>27</v>
      </c>
      <c r="E2" s="309"/>
      <c r="F2" s="120" t="s">
        <v>28</v>
      </c>
      <c r="G2" s="121" t="s">
        <v>30</v>
      </c>
      <c r="H2" s="298" t="s">
        <v>134</v>
      </c>
      <c r="I2" s="32" t="s">
        <v>63</v>
      </c>
    </row>
    <row r="3" spans="1:9" ht="12" thickBot="1">
      <c r="A3" s="102" t="s">
        <v>66</v>
      </c>
      <c r="B3" s="33" t="s">
        <v>23</v>
      </c>
      <c r="C3" s="34" t="s">
        <v>24</v>
      </c>
      <c r="D3" s="33" t="s">
        <v>25</v>
      </c>
      <c r="E3" s="34" t="s">
        <v>26</v>
      </c>
      <c r="F3" s="35" t="s">
        <v>29</v>
      </c>
      <c r="G3" s="36" t="s">
        <v>29</v>
      </c>
      <c r="H3" s="37" t="s">
        <v>131</v>
      </c>
      <c r="I3" s="38" t="s">
        <v>64</v>
      </c>
    </row>
    <row r="4" spans="1:9" s="130" customFormat="1" ht="12.75" thickBot="1" thickTop="1">
      <c r="A4" s="123"/>
      <c r="B4" s="124"/>
      <c r="C4" s="124"/>
      <c r="D4" s="125"/>
      <c r="E4" s="126"/>
      <c r="F4" s="127"/>
      <c r="G4" s="127"/>
      <c r="H4" s="128"/>
      <c r="I4" s="129"/>
    </row>
    <row r="5" spans="1:9" ht="14.25" customHeight="1">
      <c r="A5" s="349" t="s">
        <v>10</v>
      </c>
      <c r="B5" s="350"/>
      <c r="C5" s="346" t="s">
        <v>140</v>
      </c>
      <c r="D5" s="347"/>
      <c r="E5" s="348"/>
      <c r="F5" s="53" t="s">
        <v>84</v>
      </c>
      <c r="G5" s="53"/>
      <c r="H5" s="53"/>
      <c r="I5" s="54"/>
    </row>
    <row r="6" spans="1:9" ht="14.25" customHeight="1">
      <c r="A6" s="327" t="s">
        <v>11</v>
      </c>
      <c r="B6" s="328"/>
      <c r="C6" s="203" t="s">
        <v>144</v>
      </c>
      <c r="D6" s="204"/>
      <c r="E6" s="205"/>
      <c r="F6" s="55" t="s">
        <v>40</v>
      </c>
      <c r="G6" s="55"/>
      <c r="H6" s="55"/>
      <c r="I6" s="56"/>
    </row>
    <row r="7" spans="1:9" ht="14.25" customHeight="1">
      <c r="A7" s="327" t="s">
        <v>12</v>
      </c>
      <c r="B7" s="328"/>
      <c r="C7" s="343"/>
      <c r="D7" s="344"/>
      <c r="E7" s="345"/>
      <c r="F7" s="55" t="s">
        <v>41</v>
      </c>
      <c r="G7" s="55"/>
      <c r="H7" s="55"/>
      <c r="I7" s="56"/>
    </row>
    <row r="8" spans="1:9" ht="14.25" customHeight="1">
      <c r="A8" s="351" t="s">
        <v>13</v>
      </c>
      <c r="B8" s="352"/>
      <c r="C8" s="319"/>
      <c r="D8" s="320"/>
      <c r="E8" s="321"/>
      <c r="F8" s="301" t="s">
        <v>139</v>
      </c>
      <c r="G8" s="57"/>
      <c r="H8" s="57"/>
      <c r="I8" s="58"/>
    </row>
    <row r="9" spans="1:9" ht="14.25" customHeight="1">
      <c r="A9" s="339" t="s">
        <v>37</v>
      </c>
      <c r="B9" s="65" t="s">
        <v>21</v>
      </c>
      <c r="C9" s="316"/>
      <c r="D9" s="317"/>
      <c r="E9" s="318"/>
      <c r="F9" s="199" t="s">
        <v>88</v>
      </c>
      <c r="G9" s="59"/>
      <c r="H9" s="59"/>
      <c r="I9" s="60"/>
    </row>
    <row r="10" spans="1:9" ht="14.25" customHeight="1">
      <c r="A10" s="337"/>
      <c r="B10" s="66" t="s">
        <v>14</v>
      </c>
      <c r="C10" s="313"/>
      <c r="D10" s="314"/>
      <c r="E10" s="315"/>
      <c r="F10" s="55" t="s">
        <v>89</v>
      </c>
      <c r="G10" s="55"/>
      <c r="H10" s="55"/>
      <c r="I10" s="56"/>
    </row>
    <row r="11" spans="1:9" ht="14.25" customHeight="1">
      <c r="A11" s="337"/>
      <c r="B11" s="66" t="s">
        <v>15</v>
      </c>
      <c r="C11" s="313"/>
      <c r="D11" s="314"/>
      <c r="E11" s="315"/>
      <c r="F11" s="55" t="s">
        <v>35</v>
      </c>
      <c r="G11" s="55"/>
      <c r="H11" s="55"/>
      <c r="I11" s="56"/>
    </row>
    <row r="12" spans="1:9" ht="14.25" customHeight="1">
      <c r="A12" s="337"/>
      <c r="B12" s="66" t="s">
        <v>72</v>
      </c>
      <c r="C12" s="313"/>
      <c r="D12" s="314"/>
      <c r="E12" s="315"/>
      <c r="F12" s="55" t="s">
        <v>31</v>
      </c>
      <c r="G12" s="55"/>
      <c r="H12" s="55"/>
      <c r="I12" s="56"/>
    </row>
    <row r="13" spans="1:9" ht="14.25" customHeight="1">
      <c r="A13" s="337"/>
      <c r="B13" s="66" t="s">
        <v>16</v>
      </c>
      <c r="C13" s="313"/>
      <c r="D13" s="314"/>
      <c r="E13" s="315"/>
      <c r="F13" s="55" t="s">
        <v>32</v>
      </c>
      <c r="G13" s="55"/>
      <c r="H13" s="55"/>
      <c r="I13" s="56"/>
    </row>
    <row r="14" spans="1:9" ht="14.25" customHeight="1">
      <c r="A14" s="340"/>
      <c r="B14" s="67" t="s">
        <v>17</v>
      </c>
      <c r="C14" s="333"/>
      <c r="D14" s="334"/>
      <c r="E14" s="335"/>
      <c r="F14" s="61" t="s">
        <v>33</v>
      </c>
      <c r="G14" s="61"/>
      <c r="H14" s="61"/>
      <c r="I14" s="62"/>
    </row>
    <row r="15" spans="1:9" ht="14.25" customHeight="1">
      <c r="A15" s="336" t="s">
        <v>38</v>
      </c>
      <c r="B15" s="68" t="s">
        <v>18</v>
      </c>
      <c r="C15" s="322"/>
      <c r="D15" s="323"/>
      <c r="E15" s="324"/>
      <c r="F15" s="63" t="s">
        <v>36</v>
      </c>
      <c r="G15" s="63"/>
      <c r="H15" s="63"/>
      <c r="I15" s="64"/>
    </row>
    <row r="16" spans="1:9" ht="14.25" customHeight="1">
      <c r="A16" s="337"/>
      <c r="B16" s="341" t="s">
        <v>83</v>
      </c>
      <c r="C16" s="353"/>
      <c r="D16" s="354"/>
      <c r="E16" s="355"/>
      <c r="F16" s="55" t="s">
        <v>33</v>
      </c>
      <c r="G16" s="55"/>
      <c r="H16" s="55"/>
      <c r="I16" s="56"/>
    </row>
    <row r="17" spans="1:9" ht="14.25" customHeight="1">
      <c r="A17" s="338"/>
      <c r="B17" s="342"/>
      <c r="C17" s="356"/>
      <c r="D17" s="357"/>
      <c r="E17" s="358"/>
      <c r="F17" s="57" t="s">
        <v>39</v>
      </c>
      <c r="G17" s="57"/>
      <c r="H17" s="57"/>
      <c r="I17" s="58"/>
    </row>
    <row r="18" spans="1:9" ht="14.25" customHeight="1">
      <c r="A18" s="331" t="s">
        <v>19</v>
      </c>
      <c r="B18" s="332"/>
      <c r="C18" s="316"/>
      <c r="D18" s="317"/>
      <c r="E18" s="318"/>
      <c r="F18" s="199" t="s">
        <v>86</v>
      </c>
      <c r="G18" s="59"/>
      <c r="H18" s="59"/>
      <c r="I18" s="60"/>
    </row>
    <row r="19" spans="1:9" ht="14.25" customHeight="1">
      <c r="A19" s="327" t="s">
        <v>20</v>
      </c>
      <c r="B19" s="328"/>
      <c r="C19" s="313"/>
      <c r="D19" s="314"/>
      <c r="E19" s="315"/>
      <c r="F19" s="200" t="s">
        <v>87</v>
      </c>
      <c r="G19" s="55"/>
      <c r="H19" s="55"/>
      <c r="I19" s="56"/>
    </row>
    <row r="20" spans="1:9" ht="24" customHeight="1" thickBot="1">
      <c r="A20" s="329" t="s">
        <v>34</v>
      </c>
      <c r="B20" s="330"/>
      <c r="C20" s="310"/>
      <c r="D20" s="311"/>
      <c r="E20" s="312"/>
      <c r="F20" s="325" t="s">
        <v>90</v>
      </c>
      <c r="G20" s="325"/>
      <c r="H20" s="325"/>
      <c r="I20" s="326"/>
    </row>
    <row r="21" ht="12" thickBot="1"/>
    <row r="22" spans="1:9" ht="12" customHeight="1">
      <c r="A22" s="101" t="s">
        <v>65</v>
      </c>
      <c r="B22" s="307" t="s">
        <v>22</v>
      </c>
      <c r="C22" s="308"/>
      <c r="D22" s="309" t="s">
        <v>27</v>
      </c>
      <c r="E22" s="309"/>
      <c r="F22" s="30" t="s">
        <v>28</v>
      </c>
      <c r="G22" s="31" t="s">
        <v>30</v>
      </c>
      <c r="H22" s="298" t="s">
        <v>134</v>
      </c>
      <c r="I22" s="32" t="s">
        <v>63</v>
      </c>
    </row>
    <row r="23" spans="1:9" ht="12" thickBot="1">
      <c r="A23" s="102" t="s">
        <v>66</v>
      </c>
      <c r="B23" s="33" t="s">
        <v>23</v>
      </c>
      <c r="C23" s="34" t="s">
        <v>24</v>
      </c>
      <c r="D23" s="33" t="s">
        <v>25</v>
      </c>
      <c r="E23" s="34" t="s">
        <v>26</v>
      </c>
      <c r="F23" s="35" t="s">
        <v>29</v>
      </c>
      <c r="G23" s="36" t="s">
        <v>29</v>
      </c>
      <c r="H23" s="37" t="s">
        <v>131</v>
      </c>
      <c r="I23" s="38" t="s">
        <v>64</v>
      </c>
    </row>
    <row r="24" spans="1:9" ht="12" thickTop="1">
      <c r="A24" s="26">
        <v>1</v>
      </c>
      <c r="B24" s="177"/>
      <c r="C24" s="178"/>
      <c r="D24" s="179"/>
      <c r="E24" s="180"/>
      <c r="F24" s="177"/>
      <c r="G24" s="178"/>
      <c r="H24" s="181"/>
      <c r="I24" s="182"/>
    </row>
    <row r="25" spans="1:9" ht="12">
      <c r="A25" s="27">
        <v>2</v>
      </c>
      <c r="B25" s="147"/>
      <c r="C25" s="148"/>
      <c r="D25" s="149"/>
      <c r="E25" s="150"/>
      <c r="F25" s="147"/>
      <c r="G25" s="148"/>
      <c r="H25" s="151"/>
      <c r="I25" s="152"/>
    </row>
    <row r="26" spans="1:9" ht="12">
      <c r="A26" s="28">
        <v>3</v>
      </c>
      <c r="B26" s="153"/>
      <c r="C26" s="154"/>
      <c r="D26" s="155"/>
      <c r="E26" s="156"/>
      <c r="F26" s="153"/>
      <c r="G26" s="154"/>
      <c r="H26" s="157"/>
      <c r="I26" s="158"/>
    </row>
    <row r="27" spans="1:9" ht="12">
      <c r="A27" s="27">
        <v>4</v>
      </c>
      <c r="B27" s="147"/>
      <c r="C27" s="148"/>
      <c r="D27" s="149"/>
      <c r="E27" s="150"/>
      <c r="F27" s="147"/>
      <c r="G27" s="148"/>
      <c r="H27" s="151"/>
      <c r="I27" s="152"/>
    </row>
    <row r="28" spans="1:9" ht="12">
      <c r="A28" s="39">
        <v>5</v>
      </c>
      <c r="B28" s="159"/>
      <c r="C28" s="160"/>
      <c r="D28" s="161"/>
      <c r="E28" s="162"/>
      <c r="F28" s="159"/>
      <c r="G28" s="160"/>
      <c r="H28" s="163"/>
      <c r="I28" s="164"/>
    </row>
    <row r="29" spans="1:9" ht="12">
      <c r="A29" s="40">
        <v>6</v>
      </c>
      <c r="B29" s="165"/>
      <c r="C29" s="166"/>
      <c r="D29" s="167"/>
      <c r="E29" s="168"/>
      <c r="F29" s="165"/>
      <c r="G29" s="166"/>
      <c r="H29" s="169"/>
      <c r="I29" s="170"/>
    </row>
    <row r="30" spans="1:9" ht="12">
      <c r="A30" s="28">
        <v>7</v>
      </c>
      <c r="B30" s="153"/>
      <c r="C30" s="154"/>
      <c r="D30" s="155"/>
      <c r="E30" s="156"/>
      <c r="F30" s="153"/>
      <c r="G30" s="154"/>
      <c r="H30" s="157"/>
      <c r="I30" s="158"/>
    </row>
    <row r="31" spans="1:9" ht="12">
      <c r="A31" s="27">
        <v>8</v>
      </c>
      <c r="B31" s="147"/>
      <c r="C31" s="148"/>
      <c r="D31" s="149"/>
      <c r="E31" s="150"/>
      <c r="F31" s="147"/>
      <c r="G31" s="148"/>
      <c r="H31" s="151"/>
      <c r="I31" s="152"/>
    </row>
    <row r="32" spans="1:9" ht="12">
      <c r="A32" s="28">
        <v>9</v>
      </c>
      <c r="B32" s="153"/>
      <c r="C32" s="154"/>
      <c r="D32" s="155"/>
      <c r="E32" s="156"/>
      <c r="F32" s="153"/>
      <c r="G32" s="154"/>
      <c r="H32" s="157"/>
      <c r="I32" s="158"/>
    </row>
    <row r="33" spans="1:9" ht="12">
      <c r="A33" s="42">
        <v>10</v>
      </c>
      <c r="B33" s="171"/>
      <c r="C33" s="172"/>
      <c r="D33" s="173"/>
      <c r="E33" s="174"/>
      <c r="F33" s="171"/>
      <c r="G33" s="172"/>
      <c r="H33" s="175"/>
      <c r="I33" s="176"/>
    </row>
    <row r="34" spans="1:9" ht="12">
      <c r="A34" s="41">
        <v>11</v>
      </c>
      <c r="B34" s="177"/>
      <c r="C34" s="178"/>
      <c r="D34" s="179"/>
      <c r="E34" s="180"/>
      <c r="F34" s="177"/>
      <c r="G34" s="178"/>
      <c r="H34" s="181"/>
      <c r="I34" s="182"/>
    </row>
    <row r="35" spans="1:9" ht="12">
      <c r="A35" s="27">
        <v>12</v>
      </c>
      <c r="B35" s="147"/>
      <c r="C35" s="148"/>
      <c r="D35" s="149"/>
      <c r="E35" s="150"/>
      <c r="F35" s="147"/>
      <c r="G35" s="148"/>
      <c r="H35" s="151"/>
      <c r="I35" s="152"/>
    </row>
    <row r="36" spans="1:9" ht="12">
      <c r="A36" s="28">
        <v>13</v>
      </c>
      <c r="B36" s="153"/>
      <c r="C36" s="154"/>
      <c r="D36" s="155"/>
      <c r="E36" s="156"/>
      <c r="F36" s="153"/>
      <c r="G36" s="154"/>
      <c r="H36" s="157"/>
      <c r="I36" s="158"/>
    </row>
    <row r="37" spans="1:9" ht="12">
      <c r="A37" s="27">
        <v>14</v>
      </c>
      <c r="B37" s="147"/>
      <c r="C37" s="148"/>
      <c r="D37" s="149"/>
      <c r="E37" s="150"/>
      <c r="F37" s="147"/>
      <c r="G37" s="148"/>
      <c r="H37" s="151"/>
      <c r="I37" s="152"/>
    </row>
    <row r="38" spans="1:9" ht="12">
      <c r="A38" s="39">
        <v>15</v>
      </c>
      <c r="B38" s="159"/>
      <c r="C38" s="160"/>
      <c r="D38" s="161"/>
      <c r="E38" s="162"/>
      <c r="F38" s="159"/>
      <c r="G38" s="160"/>
      <c r="H38" s="163"/>
      <c r="I38" s="164"/>
    </row>
    <row r="39" spans="1:9" ht="12">
      <c r="A39" s="40">
        <v>16</v>
      </c>
      <c r="B39" s="165"/>
      <c r="C39" s="166"/>
      <c r="D39" s="167"/>
      <c r="E39" s="168"/>
      <c r="F39" s="165"/>
      <c r="G39" s="166"/>
      <c r="H39" s="169"/>
      <c r="I39" s="170"/>
    </row>
    <row r="40" spans="1:9" ht="12">
      <c r="A40" s="28">
        <v>17</v>
      </c>
      <c r="B40" s="153"/>
      <c r="C40" s="154"/>
      <c r="D40" s="155"/>
      <c r="E40" s="156"/>
      <c r="F40" s="153"/>
      <c r="G40" s="154"/>
      <c r="H40" s="157"/>
      <c r="I40" s="158"/>
    </row>
    <row r="41" spans="1:9" ht="12">
      <c r="A41" s="27">
        <v>18</v>
      </c>
      <c r="B41" s="147"/>
      <c r="C41" s="148"/>
      <c r="D41" s="149"/>
      <c r="E41" s="150"/>
      <c r="F41" s="147"/>
      <c r="G41" s="148"/>
      <c r="H41" s="151"/>
      <c r="I41" s="152"/>
    </row>
    <row r="42" spans="1:9" ht="12">
      <c r="A42" s="28">
        <v>19</v>
      </c>
      <c r="B42" s="153"/>
      <c r="C42" s="154"/>
      <c r="D42" s="155"/>
      <c r="E42" s="156"/>
      <c r="F42" s="153"/>
      <c r="G42" s="154"/>
      <c r="H42" s="157"/>
      <c r="I42" s="158"/>
    </row>
    <row r="43" spans="1:9" ht="12">
      <c r="A43" s="42">
        <v>20</v>
      </c>
      <c r="B43" s="171"/>
      <c r="C43" s="172"/>
      <c r="D43" s="173"/>
      <c r="E43" s="174"/>
      <c r="F43" s="171"/>
      <c r="G43" s="172"/>
      <c r="H43" s="175"/>
      <c r="I43" s="176"/>
    </row>
    <row r="44" spans="1:9" ht="12">
      <c r="A44" s="41">
        <v>21</v>
      </c>
      <c r="B44" s="177"/>
      <c r="C44" s="178"/>
      <c r="D44" s="179"/>
      <c r="E44" s="180"/>
      <c r="F44" s="177"/>
      <c r="G44" s="178"/>
      <c r="H44" s="181"/>
      <c r="I44" s="182"/>
    </row>
    <row r="45" spans="1:9" ht="12">
      <c r="A45" s="27">
        <v>22</v>
      </c>
      <c r="B45" s="147"/>
      <c r="C45" s="148"/>
      <c r="D45" s="149"/>
      <c r="E45" s="150"/>
      <c r="F45" s="147"/>
      <c r="G45" s="148"/>
      <c r="H45" s="151"/>
      <c r="I45" s="152"/>
    </row>
    <row r="46" spans="1:9" ht="12">
      <c r="A46" s="28">
        <v>23</v>
      </c>
      <c r="B46" s="153"/>
      <c r="C46" s="154"/>
      <c r="D46" s="155"/>
      <c r="E46" s="156"/>
      <c r="F46" s="153"/>
      <c r="G46" s="154"/>
      <c r="H46" s="157"/>
      <c r="I46" s="158"/>
    </row>
    <row r="47" spans="1:9" ht="12">
      <c r="A47" s="27">
        <v>24</v>
      </c>
      <c r="B47" s="147"/>
      <c r="C47" s="148"/>
      <c r="D47" s="149"/>
      <c r="E47" s="150"/>
      <c r="F47" s="147"/>
      <c r="G47" s="148"/>
      <c r="H47" s="151"/>
      <c r="I47" s="152"/>
    </row>
    <row r="48" spans="1:9" ht="12">
      <c r="A48" s="39">
        <v>25</v>
      </c>
      <c r="B48" s="159"/>
      <c r="C48" s="160"/>
      <c r="D48" s="161"/>
      <c r="E48" s="162"/>
      <c r="F48" s="159"/>
      <c r="G48" s="160"/>
      <c r="H48" s="163"/>
      <c r="I48" s="164"/>
    </row>
    <row r="49" spans="1:9" ht="12">
      <c r="A49" s="40">
        <v>26</v>
      </c>
      <c r="B49" s="165"/>
      <c r="C49" s="166"/>
      <c r="D49" s="167"/>
      <c r="E49" s="168"/>
      <c r="F49" s="165"/>
      <c r="G49" s="166"/>
      <c r="H49" s="169"/>
      <c r="I49" s="170"/>
    </row>
    <row r="50" spans="1:9" ht="12">
      <c r="A50" s="28">
        <v>27</v>
      </c>
      <c r="B50" s="153"/>
      <c r="C50" s="154"/>
      <c r="D50" s="155"/>
      <c r="E50" s="156"/>
      <c r="F50" s="153"/>
      <c r="G50" s="154"/>
      <c r="H50" s="157"/>
      <c r="I50" s="158"/>
    </row>
    <row r="51" spans="1:9" ht="12">
      <c r="A51" s="27">
        <v>28</v>
      </c>
      <c r="B51" s="147"/>
      <c r="C51" s="148"/>
      <c r="D51" s="149"/>
      <c r="E51" s="150"/>
      <c r="F51" s="147"/>
      <c r="G51" s="148"/>
      <c r="H51" s="151"/>
      <c r="I51" s="152"/>
    </row>
    <row r="52" spans="1:9" ht="12">
      <c r="A52" s="28">
        <v>29</v>
      </c>
      <c r="B52" s="153"/>
      <c r="C52" s="154"/>
      <c r="D52" s="155"/>
      <c r="E52" s="156"/>
      <c r="F52" s="153"/>
      <c r="G52" s="154"/>
      <c r="H52" s="157"/>
      <c r="I52" s="158"/>
    </row>
    <row r="53" spans="1:9" ht="12">
      <c r="A53" s="42">
        <v>30</v>
      </c>
      <c r="B53" s="171"/>
      <c r="C53" s="172"/>
      <c r="D53" s="173"/>
      <c r="E53" s="174"/>
      <c r="F53" s="171"/>
      <c r="G53" s="172"/>
      <c r="H53" s="175"/>
      <c r="I53" s="176"/>
    </row>
    <row r="54" spans="1:9" ht="12">
      <c r="A54" s="41">
        <v>31</v>
      </c>
      <c r="B54" s="177"/>
      <c r="C54" s="178"/>
      <c r="D54" s="179"/>
      <c r="E54" s="180"/>
      <c r="F54" s="177"/>
      <c r="G54" s="178"/>
      <c r="H54" s="181"/>
      <c r="I54" s="182"/>
    </row>
    <row r="55" spans="1:9" ht="12">
      <c r="A55" s="27">
        <v>32</v>
      </c>
      <c r="B55" s="147"/>
      <c r="C55" s="148"/>
      <c r="D55" s="149"/>
      <c r="E55" s="150"/>
      <c r="F55" s="147"/>
      <c r="G55" s="148"/>
      <c r="H55" s="151"/>
      <c r="I55" s="152"/>
    </row>
    <row r="56" spans="1:9" ht="12">
      <c r="A56" s="28">
        <v>33</v>
      </c>
      <c r="B56" s="153"/>
      <c r="C56" s="154"/>
      <c r="D56" s="155"/>
      <c r="E56" s="156"/>
      <c r="F56" s="153"/>
      <c r="G56" s="154"/>
      <c r="H56" s="157"/>
      <c r="I56" s="158"/>
    </row>
    <row r="57" spans="1:9" ht="12">
      <c r="A57" s="27">
        <v>34</v>
      </c>
      <c r="B57" s="147"/>
      <c r="C57" s="148"/>
      <c r="D57" s="149"/>
      <c r="E57" s="150"/>
      <c r="F57" s="147"/>
      <c r="G57" s="148"/>
      <c r="H57" s="151"/>
      <c r="I57" s="152"/>
    </row>
    <row r="58" spans="1:9" ht="12">
      <c r="A58" s="39">
        <v>35</v>
      </c>
      <c r="B58" s="159"/>
      <c r="C58" s="160"/>
      <c r="D58" s="161"/>
      <c r="E58" s="162"/>
      <c r="F58" s="159"/>
      <c r="G58" s="160"/>
      <c r="H58" s="163"/>
      <c r="I58" s="164"/>
    </row>
    <row r="59" spans="1:9" ht="12">
      <c r="A59" s="40">
        <v>36</v>
      </c>
      <c r="B59" s="165"/>
      <c r="C59" s="166"/>
      <c r="D59" s="167"/>
      <c r="E59" s="168"/>
      <c r="F59" s="165"/>
      <c r="G59" s="166"/>
      <c r="H59" s="169"/>
      <c r="I59" s="170"/>
    </row>
    <row r="60" spans="1:9" ht="12">
      <c r="A60" s="28">
        <v>37</v>
      </c>
      <c r="B60" s="153"/>
      <c r="C60" s="154"/>
      <c r="D60" s="155"/>
      <c r="E60" s="156"/>
      <c r="F60" s="153"/>
      <c r="G60" s="154"/>
      <c r="H60" s="157"/>
      <c r="I60" s="158"/>
    </row>
    <row r="61" spans="1:9" ht="12">
      <c r="A61" s="27">
        <v>38</v>
      </c>
      <c r="B61" s="147"/>
      <c r="C61" s="148"/>
      <c r="D61" s="149"/>
      <c r="E61" s="150"/>
      <c r="F61" s="147"/>
      <c r="G61" s="148"/>
      <c r="H61" s="151"/>
      <c r="I61" s="152"/>
    </row>
    <row r="62" spans="1:9" ht="12">
      <c r="A62" s="28">
        <v>39</v>
      </c>
      <c r="B62" s="153"/>
      <c r="C62" s="154"/>
      <c r="D62" s="155"/>
      <c r="E62" s="156"/>
      <c r="F62" s="153"/>
      <c r="G62" s="154"/>
      <c r="H62" s="157"/>
      <c r="I62" s="158"/>
    </row>
    <row r="63" spans="1:9" ht="12">
      <c r="A63" s="42">
        <v>40</v>
      </c>
      <c r="B63" s="171"/>
      <c r="C63" s="172"/>
      <c r="D63" s="173"/>
      <c r="E63" s="174"/>
      <c r="F63" s="171"/>
      <c r="G63" s="172"/>
      <c r="H63" s="175"/>
      <c r="I63" s="176"/>
    </row>
    <row r="64" spans="1:9" ht="12">
      <c r="A64" s="41">
        <v>41</v>
      </c>
      <c r="B64" s="177"/>
      <c r="C64" s="178"/>
      <c r="D64" s="179"/>
      <c r="E64" s="180"/>
      <c r="F64" s="177"/>
      <c r="G64" s="178"/>
      <c r="H64" s="181"/>
      <c r="I64" s="182"/>
    </row>
    <row r="65" spans="1:9" ht="12">
      <c r="A65" s="27">
        <v>42</v>
      </c>
      <c r="B65" s="147"/>
      <c r="C65" s="148"/>
      <c r="D65" s="149"/>
      <c r="E65" s="150"/>
      <c r="F65" s="147"/>
      <c r="G65" s="148"/>
      <c r="H65" s="151"/>
      <c r="I65" s="152"/>
    </row>
    <row r="66" spans="1:9" ht="12">
      <c r="A66" s="28">
        <v>43</v>
      </c>
      <c r="B66" s="153"/>
      <c r="C66" s="154"/>
      <c r="D66" s="155"/>
      <c r="E66" s="156"/>
      <c r="F66" s="153"/>
      <c r="G66" s="154"/>
      <c r="H66" s="157"/>
      <c r="I66" s="158"/>
    </row>
    <row r="67" spans="1:9" ht="12">
      <c r="A67" s="27">
        <v>44</v>
      </c>
      <c r="B67" s="147"/>
      <c r="C67" s="148"/>
      <c r="D67" s="149"/>
      <c r="E67" s="150"/>
      <c r="F67" s="147"/>
      <c r="G67" s="148"/>
      <c r="H67" s="151"/>
      <c r="I67" s="152"/>
    </row>
    <row r="68" spans="1:9" ht="12">
      <c r="A68" s="39">
        <v>45</v>
      </c>
      <c r="B68" s="159"/>
      <c r="C68" s="160"/>
      <c r="D68" s="161"/>
      <c r="E68" s="162"/>
      <c r="F68" s="159"/>
      <c r="G68" s="160"/>
      <c r="H68" s="163"/>
      <c r="I68" s="164"/>
    </row>
    <row r="69" spans="1:9" ht="12">
      <c r="A69" s="40">
        <v>46</v>
      </c>
      <c r="B69" s="165"/>
      <c r="C69" s="166"/>
      <c r="D69" s="167"/>
      <c r="E69" s="168"/>
      <c r="F69" s="165"/>
      <c r="G69" s="166"/>
      <c r="H69" s="169"/>
      <c r="I69" s="170"/>
    </row>
    <row r="70" spans="1:9" ht="12">
      <c r="A70" s="28">
        <v>47</v>
      </c>
      <c r="B70" s="153"/>
      <c r="C70" s="154"/>
      <c r="D70" s="155"/>
      <c r="E70" s="156"/>
      <c r="F70" s="153"/>
      <c r="G70" s="154"/>
      <c r="H70" s="157"/>
      <c r="I70" s="158"/>
    </row>
    <row r="71" spans="1:9" ht="12">
      <c r="A71" s="27">
        <v>48</v>
      </c>
      <c r="B71" s="147"/>
      <c r="C71" s="148"/>
      <c r="D71" s="149"/>
      <c r="E71" s="150"/>
      <c r="F71" s="147"/>
      <c r="G71" s="148"/>
      <c r="H71" s="151"/>
      <c r="I71" s="152"/>
    </row>
    <row r="72" spans="1:9" ht="12">
      <c r="A72" s="28">
        <v>49</v>
      </c>
      <c r="B72" s="153"/>
      <c r="C72" s="154"/>
      <c r="D72" s="155"/>
      <c r="E72" s="156"/>
      <c r="F72" s="153"/>
      <c r="G72" s="154"/>
      <c r="H72" s="157"/>
      <c r="I72" s="158"/>
    </row>
    <row r="73" spans="1:9" ht="12">
      <c r="A73" s="42">
        <v>50</v>
      </c>
      <c r="B73" s="171"/>
      <c r="C73" s="172"/>
      <c r="D73" s="173"/>
      <c r="E73" s="174"/>
      <c r="F73" s="171"/>
      <c r="G73" s="172"/>
      <c r="H73" s="175"/>
      <c r="I73" s="176"/>
    </row>
    <row r="74" spans="1:9" ht="12">
      <c r="A74" s="41">
        <v>51</v>
      </c>
      <c r="B74" s="177"/>
      <c r="C74" s="178"/>
      <c r="D74" s="179"/>
      <c r="E74" s="180"/>
      <c r="F74" s="177"/>
      <c r="G74" s="178"/>
      <c r="H74" s="181"/>
      <c r="I74" s="182"/>
    </row>
    <row r="75" spans="1:9" ht="12">
      <c r="A75" s="27">
        <v>52</v>
      </c>
      <c r="B75" s="147"/>
      <c r="C75" s="148"/>
      <c r="D75" s="149"/>
      <c r="E75" s="150"/>
      <c r="F75" s="147"/>
      <c r="G75" s="148"/>
      <c r="H75" s="151"/>
      <c r="I75" s="152"/>
    </row>
    <row r="76" spans="1:9" ht="12">
      <c r="A76" s="28">
        <v>53</v>
      </c>
      <c r="B76" s="153"/>
      <c r="C76" s="154"/>
      <c r="D76" s="155"/>
      <c r="E76" s="156"/>
      <c r="F76" s="153"/>
      <c r="G76" s="154"/>
      <c r="H76" s="157"/>
      <c r="I76" s="158"/>
    </row>
    <row r="77" spans="1:9" ht="12">
      <c r="A77" s="27">
        <v>54</v>
      </c>
      <c r="B77" s="147"/>
      <c r="C77" s="148"/>
      <c r="D77" s="149"/>
      <c r="E77" s="150"/>
      <c r="F77" s="147"/>
      <c r="G77" s="148"/>
      <c r="H77" s="151"/>
      <c r="I77" s="152"/>
    </row>
    <row r="78" spans="1:9" ht="12">
      <c r="A78" s="39">
        <v>55</v>
      </c>
      <c r="B78" s="159"/>
      <c r="C78" s="160"/>
      <c r="D78" s="161"/>
      <c r="E78" s="162"/>
      <c r="F78" s="159"/>
      <c r="G78" s="160"/>
      <c r="H78" s="163"/>
      <c r="I78" s="164"/>
    </row>
    <row r="79" spans="1:9" ht="12">
      <c r="A79" s="40">
        <v>56</v>
      </c>
      <c r="B79" s="165"/>
      <c r="C79" s="166"/>
      <c r="D79" s="167"/>
      <c r="E79" s="168"/>
      <c r="F79" s="165"/>
      <c r="G79" s="166"/>
      <c r="H79" s="169"/>
      <c r="I79" s="170"/>
    </row>
    <row r="80" spans="1:9" ht="12">
      <c r="A80" s="28">
        <v>57</v>
      </c>
      <c r="B80" s="153"/>
      <c r="C80" s="154"/>
      <c r="D80" s="155"/>
      <c r="E80" s="156"/>
      <c r="F80" s="153"/>
      <c r="G80" s="154"/>
      <c r="H80" s="157"/>
      <c r="I80" s="158"/>
    </row>
    <row r="81" spans="1:9" ht="12">
      <c r="A81" s="27">
        <v>58</v>
      </c>
      <c r="B81" s="147"/>
      <c r="C81" s="148"/>
      <c r="D81" s="149"/>
      <c r="E81" s="150"/>
      <c r="F81" s="147"/>
      <c r="G81" s="148"/>
      <c r="H81" s="151"/>
      <c r="I81" s="152"/>
    </row>
    <row r="82" spans="1:9" ht="12">
      <c r="A82" s="28">
        <v>59</v>
      </c>
      <c r="B82" s="153"/>
      <c r="C82" s="154"/>
      <c r="D82" s="155"/>
      <c r="E82" s="156"/>
      <c r="F82" s="153"/>
      <c r="G82" s="154"/>
      <c r="H82" s="157"/>
      <c r="I82" s="158"/>
    </row>
    <row r="83" spans="1:9" ht="12">
      <c r="A83" s="42">
        <v>60</v>
      </c>
      <c r="B83" s="171"/>
      <c r="C83" s="172"/>
      <c r="D83" s="173"/>
      <c r="E83" s="174"/>
      <c r="F83" s="171"/>
      <c r="G83" s="172"/>
      <c r="H83" s="175"/>
      <c r="I83" s="176"/>
    </row>
    <row r="84" spans="1:9" ht="12">
      <c r="A84" s="41">
        <v>61</v>
      </c>
      <c r="B84" s="177"/>
      <c r="C84" s="178"/>
      <c r="D84" s="179"/>
      <c r="E84" s="180"/>
      <c r="F84" s="177"/>
      <c r="G84" s="178"/>
      <c r="H84" s="181"/>
      <c r="I84" s="182"/>
    </row>
    <row r="85" spans="1:9" ht="12">
      <c r="A85" s="27">
        <v>62</v>
      </c>
      <c r="B85" s="147"/>
      <c r="C85" s="148"/>
      <c r="D85" s="149"/>
      <c r="E85" s="150"/>
      <c r="F85" s="147"/>
      <c r="G85" s="148"/>
      <c r="H85" s="151"/>
      <c r="I85" s="152"/>
    </row>
    <row r="86" spans="1:9" ht="12">
      <c r="A86" s="28">
        <v>63</v>
      </c>
      <c r="B86" s="153"/>
      <c r="C86" s="154"/>
      <c r="D86" s="155"/>
      <c r="E86" s="156"/>
      <c r="F86" s="153"/>
      <c r="G86" s="154"/>
      <c r="H86" s="157"/>
      <c r="I86" s="158"/>
    </row>
    <row r="87" spans="1:9" ht="12">
      <c r="A87" s="27">
        <v>64</v>
      </c>
      <c r="B87" s="147"/>
      <c r="C87" s="148"/>
      <c r="D87" s="149"/>
      <c r="E87" s="150"/>
      <c r="F87" s="147"/>
      <c r="G87" s="148"/>
      <c r="H87" s="151"/>
      <c r="I87" s="152"/>
    </row>
    <row r="88" spans="1:9" ht="12">
      <c r="A88" s="39">
        <v>65</v>
      </c>
      <c r="B88" s="159"/>
      <c r="C88" s="160"/>
      <c r="D88" s="161"/>
      <c r="E88" s="162"/>
      <c r="F88" s="159"/>
      <c r="G88" s="160"/>
      <c r="H88" s="163"/>
      <c r="I88" s="164"/>
    </row>
    <row r="89" spans="1:9" ht="12">
      <c r="A89" s="40">
        <v>66</v>
      </c>
      <c r="B89" s="165"/>
      <c r="C89" s="166"/>
      <c r="D89" s="167"/>
      <c r="E89" s="168"/>
      <c r="F89" s="165"/>
      <c r="G89" s="166"/>
      <c r="H89" s="169"/>
      <c r="I89" s="170"/>
    </row>
    <row r="90" spans="1:9" ht="12">
      <c r="A90" s="28">
        <v>67</v>
      </c>
      <c r="B90" s="153"/>
      <c r="C90" s="154"/>
      <c r="D90" s="155"/>
      <c r="E90" s="156"/>
      <c r="F90" s="153"/>
      <c r="G90" s="154"/>
      <c r="H90" s="157"/>
      <c r="I90" s="158"/>
    </row>
    <row r="91" spans="1:9" ht="12">
      <c r="A91" s="27">
        <v>68</v>
      </c>
      <c r="B91" s="147"/>
      <c r="C91" s="148"/>
      <c r="D91" s="149"/>
      <c r="E91" s="150"/>
      <c r="F91" s="147"/>
      <c r="G91" s="148"/>
      <c r="H91" s="151"/>
      <c r="I91" s="152"/>
    </row>
    <row r="92" spans="1:9" ht="12">
      <c r="A92" s="28">
        <v>69</v>
      </c>
      <c r="B92" s="153"/>
      <c r="C92" s="154"/>
      <c r="D92" s="155"/>
      <c r="E92" s="156"/>
      <c r="F92" s="153"/>
      <c r="G92" s="154"/>
      <c r="H92" s="157"/>
      <c r="I92" s="158"/>
    </row>
    <row r="93" spans="1:9" ht="12">
      <c r="A93" s="42">
        <v>70</v>
      </c>
      <c r="B93" s="171"/>
      <c r="C93" s="172"/>
      <c r="D93" s="173"/>
      <c r="E93" s="174"/>
      <c r="F93" s="171"/>
      <c r="G93" s="172"/>
      <c r="H93" s="175"/>
      <c r="I93" s="176"/>
    </row>
    <row r="94" spans="1:9" ht="12">
      <c r="A94" s="41">
        <v>71</v>
      </c>
      <c r="B94" s="177"/>
      <c r="C94" s="178"/>
      <c r="D94" s="179"/>
      <c r="E94" s="180"/>
      <c r="F94" s="177"/>
      <c r="G94" s="178"/>
      <c r="H94" s="181"/>
      <c r="I94" s="182"/>
    </row>
    <row r="95" spans="1:9" ht="12">
      <c r="A95" s="27">
        <v>72</v>
      </c>
      <c r="B95" s="147"/>
      <c r="C95" s="148"/>
      <c r="D95" s="149"/>
      <c r="E95" s="150"/>
      <c r="F95" s="147"/>
      <c r="G95" s="148"/>
      <c r="H95" s="151"/>
      <c r="I95" s="152"/>
    </row>
    <row r="96" spans="1:9" ht="12">
      <c r="A96" s="28">
        <v>73</v>
      </c>
      <c r="B96" s="153"/>
      <c r="C96" s="154"/>
      <c r="D96" s="155"/>
      <c r="E96" s="156"/>
      <c r="F96" s="153"/>
      <c r="G96" s="154"/>
      <c r="H96" s="157"/>
      <c r="I96" s="158"/>
    </row>
    <row r="97" spans="1:9" ht="12">
      <c r="A97" s="27">
        <v>74</v>
      </c>
      <c r="B97" s="147"/>
      <c r="C97" s="148"/>
      <c r="D97" s="149"/>
      <c r="E97" s="150"/>
      <c r="F97" s="147"/>
      <c r="G97" s="148"/>
      <c r="H97" s="151"/>
      <c r="I97" s="152"/>
    </row>
    <row r="98" spans="1:9" ht="12">
      <c r="A98" s="39">
        <v>75</v>
      </c>
      <c r="B98" s="159"/>
      <c r="C98" s="160"/>
      <c r="D98" s="161"/>
      <c r="E98" s="162"/>
      <c r="F98" s="159"/>
      <c r="G98" s="160"/>
      <c r="H98" s="163"/>
      <c r="I98" s="164"/>
    </row>
    <row r="99" spans="1:9" ht="12">
      <c r="A99" s="40">
        <v>76</v>
      </c>
      <c r="B99" s="165"/>
      <c r="C99" s="166"/>
      <c r="D99" s="167"/>
      <c r="E99" s="168"/>
      <c r="F99" s="165"/>
      <c r="G99" s="166"/>
      <c r="H99" s="169"/>
      <c r="I99" s="170"/>
    </row>
    <row r="100" spans="1:9" ht="12">
      <c r="A100" s="28">
        <v>77</v>
      </c>
      <c r="B100" s="153"/>
      <c r="C100" s="154"/>
      <c r="D100" s="155"/>
      <c r="E100" s="156"/>
      <c r="F100" s="153"/>
      <c r="G100" s="154"/>
      <c r="H100" s="157"/>
      <c r="I100" s="158"/>
    </row>
    <row r="101" spans="1:9" ht="12">
      <c r="A101" s="27">
        <v>78</v>
      </c>
      <c r="B101" s="147"/>
      <c r="C101" s="148"/>
      <c r="D101" s="149"/>
      <c r="E101" s="150"/>
      <c r="F101" s="147"/>
      <c r="G101" s="148"/>
      <c r="H101" s="151"/>
      <c r="I101" s="152"/>
    </row>
    <row r="102" spans="1:9" ht="12">
      <c r="A102" s="28">
        <v>79</v>
      </c>
      <c r="B102" s="153"/>
      <c r="C102" s="154"/>
      <c r="D102" s="155"/>
      <c r="E102" s="156"/>
      <c r="F102" s="153"/>
      <c r="G102" s="154"/>
      <c r="H102" s="157"/>
      <c r="I102" s="158"/>
    </row>
    <row r="103" spans="1:9" ht="12">
      <c r="A103" s="42">
        <v>80</v>
      </c>
      <c r="B103" s="171"/>
      <c r="C103" s="172"/>
      <c r="D103" s="173"/>
      <c r="E103" s="174"/>
      <c r="F103" s="171"/>
      <c r="G103" s="172"/>
      <c r="H103" s="175"/>
      <c r="I103" s="176"/>
    </row>
    <row r="104" spans="1:9" ht="12">
      <c r="A104" s="41">
        <v>81</v>
      </c>
      <c r="B104" s="177"/>
      <c r="C104" s="178"/>
      <c r="D104" s="179"/>
      <c r="E104" s="180"/>
      <c r="F104" s="177"/>
      <c r="G104" s="178"/>
      <c r="H104" s="181"/>
      <c r="I104" s="182"/>
    </row>
    <row r="105" spans="1:9" ht="12">
      <c r="A105" s="27">
        <v>82</v>
      </c>
      <c r="B105" s="147"/>
      <c r="C105" s="148"/>
      <c r="D105" s="149"/>
      <c r="E105" s="150"/>
      <c r="F105" s="147"/>
      <c r="G105" s="148"/>
      <c r="H105" s="151"/>
      <c r="I105" s="152"/>
    </row>
    <row r="106" spans="1:9" ht="12">
      <c r="A106" s="28">
        <v>83</v>
      </c>
      <c r="B106" s="153"/>
      <c r="C106" s="154"/>
      <c r="D106" s="155"/>
      <c r="E106" s="156"/>
      <c r="F106" s="153"/>
      <c r="G106" s="154"/>
      <c r="H106" s="157"/>
      <c r="I106" s="158"/>
    </row>
    <row r="107" spans="1:9" ht="12">
      <c r="A107" s="27">
        <v>84</v>
      </c>
      <c r="B107" s="147"/>
      <c r="C107" s="148"/>
      <c r="D107" s="149"/>
      <c r="E107" s="150"/>
      <c r="F107" s="147"/>
      <c r="G107" s="148"/>
      <c r="H107" s="151"/>
      <c r="I107" s="152"/>
    </row>
    <row r="108" spans="1:9" ht="12">
      <c r="A108" s="39">
        <v>85</v>
      </c>
      <c r="B108" s="159"/>
      <c r="C108" s="160"/>
      <c r="D108" s="161"/>
      <c r="E108" s="162"/>
      <c r="F108" s="159"/>
      <c r="G108" s="160"/>
      <c r="H108" s="163"/>
      <c r="I108" s="164"/>
    </row>
    <row r="109" spans="1:9" ht="12">
      <c r="A109" s="40">
        <v>86</v>
      </c>
      <c r="B109" s="165"/>
      <c r="C109" s="166"/>
      <c r="D109" s="167"/>
      <c r="E109" s="168"/>
      <c r="F109" s="165"/>
      <c r="G109" s="166"/>
      <c r="H109" s="169"/>
      <c r="I109" s="170"/>
    </row>
    <row r="110" spans="1:9" ht="12">
      <c r="A110" s="28">
        <v>87</v>
      </c>
      <c r="B110" s="153"/>
      <c r="C110" s="154"/>
      <c r="D110" s="155"/>
      <c r="E110" s="156"/>
      <c r="F110" s="153"/>
      <c r="G110" s="154"/>
      <c r="H110" s="157"/>
      <c r="I110" s="158"/>
    </row>
    <row r="111" spans="1:9" ht="12">
      <c r="A111" s="27">
        <v>88</v>
      </c>
      <c r="B111" s="147"/>
      <c r="C111" s="148"/>
      <c r="D111" s="149"/>
      <c r="E111" s="150"/>
      <c r="F111" s="147"/>
      <c r="G111" s="148"/>
      <c r="H111" s="151"/>
      <c r="I111" s="152"/>
    </row>
    <row r="112" spans="1:9" ht="12">
      <c r="A112" s="28">
        <v>89</v>
      </c>
      <c r="B112" s="153"/>
      <c r="C112" s="154"/>
      <c r="D112" s="155"/>
      <c r="E112" s="156"/>
      <c r="F112" s="153"/>
      <c r="G112" s="154"/>
      <c r="H112" s="157"/>
      <c r="I112" s="158"/>
    </row>
    <row r="113" spans="1:9" ht="12">
      <c r="A113" s="42">
        <v>90</v>
      </c>
      <c r="B113" s="171"/>
      <c r="C113" s="172"/>
      <c r="D113" s="173"/>
      <c r="E113" s="174"/>
      <c r="F113" s="171"/>
      <c r="G113" s="172"/>
      <c r="H113" s="175"/>
      <c r="I113" s="176"/>
    </row>
    <row r="114" spans="1:9" ht="12">
      <c r="A114" s="41">
        <v>91</v>
      </c>
      <c r="B114" s="177"/>
      <c r="C114" s="178"/>
      <c r="D114" s="179"/>
      <c r="E114" s="180"/>
      <c r="F114" s="177"/>
      <c r="G114" s="178"/>
      <c r="H114" s="181"/>
      <c r="I114" s="182"/>
    </row>
    <row r="115" spans="1:9" ht="12">
      <c r="A115" s="27">
        <v>92</v>
      </c>
      <c r="B115" s="147"/>
      <c r="C115" s="148"/>
      <c r="D115" s="149"/>
      <c r="E115" s="150"/>
      <c r="F115" s="147"/>
      <c r="G115" s="148"/>
      <c r="H115" s="151"/>
      <c r="I115" s="152"/>
    </row>
    <row r="116" spans="1:9" ht="12">
      <c r="A116" s="28">
        <v>93</v>
      </c>
      <c r="B116" s="153"/>
      <c r="C116" s="154"/>
      <c r="D116" s="155"/>
      <c r="E116" s="156"/>
      <c r="F116" s="153"/>
      <c r="G116" s="154"/>
      <c r="H116" s="157"/>
      <c r="I116" s="158"/>
    </row>
    <row r="117" spans="1:9" ht="12">
      <c r="A117" s="27">
        <v>94</v>
      </c>
      <c r="B117" s="147"/>
      <c r="C117" s="148"/>
      <c r="D117" s="149"/>
      <c r="E117" s="150"/>
      <c r="F117" s="147"/>
      <c r="G117" s="148"/>
      <c r="H117" s="151"/>
      <c r="I117" s="152"/>
    </row>
    <row r="118" spans="1:9" ht="12">
      <c r="A118" s="39">
        <v>95</v>
      </c>
      <c r="B118" s="159"/>
      <c r="C118" s="160"/>
      <c r="D118" s="161"/>
      <c r="E118" s="162"/>
      <c r="F118" s="159"/>
      <c r="G118" s="160"/>
      <c r="H118" s="163"/>
      <c r="I118" s="164"/>
    </row>
    <row r="119" spans="1:9" ht="12">
      <c r="A119" s="40">
        <v>96</v>
      </c>
      <c r="B119" s="165"/>
      <c r="C119" s="166"/>
      <c r="D119" s="167"/>
      <c r="E119" s="168"/>
      <c r="F119" s="165"/>
      <c r="G119" s="166"/>
      <c r="H119" s="169"/>
      <c r="I119" s="170"/>
    </row>
    <row r="120" spans="1:9" ht="12">
      <c r="A120" s="28">
        <v>97</v>
      </c>
      <c r="B120" s="153"/>
      <c r="C120" s="154"/>
      <c r="D120" s="155"/>
      <c r="E120" s="156"/>
      <c r="F120" s="153"/>
      <c r="G120" s="154"/>
      <c r="H120" s="157"/>
      <c r="I120" s="158"/>
    </row>
    <row r="121" spans="1:9" ht="12">
      <c r="A121" s="27">
        <v>98</v>
      </c>
      <c r="B121" s="147"/>
      <c r="C121" s="148"/>
      <c r="D121" s="149"/>
      <c r="E121" s="150"/>
      <c r="F121" s="147"/>
      <c r="G121" s="148"/>
      <c r="H121" s="151"/>
      <c r="I121" s="152"/>
    </row>
    <row r="122" spans="1:9" ht="12">
      <c r="A122" s="28">
        <v>99</v>
      </c>
      <c r="B122" s="153"/>
      <c r="C122" s="154"/>
      <c r="D122" s="155"/>
      <c r="E122" s="156"/>
      <c r="F122" s="153"/>
      <c r="G122" s="154"/>
      <c r="H122" s="157"/>
      <c r="I122" s="158"/>
    </row>
    <row r="123" spans="1:9" ht="12" thickBot="1">
      <c r="A123" s="29">
        <v>100</v>
      </c>
      <c r="B123" s="183"/>
      <c r="C123" s="184"/>
      <c r="D123" s="185"/>
      <c r="E123" s="186"/>
      <c r="F123" s="183"/>
      <c r="G123" s="184"/>
      <c r="H123" s="187"/>
      <c r="I123" s="188"/>
    </row>
  </sheetData>
  <sheetProtection selectLockedCells="1"/>
  <mergeCells count="29">
    <mergeCell ref="A15:A17"/>
    <mergeCell ref="A9:A14"/>
    <mergeCell ref="B16:B17"/>
    <mergeCell ref="C7:E7"/>
    <mergeCell ref="C5:E5"/>
    <mergeCell ref="A5:B5"/>
    <mergeCell ref="A6:B6"/>
    <mergeCell ref="A7:B7"/>
    <mergeCell ref="A8:B8"/>
    <mergeCell ref="C16:E17"/>
    <mergeCell ref="B22:C22"/>
    <mergeCell ref="D22:E22"/>
    <mergeCell ref="F20:I20"/>
    <mergeCell ref="C9:E9"/>
    <mergeCell ref="A19:B19"/>
    <mergeCell ref="A20:B20"/>
    <mergeCell ref="C19:E19"/>
    <mergeCell ref="A18:B18"/>
    <mergeCell ref="C13:E13"/>
    <mergeCell ref="C14:E14"/>
    <mergeCell ref="B2:C2"/>
    <mergeCell ref="D2:E2"/>
    <mergeCell ref="C20:E20"/>
    <mergeCell ref="C10:E10"/>
    <mergeCell ref="C11:E11"/>
    <mergeCell ref="C12:E12"/>
    <mergeCell ref="C18:E18"/>
    <mergeCell ref="C8:E8"/>
    <mergeCell ref="C15:E15"/>
  </mergeCells>
  <dataValidations count="10">
    <dataValidation allowBlank="1" showInputMessage="1" showErrorMessage="1" imeMode="hiragana" sqref="C13:E13 C10:E11 I24:I123 B24:G123"/>
    <dataValidation allowBlank="1" showInputMessage="1" showErrorMessage="1" imeMode="halfAlpha" sqref="C12:E12 C14:E14 C16 C18:E20"/>
    <dataValidation type="list" allowBlank="1" showInputMessage="1" showErrorMessage="1" imeMode="hiragana" sqref="C5:E5">
      <formula1>"令和５年度,令和６年度"</formula1>
    </dataValidation>
    <dataValidation type="list" allowBlank="1" showInputMessage="1" showErrorMessage="1" imeMode="hiragana" sqref="C6">
      <formula1>"令和６年,令和７年"</formula1>
    </dataValidation>
    <dataValidation type="list" allowBlank="1" showInputMessage="1" showErrorMessage="1" imeMode="hiragana" sqref="D6">
      <formula1>"４月,５月,６月,７月"</formula1>
    </dataValidation>
    <dataValidation type="list" allowBlank="1" showInputMessage="1" showErrorMessage="1" imeMode="hiragana" sqref="E6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imeMode="hiragana" sqref="C7:E7">
      <formula1>"絵画　・デザイン,書写"</formula1>
    </dataValidation>
    <dataValidation type="list" allowBlank="1" showInputMessage="1" showErrorMessage="1" imeMode="hiragana" sqref="C8:E8">
      <formula1>"年少,年中,年長,小１,小２,小３,小４,小５,小６,中１,中２,中３,　,義１,義２,義３,義４,義５,義６,義７,義８,義９"</formula1>
    </dataValidation>
    <dataValidation type="list" allowBlank="1" showInputMessage="1" showErrorMessage="1" imeMode="hiragana" sqref="H24:H123">
      <formula1>"○"</formula1>
    </dataValidation>
    <dataValidation type="list" showInputMessage="1" imeMode="hiragana" sqref="C9:E9">
      <formula1>"国立,市立,町立,村立,私立,個人・塾"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5"/>
  <sheetViews>
    <sheetView showZeros="0" view="pageBreakPreview" zoomScale="85" zoomScaleNormal="85" zoomScaleSheetLayoutView="85" workbookViewId="0" topLeftCell="A1">
      <selection activeCell="G10" sqref="G10"/>
    </sheetView>
  </sheetViews>
  <sheetFormatPr defaultColWidth="9.140625" defaultRowHeight="24" customHeight="1"/>
  <cols>
    <col min="1" max="1" width="9.7109375" style="2" customWidth="1"/>
    <col min="2" max="2" width="8.7109375" style="2" customWidth="1"/>
    <col min="3" max="3" width="4.00390625" style="2" customWidth="1"/>
    <col min="4" max="4" width="12.7109375" style="2" customWidth="1"/>
    <col min="5" max="5" width="14.7109375" style="2" customWidth="1"/>
    <col min="6" max="6" width="13.7109375" style="2" customWidth="1"/>
    <col min="7" max="7" width="16.28125" style="2" customWidth="1"/>
    <col min="8" max="8" width="21.421875" style="2" customWidth="1"/>
    <col min="9" max="38" width="9.140625" style="111" customWidth="1"/>
    <col min="39" max="16384" width="9.140625" style="2" customWidth="1"/>
  </cols>
  <sheetData>
    <row r="1" spans="1:8" ht="27" customHeight="1">
      <c r="A1" s="119" t="s">
        <v>71</v>
      </c>
      <c r="B1" s="1"/>
      <c r="C1" s="1"/>
      <c r="D1" s="1"/>
      <c r="E1" s="1"/>
      <c r="F1" s="1"/>
      <c r="G1" s="209"/>
      <c r="H1" s="216">
        <f>'②入力シート'!$C$20</f>
        <v>0</v>
      </c>
    </row>
    <row r="2" spans="1:8" ht="19.5" thickBot="1">
      <c r="A2" s="228"/>
      <c r="B2" s="229" t="str">
        <f>'②入力シート'!$C$5</f>
        <v>令和６年度</v>
      </c>
      <c r="C2" s="230" t="s">
        <v>97</v>
      </c>
      <c r="D2" s="230"/>
      <c r="E2" s="230"/>
      <c r="F2" s="230"/>
      <c r="G2" s="231"/>
      <c r="H2" s="132" t="s">
        <v>42</v>
      </c>
    </row>
    <row r="3" spans="1:8" ht="13.5" customHeight="1">
      <c r="A3" s="226" t="str">
        <f>'②入力シート'!$C$5</f>
        <v>令和６年度</v>
      </c>
      <c r="B3" s="227" t="s">
        <v>0</v>
      </c>
      <c r="C3" s="227"/>
      <c r="D3" s="227"/>
      <c r="E3" s="227"/>
      <c r="F3" s="227"/>
      <c r="G3" s="6"/>
      <c r="H3" s="7"/>
    </row>
    <row r="4" spans="1:8" ht="18" customHeight="1">
      <c r="A4" s="8"/>
      <c r="B4" s="214" t="str">
        <f>'②入力シート'!$C$6</f>
        <v>令和６年</v>
      </c>
      <c r="C4" s="214">
        <f>'②入力シート'!$D$6</f>
        <v>0</v>
      </c>
      <c r="D4" s="215">
        <f>'②入力シート'!$E$6</f>
        <v>0</v>
      </c>
      <c r="E4" s="9"/>
      <c r="F4" s="213" t="s">
        <v>4</v>
      </c>
      <c r="G4" s="363">
        <f>'②入力シート'!$C$11</f>
        <v>0</v>
      </c>
      <c r="H4" s="364"/>
    </row>
    <row r="5" spans="1:8" ht="21" customHeight="1">
      <c r="A5" s="219"/>
      <c r="B5" s="220"/>
      <c r="C5" s="220"/>
      <c r="D5" s="220"/>
      <c r="E5" s="221"/>
      <c r="F5" s="222" t="s">
        <v>6</v>
      </c>
      <c r="G5" s="361">
        <f>'②入力シート'!$C$15</f>
        <v>0</v>
      </c>
      <c r="H5" s="362"/>
    </row>
    <row r="6" spans="1:8" ht="12">
      <c r="A6" s="217" t="s">
        <v>1</v>
      </c>
      <c r="B6" s="218" t="s">
        <v>2</v>
      </c>
      <c r="C6" s="371" t="s">
        <v>96</v>
      </c>
      <c r="D6" s="372"/>
      <c r="E6" s="372"/>
      <c r="F6" s="373"/>
      <c r="G6" s="365" t="s">
        <v>91</v>
      </c>
      <c r="H6" s="366"/>
    </row>
    <row r="7" spans="1:8" ht="13.5" customHeight="1">
      <c r="A7" s="367">
        <f>'②入力シート'!$C$7</f>
        <v>0</v>
      </c>
      <c r="B7" s="369">
        <f>'②入力シート'!$C$8</f>
        <v>0</v>
      </c>
      <c r="C7" s="383">
        <f>'②入力シート'!$C$9</f>
        <v>0</v>
      </c>
      <c r="D7" s="384"/>
      <c r="E7" s="11"/>
      <c r="F7" s="16"/>
      <c r="G7" s="212" t="s">
        <v>92</v>
      </c>
      <c r="H7" s="211"/>
    </row>
    <row r="8" spans="1:8" ht="27" customHeight="1">
      <c r="A8" s="367"/>
      <c r="B8" s="369"/>
      <c r="C8" s="374">
        <f>'②入力シート'!$C$10</f>
        <v>0</v>
      </c>
      <c r="D8" s="375"/>
      <c r="E8" s="375"/>
      <c r="F8" s="376"/>
      <c r="G8" s="359">
        <f>'②入力シート'!$C$16</f>
        <v>0</v>
      </c>
      <c r="H8" s="360"/>
    </row>
    <row r="9" spans="1:9" ht="23.25" customHeight="1">
      <c r="A9" s="367"/>
      <c r="B9" s="369"/>
      <c r="C9" s="223" t="s">
        <v>94</v>
      </c>
      <c r="D9" s="377">
        <f>'②入力シート'!$C$13</f>
        <v>0</v>
      </c>
      <c r="E9" s="378"/>
      <c r="F9" s="379"/>
      <c r="G9" s="224" t="s">
        <v>3</v>
      </c>
      <c r="H9" s="225" t="s">
        <v>95</v>
      </c>
      <c r="I9" s="4"/>
    </row>
    <row r="10" spans="1:8" ht="28.5" customHeight="1" thickBot="1">
      <c r="A10" s="368"/>
      <c r="B10" s="370"/>
      <c r="C10" s="10" t="s">
        <v>93</v>
      </c>
      <c r="D10" s="380">
        <f>'②入力シート'!$C$14</f>
        <v>0</v>
      </c>
      <c r="E10" s="381"/>
      <c r="F10" s="382"/>
      <c r="G10" s="131">
        <f>'②入力シート'!$C$18</f>
        <v>0</v>
      </c>
      <c r="H10" s="210">
        <f>'②入力シート'!$C$19</f>
        <v>0</v>
      </c>
    </row>
    <row r="11" spans="1:5" ht="12">
      <c r="A11" s="118" t="s">
        <v>5</v>
      </c>
      <c r="C11" s="3"/>
      <c r="D11" s="5"/>
      <c r="E11" s="5"/>
    </row>
    <row r="12" spans="1:5" ht="12">
      <c r="A12" s="207" t="s">
        <v>138</v>
      </c>
      <c r="C12" s="3"/>
      <c r="D12" s="5"/>
      <c r="E12" s="5"/>
    </row>
    <row r="13" spans="1:5" ht="12" customHeight="1">
      <c r="A13" s="302" t="s">
        <v>141</v>
      </c>
      <c r="C13" s="3"/>
      <c r="D13" s="5"/>
      <c r="E13" s="5"/>
    </row>
    <row r="14" spans="1:5" ht="12.75" customHeight="1">
      <c r="A14" s="302" t="s">
        <v>142</v>
      </c>
      <c r="C14" s="3"/>
      <c r="D14" s="5"/>
      <c r="E14" s="5"/>
    </row>
    <row r="15" spans="1:5" ht="12">
      <c r="A15" s="302" t="s">
        <v>98</v>
      </c>
      <c r="C15" s="3"/>
      <c r="D15" s="5"/>
      <c r="E15" s="5"/>
    </row>
    <row r="16" spans="1:5" ht="12">
      <c r="A16" s="232" t="s">
        <v>143</v>
      </c>
      <c r="C16" s="3"/>
      <c r="D16" s="5"/>
      <c r="E16" s="5"/>
    </row>
    <row r="17" spans="1:5" ht="12">
      <c r="A17" s="207" t="s">
        <v>132</v>
      </c>
      <c r="C17" s="3"/>
      <c r="D17" s="5"/>
      <c r="E17" s="5"/>
    </row>
    <row r="18" spans="1:38" s="75" customFormat="1" ht="12.75">
      <c r="A18" s="297" t="s">
        <v>133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</row>
    <row r="19" spans="3:5" ht="12" customHeight="1" thickBot="1">
      <c r="C19" s="233" t="s">
        <v>99</v>
      </c>
      <c r="D19" s="5"/>
      <c r="E19" s="5"/>
    </row>
    <row r="20" spans="1:8" ht="24" customHeight="1" thickBot="1">
      <c r="A20" s="234" t="s">
        <v>100</v>
      </c>
      <c r="B20" s="237" t="s">
        <v>101</v>
      </c>
      <c r="C20" s="135" t="s">
        <v>7</v>
      </c>
      <c r="D20" s="133" t="s">
        <v>102</v>
      </c>
      <c r="E20" s="235" t="s">
        <v>103</v>
      </c>
      <c r="F20" s="133" t="s">
        <v>8</v>
      </c>
      <c r="G20" s="134" t="s">
        <v>9</v>
      </c>
      <c r="H20" s="296" t="s">
        <v>135</v>
      </c>
    </row>
    <row r="21" spans="1:8" ht="25.5" customHeight="1" thickTop="1">
      <c r="A21" s="69" t="s">
        <v>46</v>
      </c>
      <c r="B21" s="238" t="s">
        <v>44</v>
      </c>
      <c r="C21" s="236">
        <v>1</v>
      </c>
      <c r="D21" s="14">
        <f>'②入力シート'!B24</f>
        <v>0</v>
      </c>
      <c r="E21" s="13">
        <f>'②入力シート'!C24</f>
        <v>0</v>
      </c>
      <c r="F21" s="12">
        <f>'②入力シート'!D24</f>
        <v>0</v>
      </c>
      <c r="G21" s="13">
        <f>'②入力シート'!E24</f>
        <v>0</v>
      </c>
      <c r="H21" s="246">
        <f>IF('②入力シート'!H24="○","前年度作品/","")&amp;'②入力シート'!I24</f>
      </c>
    </row>
    <row r="22" spans="1:8" ht="25.5" customHeight="1">
      <c r="A22" s="70" t="s">
        <v>45</v>
      </c>
      <c r="B22" s="239" t="s">
        <v>43</v>
      </c>
      <c r="C22" s="137">
        <v>2</v>
      </c>
      <c r="D22" s="14">
        <f>'②入力シート'!B25</f>
        <v>0</v>
      </c>
      <c r="E22" s="15">
        <f>'②入力シート'!C25</f>
        <v>0</v>
      </c>
      <c r="F22" s="14">
        <f>'②入力シート'!D25</f>
        <v>0</v>
      </c>
      <c r="G22" s="15">
        <f>'②入力シート'!E25</f>
        <v>0</v>
      </c>
      <c r="H22" s="247">
        <f>IF('②入力シート'!H25="○","前年度作品/","")&amp;'②入力シート'!I25</f>
      </c>
    </row>
    <row r="23" spans="1:8" ht="25.5" customHeight="1">
      <c r="A23" s="70" t="s">
        <v>45</v>
      </c>
      <c r="B23" s="239" t="s">
        <v>43</v>
      </c>
      <c r="C23" s="137">
        <v>3</v>
      </c>
      <c r="D23" s="14">
        <f>'②入力シート'!B26</f>
        <v>0</v>
      </c>
      <c r="E23" s="15">
        <f>'②入力シート'!C26</f>
        <v>0</v>
      </c>
      <c r="F23" s="14">
        <f>'②入力シート'!D26</f>
        <v>0</v>
      </c>
      <c r="G23" s="15">
        <f>'②入力シート'!E26</f>
        <v>0</v>
      </c>
      <c r="H23" s="247">
        <f>IF('②入力シート'!H26="○","前年度作品/","")&amp;'②入力シート'!I26</f>
      </c>
    </row>
    <row r="24" spans="1:8" ht="25.5" customHeight="1">
      <c r="A24" s="70" t="s">
        <v>45</v>
      </c>
      <c r="B24" s="239" t="s">
        <v>43</v>
      </c>
      <c r="C24" s="137">
        <v>4</v>
      </c>
      <c r="D24" s="14">
        <f>'②入力シート'!B27</f>
        <v>0</v>
      </c>
      <c r="E24" s="15">
        <f>'②入力シート'!C27</f>
        <v>0</v>
      </c>
      <c r="F24" s="14">
        <f>'②入力シート'!D27</f>
        <v>0</v>
      </c>
      <c r="G24" s="15">
        <f>'②入力シート'!E27</f>
        <v>0</v>
      </c>
      <c r="H24" s="247">
        <f>IF('②入力シート'!H27="○","前年度作品/","")&amp;'②入力シート'!I27</f>
      </c>
    </row>
    <row r="25" spans="1:8" ht="25.5" customHeight="1">
      <c r="A25" s="71" t="s">
        <v>45</v>
      </c>
      <c r="B25" s="240" t="s">
        <v>43</v>
      </c>
      <c r="C25" s="138">
        <v>5</v>
      </c>
      <c r="D25" s="21">
        <f>'②入力シート'!B28</f>
        <v>0</v>
      </c>
      <c r="E25" s="22">
        <f>'②入力シート'!C28</f>
        <v>0</v>
      </c>
      <c r="F25" s="21">
        <f>'②入力シート'!D28</f>
        <v>0</v>
      </c>
      <c r="G25" s="22">
        <f>'②入力シート'!E28</f>
        <v>0</v>
      </c>
      <c r="H25" s="248">
        <f>IF('②入力シート'!H28="○","前年度作品/","")&amp;'②入力シート'!I28</f>
      </c>
    </row>
    <row r="26" spans="1:8" ht="25.5" customHeight="1">
      <c r="A26" s="72" t="s">
        <v>45</v>
      </c>
      <c r="B26" s="241" t="s">
        <v>43</v>
      </c>
      <c r="C26" s="139">
        <v>6</v>
      </c>
      <c r="D26" s="23">
        <f>'②入力シート'!B29</f>
        <v>0</v>
      </c>
      <c r="E26" s="24">
        <f>'②入力シート'!C29</f>
        <v>0</v>
      </c>
      <c r="F26" s="23">
        <f>'②入力シート'!D29</f>
        <v>0</v>
      </c>
      <c r="G26" s="24">
        <f>'②入力シート'!E29</f>
        <v>0</v>
      </c>
      <c r="H26" s="249">
        <f>IF('②入力シート'!H29="○","前年度作品/","")&amp;'②入力シート'!I29</f>
      </c>
    </row>
    <row r="27" spans="1:8" ht="25.5" customHeight="1">
      <c r="A27" s="70" t="s">
        <v>45</v>
      </c>
      <c r="B27" s="239" t="s">
        <v>43</v>
      </c>
      <c r="C27" s="137">
        <v>7</v>
      </c>
      <c r="D27" s="14">
        <f>'②入力シート'!B30</f>
        <v>0</v>
      </c>
      <c r="E27" s="15">
        <f>'②入力シート'!C30</f>
        <v>0</v>
      </c>
      <c r="F27" s="14">
        <f>'②入力シート'!D30</f>
        <v>0</v>
      </c>
      <c r="G27" s="15">
        <f>'②入力シート'!E30</f>
        <v>0</v>
      </c>
      <c r="H27" s="247">
        <f>IF('②入力シート'!H30="○","前年度作品/","")&amp;'②入力シート'!I30</f>
      </c>
    </row>
    <row r="28" spans="1:8" ht="25.5" customHeight="1">
      <c r="A28" s="70" t="s">
        <v>45</v>
      </c>
      <c r="B28" s="239" t="s">
        <v>43</v>
      </c>
      <c r="C28" s="137">
        <v>8</v>
      </c>
      <c r="D28" s="14">
        <f>'②入力シート'!B31</f>
        <v>0</v>
      </c>
      <c r="E28" s="15">
        <f>'②入力シート'!C31</f>
        <v>0</v>
      </c>
      <c r="F28" s="14">
        <f>'②入力シート'!D31</f>
        <v>0</v>
      </c>
      <c r="G28" s="15">
        <f>'②入力シート'!E31</f>
        <v>0</v>
      </c>
      <c r="H28" s="247">
        <f>IF('②入力シート'!H31="○","前年度作品/","")&amp;'②入力シート'!I31</f>
      </c>
    </row>
    <row r="29" spans="1:8" ht="25.5" customHeight="1">
      <c r="A29" s="70" t="s">
        <v>45</v>
      </c>
      <c r="B29" s="239" t="s">
        <v>43</v>
      </c>
      <c r="C29" s="137">
        <v>9</v>
      </c>
      <c r="D29" s="14">
        <f>'②入力シート'!B32</f>
        <v>0</v>
      </c>
      <c r="E29" s="15">
        <f>'②入力シート'!C32</f>
        <v>0</v>
      </c>
      <c r="F29" s="14">
        <f>'②入力シート'!D32</f>
        <v>0</v>
      </c>
      <c r="G29" s="15">
        <f>'②入力シート'!E32</f>
        <v>0</v>
      </c>
      <c r="H29" s="247">
        <f>IF('②入力シート'!H32="○","前年度作品/","")&amp;'②入力シート'!I32</f>
      </c>
    </row>
    <row r="30" spans="1:8" ht="25.5" customHeight="1">
      <c r="A30" s="73" t="s">
        <v>45</v>
      </c>
      <c r="B30" s="242" t="s">
        <v>43</v>
      </c>
      <c r="C30" s="140">
        <v>10</v>
      </c>
      <c r="D30" s="19">
        <f>'②入力シート'!B33</f>
        <v>0</v>
      </c>
      <c r="E30" s="20">
        <f>'②入力シート'!C33</f>
        <v>0</v>
      </c>
      <c r="F30" s="19">
        <f>'②入力シート'!D33</f>
        <v>0</v>
      </c>
      <c r="G30" s="20">
        <f>'②入力シート'!E33</f>
        <v>0</v>
      </c>
      <c r="H30" s="250">
        <f>IF('②入力シート'!H33="○","前年度作品/","")&amp;'②入力シート'!I33</f>
      </c>
    </row>
    <row r="31" spans="1:8" ht="25.5" customHeight="1">
      <c r="A31" s="74" t="s">
        <v>45</v>
      </c>
      <c r="B31" s="243" t="s">
        <v>43</v>
      </c>
      <c r="C31" s="136">
        <v>11</v>
      </c>
      <c r="D31" s="17">
        <f>'②入力シート'!B34</f>
        <v>0</v>
      </c>
      <c r="E31" s="18">
        <f>'②入力シート'!C34</f>
        <v>0</v>
      </c>
      <c r="F31" s="17">
        <f>'②入力シート'!D34</f>
        <v>0</v>
      </c>
      <c r="G31" s="18">
        <f>'②入力シート'!E34</f>
        <v>0</v>
      </c>
      <c r="H31" s="251">
        <f>IF('②入力シート'!H34="○","前年度作品/","")&amp;'②入力シート'!I34</f>
      </c>
    </row>
    <row r="32" spans="1:8" ht="25.5" customHeight="1">
      <c r="A32" s="70" t="s">
        <v>45</v>
      </c>
      <c r="B32" s="239" t="s">
        <v>43</v>
      </c>
      <c r="C32" s="137">
        <v>12</v>
      </c>
      <c r="D32" s="14">
        <f>'②入力シート'!B35</f>
        <v>0</v>
      </c>
      <c r="E32" s="15">
        <f>'②入力シート'!C35</f>
        <v>0</v>
      </c>
      <c r="F32" s="14">
        <f>'②入力シート'!D35</f>
        <v>0</v>
      </c>
      <c r="G32" s="15">
        <f>'②入力シート'!E35</f>
        <v>0</v>
      </c>
      <c r="H32" s="247">
        <f>IF('②入力シート'!H35="○","前年度作品/","")&amp;'②入力シート'!I35</f>
      </c>
    </row>
    <row r="33" spans="1:8" ht="25.5" customHeight="1">
      <c r="A33" s="70" t="s">
        <v>45</v>
      </c>
      <c r="B33" s="239" t="s">
        <v>43</v>
      </c>
      <c r="C33" s="137">
        <v>13</v>
      </c>
      <c r="D33" s="14">
        <f>'②入力シート'!B36</f>
        <v>0</v>
      </c>
      <c r="E33" s="15">
        <f>'②入力シート'!C36</f>
        <v>0</v>
      </c>
      <c r="F33" s="14">
        <f>'②入力シート'!D36</f>
        <v>0</v>
      </c>
      <c r="G33" s="15">
        <f>'②入力シート'!E36</f>
        <v>0</v>
      </c>
      <c r="H33" s="247">
        <f>IF('②入力シート'!H36="○","前年度作品/","")&amp;'②入力シート'!I36</f>
      </c>
    </row>
    <row r="34" spans="1:8" ht="25.5" customHeight="1">
      <c r="A34" s="70" t="s">
        <v>45</v>
      </c>
      <c r="B34" s="239" t="s">
        <v>43</v>
      </c>
      <c r="C34" s="137">
        <v>14</v>
      </c>
      <c r="D34" s="14">
        <f>'②入力シート'!B37</f>
        <v>0</v>
      </c>
      <c r="E34" s="15">
        <f>'②入力シート'!C37</f>
        <v>0</v>
      </c>
      <c r="F34" s="14">
        <f>'②入力シート'!D37</f>
        <v>0</v>
      </c>
      <c r="G34" s="15">
        <f>'②入力シート'!E37</f>
        <v>0</v>
      </c>
      <c r="H34" s="247">
        <f>IF('②入力シート'!H37="○","前年度作品/","")&amp;'②入力シート'!I37</f>
      </c>
    </row>
    <row r="35" spans="1:8" ht="25.5" customHeight="1">
      <c r="A35" s="71" t="s">
        <v>45</v>
      </c>
      <c r="B35" s="240" t="s">
        <v>43</v>
      </c>
      <c r="C35" s="138">
        <v>15</v>
      </c>
      <c r="D35" s="21">
        <f>'②入力シート'!B38</f>
        <v>0</v>
      </c>
      <c r="E35" s="22">
        <f>'②入力シート'!C38</f>
        <v>0</v>
      </c>
      <c r="F35" s="21">
        <f>'②入力シート'!D38</f>
        <v>0</v>
      </c>
      <c r="G35" s="22">
        <f>'②入力シート'!E38</f>
        <v>0</v>
      </c>
      <c r="H35" s="248">
        <f>IF('②入力シート'!H38="○","前年度作品/","")&amp;'②入力シート'!I38</f>
      </c>
    </row>
    <row r="36" spans="1:8" ht="25.5" customHeight="1">
      <c r="A36" s="72" t="s">
        <v>45</v>
      </c>
      <c r="B36" s="241" t="s">
        <v>43</v>
      </c>
      <c r="C36" s="139">
        <v>16</v>
      </c>
      <c r="D36" s="23">
        <f>'②入力シート'!B39</f>
        <v>0</v>
      </c>
      <c r="E36" s="24">
        <f>'②入力シート'!C39</f>
        <v>0</v>
      </c>
      <c r="F36" s="23">
        <f>'②入力シート'!D39</f>
        <v>0</v>
      </c>
      <c r="G36" s="24">
        <f>'②入力シート'!E39</f>
        <v>0</v>
      </c>
      <c r="H36" s="249">
        <f>IF('②入力シート'!H39="○","前年度作品/","")&amp;'②入力シート'!I39</f>
      </c>
    </row>
    <row r="37" spans="1:8" ht="25.5" customHeight="1">
      <c r="A37" s="70" t="s">
        <v>45</v>
      </c>
      <c r="B37" s="239" t="s">
        <v>43</v>
      </c>
      <c r="C37" s="137">
        <v>17</v>
      </c>
      <c r="D37" s="14">
        <f>'②入力シート'!B40</f>
        <v>0</v>
      </c>
      <c r="E37" s="15">
        <f>'②入力シート'!C40</f>
        <v>0</v>
      </c>
      <c r="F37" s="14">
        <f>'②入力シート'!D40</f>
        <v>0</v>
      </c>
      <c r="G37" s="15">
        <f>'②入力シート'!E40</f>
        <v>0</v>
      </c>
      <c r="H37" s="247">
        <f>IF('②入力シート'!H40="○","前年度作品/","")&amp;'②入力シート'!I40</f>
      </c>
    </row>
    <row r="38" spans="1:8" ht="25.5" customHeight="1">
      <c r="A38" s="70" t="s">
        <v>45</v>
      </c>
      <c r="B38" s="239" t="s">
        <v>43</v>
      </c>
      <c r="C38" s="137">
        <v>18</v>
      </c>
      <c r="D38" s="14">
        <f>'②入力シート'!B41</f>
        <v>0</v>
      </c>
      <c r="E38" s="15">
        <f>'②入力シート'!C41</f>
        <v>0</v>
      </c>
      <c r="F38" s="14">
        <f>'②入力シート'!D41</f>
        <v>0</v>
      </c>
      <c r="G38" s="15">
        <f>'②入力シート'!E41</f>
        <v>0</v>
      </c>
      <c r="H38" s="247">
        <f>IF('②入力シート'!H41="○","前年度作品/","")&amp;'②入力シート'!I41</f>
      </c>
    </row>
    <row r="39" spans="1:8" ht="25.5" customHeight="1">
      <c r="A39" s="70" t="s">
        <v>45</v>
      </c>
      <c r="B39" s="239" t="s">
        <v>43</v>
      </c>
      <c r="C39" s="137">
        <v>19</v>
      </c>
      <c r="D39" s="14">
        <f>'②入力シート'!B42</f>
        <v>0</v>
      </c>
      <c r="E39" s="15">
        <f>'②入力シート'!C42</f>
        <v>0</v>
      </c>
      <c r="F39" s="14">
        <f>'②入力シート'!D42</f>
        <v>0</v>
      </c>
      <c r="G39" s="15">
        <f>'②入力シート'!E42</f>
        <v>0</v>
      </c>
      <c r="H39" s="247">
        <f>IF('②入力シート'!H42="○","前年度作品/","")&amp;'②入力シート'!I42</f>
      </c>
    </row>
    <row r="40" spans="1:8" ht="25.5" customHeight="1" thickBot="1">
      <c r="A40" s="73" t="s">
        <v>45</v>
      </c>
      <c r="B40" s="244" t="s">
        <v>43</v>
      </c>
      <c r="C40" s="140">
        <v>20</v>
      </c>
      <c r="D40" s="19">
        <f>'②入力シート'!B43</f>
        <v>0</v>
      </c>
      <c r="E40" s="20">
        <f>'②入力シート'!C43</f>
        <v>0</v>
      </c>
      <c r="F40" s="19">
        <f>'②入力シート'!D43</f>
        <v>0</v>
      </c>
      <c r="G40" s="20">
        <f>'②入力シート'!E43</f>
        <v>0</v>
      </c>
      <c r="H40" s="252">
        <f>IF('②入力シート'!H43="○","前年度作品/","")&amp;'②入力シート'!I43</f>
      </c>
    </row>
    <row r="41" spans="1:8" ht="6" customHeight="1">
      <c r="A41" s="113"/>
      <c r="B41" s="113"/>
      <c r="C41" s="114"/>
      <c r="D41" s="115"/>
      <c r="E41" s="115"/>
      <c r="F41" s="115"/>
      <c r="G41" s="115"/>
      <c r="H41" s="117"/>
    </row>
    <row r="42" spans="1:8" ht="24.75" customHeight="1">
      <c r="A42" s="119" t="s">
        <v>71</v>
      </c>
      <c r="B42" s="1"/>
      <c r="C42" s="1"/>
      <c r="D42" s="1"/>
      <c r="E42" s="1"/>
      <c r="F42" s="1"/>
      <c r="G42" s="122"/>
      <c r="H42" s="216">
        <f>'②入力シート'!$C$20</f>
        <v>0</v>
      </c>
    </row>
    <row r="43" spans="1:8" ht="19.5" thickBot="1">
      <c r="A43" s="228"/>
      <c r="B43" s="229" t="str">
        <f>'②入力シート'!$C$5</f>
        <v>令和６年度</v>
      </c>
      <c r="C43" s="230" t="s">
        <v>97</v>
      </c>
      <c r="D43" s="230"/>
      <c r="E43" s="230"/>
      <c r="F43" s="230"/>
      <c r="G43" s="231"/>
      <c r="H43" s="132" t="s">
        <v>104</v>
      </c>
    </row>
    <row r="44" spans="1:8" ht="13.5" customHeight="1">
      <c r="A44" s="226" t="str">
        <f>'②入力シート'!$C$5</f>
        <v>令和６年度</v>
      </c>
      <c r="B44" s="227" t="s">
        <v>0</v>
      </c>
      <c r="C44" s="227"/>
      <c r="D44" s="227"/>
      <c r="E44" s="227"/>
      <c r="F44" s="227"/>
      <c r="G44" s="6"/>
      <c r="H44" s="7"/>
    </row>
    <row r="45" spans="1:8" ht="18" customHeight="1">
      <c r="A45" s="8"/>
      <c r="B45" s="214" t="str">
        <f>'②入力シート'!$C$6</f>
        <v>令和６年</v>
      </c>
      <c r="C45" s="214">
        <f>'②入力シート'!$D$6</f>
        <v>0</v>
      </c>
      <c r="D45" s="215">
        <f>'②入力シート'!$E$6</f>
        <v>0</v>
      </c>
      <c r="E45" s="9"/>
      <c r="F45" s="213" t="s">
        <v>4</v>
      </c>
      <c r="G45" s="363">
        <f>'②入力シート'!$C$11</f>
        <v>0</v>
      </c>
      <c r="H45" s="364"/>
    </row>
    <row r="46" spans="1:8" ht="21" customHeight="1">
      <c r="A46" s="219"/>
      <c r="B46" s="220"/>
      <c r="C46" s="220"/>
      <c r="D46" s="220"/>
      <c r="E46" s="221"/>
      <c r="F46" s="222" t="s">
        <v>6</v>
      </c>
      <c r="G46" s="361">
        <f>'②入力シート'!$C$15</f>
        <v>0</v>
      </c>
      <c r="H46" s="362"/>
    </row>
    <row r="47" spans="1:8" ht="12">
      <c r="A47" s="217" t="s">
        <v>1</v>
      </c>
      <c r="B47" s="218" t="s">
        <v>2</v>
      </c>
      <c r="C47" s="371" t="s">
        <v>96</v>
      </c>
      <c r="D47" s="372"/>
      <c r="E47" s="372"/>
      <c r="F47" s="373"/>
      <c r="G47" s="365" t="s">
        <v>91</v>
      </c>
      <c r="H47" s="366"/>
    </row>
    <row r="48" spans="1:8" ht="14.25" customHeight="1">
      <c r="A48" s="367">
        <f>'②入力シート'!$C$7</f>
        <v>0</v>
      </c>
      <c r="B48" s="369">
        <f>'②入力シート'!$C$8</f>
        <v>0</v>
      </c>
      <c r="C48" s="383">
        <f>'②入力シート'!$C$9</f>
        <v>0</v>
      </c>
      <c r="D48" s="384"/>
      <c r="E48" s="11"/>
      <c r="F48" s="16"/>
      <c r="G48" s="212" t="s">
        <v>92</v>
      </c>
      <c r="H48" s="211"/>
    </row>
    <row r="49" spans="1:8" ht="27" customHeight="1">
      <c r="A49" s="367"/>
      <c r="B49" s="369"/>
      <c r="C49" s="374">
        <f>'②入力シート'!$C$10</f>
        <v>0</v>
      </c>
      <c r="D49" s="375"/>
      <c r="E49" s="375"/>
      <c r="F49" s="376"/>
      <c r="G49" s="359">
        <f>'②入力シート'!$C$16</f>
        <v>0</v>
      </c>
      <c r="H49" s="360"/>
    </row>
    <row r="50" spans="1:9" ht="23.25" customHeight="1">
      <c r="A50" s="367"/>
      <c r="B50" s="369"/>
      <c r="C50" s="223" t="s">
        <v>94</v>
      </c>
      <c r="D50" s="377">
        <f>'②入力シート'!$C$13</f>
        <v>0</v>
      </c>
      <c r="E50" s="378"/>
      <c r="F50" s="379"/>
      <c r="G50" s="224" t="s">
        <v>3</v>
      </c>
      <c r="H50" s="225" t="s">
        <v>95</v>
      </c>
      <c r="I50" s="4"/>
    </row>
    <row r="51" spans="1:8" ht="28.5" customHeight="1" thickBot="1">
      <c r="A51" s="368"/>
      <c r="B51" s="370"/>
      <c r="C51" s="10" t="s">
        <v>93</v>
      </c>
      <c r="D51" s="380">
        <f>'②入力シート'!$C$14</f>
        <v>0</v>
      </c>
      <c r="E51" s="381"/>
      <c r="F51" s="382"/>
      <c r="G51" s="131">
        <f>'②入力シート'!$C$18</f>
        <v>0</v>
      </c>
      <c r="H51" s="210">
        <f>'②入力シート'!$C$19</f>
        <v>0</v>
      </c>
    </row>
    <row r="52" spans="1:5" ht="12">
      <c r="A52" s="118" t="s">
        <v>5</v>
      </c>
      <c r="C52" s="3"/>
      <c r="D52" s="5"/>
      <c r="E52" s="5"/>
    </row>
    <row r="53" spans="1:5" ht="12">
      <c r="A53" s="207" t="s">
        <v>138</v>
      </c>
      <c r="C53" s="3"/>
      <c r="D53" s="5"/>
      <c r="E53" s="5"/>
    </row>
    <row r="54" spans="1:5" ht="12" customHeight="1">
      <c r="A54" s="302" t="s">
        <v>141</v>
      </c>
      <c r="C54" s="3"/>
      <c r="D54" s="5"/>
      <c r="E54" s="5"/>
    </row>
    <row r="55" spans="1:5" ht="12.75" customHeight="1">
      <c r="A55" s="302" t="s">
        <v>142</v>
      </c>
      <c r="C55" s="3"/>
      <c r="D55" s="5"/>
      <c r="E55" s="5"/>
    </row>
    <row r="56" spans="1:5" ht="12">
      <c r="A56" s="207" t="s">
        <v>98</v>
      </c>
      <c r="C56" s="3"/>
      <c r="D56" s="5"/>
      <c r="E56" s="5"/>
    </row>
    <row r="57" spans="1:5" ht="12">
      <c r="A57" s="232" t="s">
        <v>145</v>
      </c>
      <c r="C57" s="3"/>
      <c r="D57" s="5"/>
      <c r="E57" s="5"/>
    </row>
    <row r="58" spans="1:5" ht="12">
      <c r="A58" s="207" t="s">
        <v>132</v>
      </c>
      <c r="C58" s="3"/>
      <c r="D58" s="5"/>
      <c r="E58" s="5"/>
    </row>
    <row r="59" spans="1:38" s="75" customFormat="1" ht="12.75">
      <c r="A59" s="297" t="s">
        <v>133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</row>
    <row r="60" spans="3:5" ht="13.5" thickBot="1">
      <c r="C60" s="233" t="s">
        <v>99</v>
      </c>
      <c r="D60" s="5"/>
      <c r="E60" s="5"/>
    </row>
    <row r="61" spans="1:8" ht="24" customHeight="1" thickBot="1">
      <c r="A61" s="234" t="s">
        <v>100</v>
      </c>
      <c r="B61" s="237" t="s">
        <v>101</v>
      </c>
      <c r="C61" s="135" t="s">
        <v>7</v>
      </c>
      <c r="D61" s="133" t="s">
        <v>102</v>
      </c>
      <c r="E61" s="235" t="s">
        <v>103</v>
      </c>
      <c r="F61" s="133" t="s">
        <v>8</v>
      </c>
      <c r="G61" s="134" t="s">
        <v>9</v>
      </c>
      <c r="H61" s="296" t="s">
        <v>135</v>
      </c>
    </row>
    <row r="62" spans="1:8" ht="25.5" customHeight="1" thickTop="1">
      <c r="A62" s="69" t="s">
        <v>45</v>
      </c>
      <c r="B62" s="238" t="s">
        <v>43</v>
      </c>
      <c r="C62" s="136">
        <v>21</v>
      </c>
      <c r="D62" s="17">
        <f>'②入力シート'!B44</f>
        <v>0</v>
      </c>
      <c r="E62" s="18">
        <f>'②入力シート'!C44</f>
        <v>0</v>
      </c>
      <c r="F62" s="49">
        <f>'②入力シート'!D44</f>
        <v>0</v>
      </c>
      <c r="G62" s="50">
        <f>'②入力シート'!E44</f>
        <v>0</v>
      </c>
      <c r="H62" s="253">
        <f>IF('②入力シート'!H44="○","前年度作品/","")&amp;'②入力シート'!I44</f>
      </c>
    </row>
    <row r="63" spans="1:8" ht="25.5" customHeight="1">
      <c r="A63" s="70" t="s">
        <v>45</v>
      </c>
      <c r="B63" s="239" t="s">
        <v>43</v>
      </c>
      <c r="C63" s="137">
        <v>22</v>
      </c>
      <c r="D63" s="14">
        <f>'②入力シート'!B45</f>
        <v>0</v>
      </c>
      <c r="E63" s="15">
        <f>'②入力シート'!C45</f>
        <v>0</v>
      </c>
      <c r="F63" s="43">
        <f>'②入力シート'!D45</f>
        <v>0</v>
      </c>
      <c r="G63" s="46">
        <f>'②入力シート'!E45</f>
        <v>0</v>
      </c>
      <c r="H63" s="254">
        <f>IF('②入力シート'!H45="○","前年度作品/","")&amp;'②入力シート'!I45</f>
      </c>
    </row>
    <row r="64" spans="1:8" ht="25.5" customHeight="1">
      <c r="A64" s="70" t="s">
        <v>45</v>
      </c>
      <c r="B64" s="239" t="s">
        <v>43</v>
      </c>
      <c r="C64" s="137">
        <v>23</v>
      </c>
      <c r="D64" s="14">
        <f>'②入力シート'!B46</f>
        <v>0</v>
      </c>
      <c r="E64" s="15">
        <f>'②入力シート'!C46</f>
        <v>0</v>
      </c>
      <c r="F64" s="43">
        <f>'②入力シート'!D46</f>
        <v>0</v>
      </c>
      <c r="G64" s="46">
        <f>'②入力シート'!E46</f>
        <v>0</v>
      </c>
      <c r="H64" s="254">
        <f>IF('②入力シート'!H46="○","前年度作品/","")&amp;'②入力シート'!I46</f>
      </c>
    </row>
    <row r="65" spans="1:8" ht="25.5" customHeight="1">
      <c r="A65" s="70" t="s">
        <v>45</v>
      </c>
      <c r="B65" s="239" t="s">
        <v>43</v>
      </c>
      <c r="C65" s="137">
        <v>24</v>
      </c>
      <c r="D65" s="14">
        <f>'②入力シート'!B47</f>
        <v>0</v>
      </c>
      <c r="E65" s="15">
        <f>'②入力シート'!C47</f>
        <v>0</v>
      </c>
      <c r="F65" s="43">
        <f>'②入力シート'!D47</f>
        <v>0</v>
      </c>
      <c r="G65" s="46">
        <f>'②入力シート'!E47</f>
        <v>0</v>
      </c>
      <c r="H65" s="254">
        <f>IF('②入力シート'!H47="○","前年度作品/","")&amp;'②入力シート'!I47</f>
      </c>
    </row>
    <row r="66" spans="1:8" ht="25.5" customHeight="1">
      <c r="A66" s="71" t="s">
        <v>45</v>
      </c>
      <c r="B66" s="240" t="s">
        <v>43</v>
      </c>
      <c r="C66" s="138">
        <v>25</v>
      </c>
      <c r="D66" s="21">
        <f>'②入力シート'!B48</f>
        <v>0</v>
      </c>
      <c r="E66" s="22">
        <f>'②入力シート'!C48</f>
        <v>0</v>
      </c>
      <c r="F66" s="44">
        <f>'②入力シート'!D48</f>
        <v>0</v>
      </c>
      <c r="G66" s="47">
        <f>'②入力シート'!E48</f>
        <v>0</v>
      </c>
      <c r="H66" s="255">
        <f>IF('②入力シート'!H48="○","前年度作品/","")&amp;'②入力シート'!I48</f>
      </c>
    </row>
    <row r="67" spans="1:8" ht="25.5" customHeight="1">
      <c r="A67" s="72" t="s">
        <v>45</v>
      </c>
      <c r="B67" s="241" t="s">
        <v>43</v>
      </c>
      <c r="C67" s="139">
        <v>26</v>
      </c>
      <c r="D67" s="23">
        <f>'②入力シート'!B49</f>
        <v>0</v>
      </c>
      <c r="E67" s="24">
        <f>'②入力シート'!C49</f>
        <v>0</v>
      </c>
      <c r="F67" s="45">
        <f>'②入力シート'!D49</f>
        <v>0</v>
      </c>
      <c r="G67" s="48">
        <f>'②入力シート'!E49</f>
        <v>0</v>
      </c>
      <c r="H67" s="256">
        <f>IF('②入力シート'!H49="○","前年度作品/","")&amp;'②入力シート'!I49</f>
      </c>
    </row>
    <row r="68" spans="1:8" ht="25.5" customHeight="1">
      <c r="A68" s="70" t="s">
        <v>45</v>
      </c>
      <c r="B68" s="239" t="s">
        <v>43</v>
      </c>
      <c r="C68" s="137">
        <v>27</v>
      </c>
      <c r="D68" s="14">
        <f>'②入力シート'!B50</f>
        <v>0</v>
      </c>
      <c r="E68" s="15">
        <f>'②入力シート'!C50</f>
        <v>0</v>
      </c>
      <c r="F68" s="43">
        <f>'②入力シート'!D50</f>
        <v>0</v>
      </c>
      <c r="G68" s="46">
        <f>'②入力シート'!E50</f>
        <v>0</v>
      </c>
      <c r="H68" s="254">
        <f>IF('②入力シート'!H50="○","前年度作品/","")&amp;'②入力シート'!I50</f>
      </c>
    </row>
    <row r="69" spans="1:8" ht="25.5" customHeight="1">
      <c r="A69" s="70" t="s">
        <v>45</v>
      </c>
      <c r="B69" s="239" t="s">
        <v>43</v>
      </c>
      <c r="C69" s="137">
        <v>28</v>
      </c>
      <c r="D69" s="14">
        <f>'②入力シート'!B51</f>
        <v>0</v>
      </c>
      <c r="E69" s="15">
        <f>'②入力シート'!C51</f>
        <v>0</v>
      </c>
      <c r="F69" s="43">
        <f>'②入力シート'!D51</f>
        <v>0</v>
      </c>
      <c r="G69" s="46">
        <f>'②入力シート'!E51</f>
        <v>0</v>
      </c>
      <c r="H69" s="254">
        <f>IF('②入力シート'!H51="○","前年度作品/","")&amp;'②入力シート'!I51</f>
      </c>
    </row>
    <row r="70" spans="1:8" ht="25.5" customHeight="1">
      <c r="A70" s="70" t="s">
        <v>45</v>
      </c>
      <c r="B70" s="239" t="s">
        <v>43</v>
      </c>
      <c r="C70" s="137">
        <v>29</v>
      </c>
      <c r="D70" s="14">
        <f>'②入力シート'!B52</f>
        <v>0</v>
      </c>
      <c r="E70" s="15">
        <f>'②入力シート'!C52</f>
        <v>0</v>
      </c>
      <c r="F70" s="43">
        <f>'②入力シート'!D52</f>
        <v>0</v>
      </c>
      <c r="G70" s="46">
        <f>'②入力シート'!E52</f>
        <v>0</v>
      </c>
      <c r="H70" s="254">
        <f>IF('②入力シート'!H52="○","前年度作品/","")&amp;'②入力シート'!I52</f>
      </c>
    </row>
    <row r="71" spans="1:8" ht="25.5" customHeight="1">
      <c r="A71" s="73" t="s">
        <v>45</v>
      </c>
      <c r="B71" s="242" t="s">
        <v>43</v>
      </c>
      <c r="C71" s="140">
        <v>30</v>
      </c>
      <c r="D71" s="19">
        <f>'②入力シート'!B53</f>
        <v>0</v>
      </c>
      <c r="E71" s="20">
        <f>'②入力シート'!C53</f>
        <v>0</v>
      </c>
      <c r="F71" s="51">
        <f>'②入力シート'!D53</f>
        <v>0</v>
      </c>
      <c r="G71" s="52">
        <f>'②入力シート'!E53</f>
        <v>0</v>
      </c>
      <c r="H71" s="252">
        <f>IF('②入力シート'!H53="○","前年度作品/","")&amp;'②入力シート'!I53</f>
      </c>
    </row>
    <row r="72" spans="1:8" ht="25.5" customHeight="1">
      <c r="A72" s="74" t="s">
        <v>45</v>
      </c>
      <c r="B72" s="243" t="s">
        <v>43</v>
      </c>
      <c r="C72" s="136">
        <v>31</v>
      </c>
      <c r="D72" s="17">
        <f>'②入力シート'!B54</f>
        <v>0</v>
      </c>
      <c r="E72" s="18">
        <f>'②入力シート'!C54</f>
        <v>0</v>
      </c>
      <c r="F72" s="49">
        <f>'②入力シート'!D54</f>
        <v>0</v>
      </c>
      <c r="G72" s="50">
        <f>'②入力シート'!E54</f>
        <v>0</v>
      </c>
      <c r="H72" s="253">
        <f>IF('②入力シート'!H54="○","前年度作品/","")&amp;'②入力シート'!I54</f>
      </c>
    </row>
    <row r="73" spans="1:8" ht="25.5" customHeight="1">
      <c r="A73" s="70" t="s">
        <v>45</v>
      </c>
      <c r="B73" s="239" t="s">
        <v>43</v>
      </c>
      <c r="C73" s="137">
        <v>32</v>
      </c>
      <c r="D73" s="14">
        <f>'②入力シート'!B55</f>
        <v>0</v>
      </c>
      <c r="E73" s="15">
        <f>'②入力シート'!C55</f>
        <v>0</v>
      </c>
      <c r="F73" s="43">
        <f>'②入力シート'!D55</f>
        <v>0</v>
      </c>
      <c r="G73" s="46">
        <f>'②入力シート'!E55</f>
        <v>0</v>
      </c>
      <c r="H73" s="254">
        <f>IF('②入力シート'!H55="○","前年度作品/","")&amp;'②入力シート'!I55</f>
      </c>
    </row>
    <row r="74" spans="1:8" ht="25.5" customHeight="1">
      <c r="A74" s="70" t="s">
        <v>45</v>
      </c>
      <c r="B74" s="239" t="s">
        <v>43</v>
      </c>
      <c r="C74" s="137">
        <v>33</v>
      </c>
      <c r="D74" s="14">
        <f>'②入力シート'!B56</f>
        <v>0</v>
      </c>
      <c r="E74" s="15">
        <f>'②入力シート'!C56</f>
        <v>0</v>
      </c>
      <c r="F74" s="43">
        <f>'②入力シート'!D56</f>
        <v>0</v>
      </c>
      <c r="G74" s="46">
        <f>'②入力シート'!E56</f>
        <v>0</v>
      </c>
      <c r="H74" s="254">
        <f>IF('②入力シート'!H56="○","前年度作品/","")&amp;'②入力シート'!I56</f>
      </c>
    </row>
    <row r="75" spans="1:8" ht="25.5" customHeight="1">
      <c r="A75" s="70" t="s">
        <v>45</v>
      </c>
      <c r="B75" s="239" t="s">
        <v>43</v>
      </c>
      <c r="C75" s="137">
        <v>34</v>
      </c>
      <c r="D75" s="14">
        <f>'②入力シート'!B57</f>
        <v>0</v>
      </c>
      <c r="E75" s="15">
        <f>'②入力シート'!C57</f>
        <v>0</v>
      </c>
      <c r="F75" s="43">
        <f>'②入力シート'!D57</f>
        <v>0</v>
      </c>
      <c r="G75" s="46">
        <f>'②入力シート'!E57</f>
        <v>0</v>
      </c>
      <c r="H75" s="254">
        <f>IF('②入力シート'!H57="○","前年度作品/","")&amp;'②入力シート'!I57</f>
      </c>
    </row>
    <row r="76" spans="1:8" ht="25.5" customHeight="1">
      <c r="A76" s="71" t="s">
        <v>45</v>
      </c>
      <c r="B76" s="240" t="s">
        <v>43</v>
      </c>
      <c r="C76" s="138">
        <v>35</v>
      </c>
      <c r="D76" s="21">
        <f>'②入力シート'!B58</f>
        <v>0</v>
      </c>
      <c r="E76" s="22">
        <f>'②入力シート'!C58</f>
        <v>0</v>
      </c>
      <c r="F76" s="44">
        <f>'②入力シート'!D58</f>
        <v>0</v>
      </c>
      <c r="G76" s="47">
        <f>'②入力シート'!E58</f>
        <v>0</v>
      </c>
      <c r="H76" s="255">
        <f>IF('②入力シート'!H58="○","前年度作品/","")&amp;'②入力シート'!I58</f>
      </c>
    </row>
    <row r="77" spans="1:8" ht="25.5" customHeight="1">
      <c r="A77" s="72" t="s">
        <v>45</v>
      </c>
      <c r="B77" s="241" t="s">
        <v>43</v>
      </c>
      <c r="C77" s="139">
        <v>36</v>
      </c>
      <c r="D77" s="23">
        <f>'②入力シート'!B59</f>
        <v>0</v>
      </c>
      <c r="E77" s="24">
        <f>'②入力シート'!C59</f>
        <v>0</v>
      </c>
      <c r="F77" s="45">
        <f>'②入力シート'!D59</f>
        <v>0</v>
      </c>
      <c r="G77" s="48">
        <f>'②入力シート'!E59</f>
        <v>0</v>
      </c>
      <c r="H77" s="256">
        <f>IF('②入力シート'!H59="○","前年度作品/","")&amp;'②入力シート'!I59</f>
      </c>
    </row>
    <row r="78" spans="1:8" ht="25.5" customHeight="1">
      <c r="A78" s="70" t="s">
        <v>45</v>
      </c>
      <c r="B78" s="239" t="s">
        <v>43</v>
      </c>
      <c r="C78" s="137">
        <v>37</v>
      </c>
      <c r="D78" s="14">
        <f>'②入力シート'!B60</f>
        <v>0</v>
      </c>
      <c r="E78" s="15">
        <f>'②入力シート'!C60</f>
        <v>0</v>
      </c>
      <c r="F78" s="43">
        <f>'②入力シート'!D60</f>
        <v>0</v>
      </c>
      <c r="G78" s="46">
        <f>'②入力シート'!E60</f>
        <v>0</v>
      </c>
      <c r="H78" s="254">
        <f>IF('②入力シート'!H60="○","前年度作品/","")&amp;'②入力シート'!I60</f>
      </c>
    </row>
    <row r="79" spans="1:8" ht="25.5" customHeight="1">
      <c r="A79" s="70" t="s">
        <v>45</v>
      </c>
      <c r="B79" s="239" t="s">
        <v>43</v>
      </c>
      <c r="C79" s="137">
        <v>38</v>
      </c>
      <c r="D79" s="14">
        <f>'②入力シート'!B61</f>
        <v>0</v>
      </c>
      <c r="E79" s="15">
        <f>'②入力シート'!C61</f>
        <v>0</v>
      </c>
      <c r="F79" s="43">
        <f>'②入力シート'!D61</f>
        <v>0</v>
      </c>
      <c r="G79" s="46">
        <f>'②入力シート'!E61</f>
        <v>0</v>
      </c>
      <c r="H79" s="254">
        <f>IF('②入力シート'!H61="○","前年度作品/","")&amp;'②入力シート'!I61</f>
      </c>
    </row>
    <row r="80" spans="1:8" ht="25.5" customHeight="1">
      <c r="A80" s="70" t="s">
        <v>45</v>
      </c>
      <c r="B80" s="239" t="s">
        <v>43</v>
      </c>
      <c r="C80" s="137">
        <v>39</v>
      </c>
      <c r="D80" s="14">
        <f>'②入力シート'!B62</f>
        <v>0</v>
      </c>
      <c r="E80" s="15">
        <f>'②入力シート'!C62</f>
        <v>0</v>
      </c>
      <c r="F80" s="43">
        <f>'②入力シート'!D62</f>
        <v>0</v>
      </c>
      <c r="G80" s="46">
        <f>'②入力シート'!E62</f>
        <v>0</v>
      </c>
      <c r="H80" s="254">
        <f>IF('②入力シート'!H62="○","前年度作品/","")&amp;'②入力シート'!I62</f>
      </c>
    </row>
    <row r="81" spans="1:8" ht="25.5" customHeight="1" thickBot="1">
      <c r="A81" s="73" t="s">
        <v>45</v>
      </c>
      <c r="B81" s="244" t="s">
        <v>43</v>
      </c>
      <c r="C81" s="140">
        <v>40</v>
      </c>
      <c r="D81" s="19">
        <f>'②入力シート'!B63</f>
        <v>0</v>
      </c>
      <c r="E81" s="20">
        <f>'②入力シート'!C63</f>
        <v>0</v>
      </c>
      <c r="F81" s="51">
        <f>'②入力シート'!D63</f>
        <v>0</v>
      </c>
      <c r="G81" s="52">
        <f>'②入力シート'!E63</f>
        <v>0</v>
      </c>
      <c r="H81" s="252">
        <f>IF('②入力シート'!H63="○","前年度作品/","")&amp;'②入力シート'!I63</f>
      </c>
    </row>
    <row r="82" spans="1:8" ht="6" customHeight="1">
      <c r="A82" s="113"/>
      <c r="B82" s="113"/>
      <c r="C82" s="114"/>
      <c r="D82" s="115"/>
      <c r="E82" s="115"/>
      <c r="F82" s="115"/>
      <c r="G82" s="115"/>
      <c r="H82" s="117"/>
    </row>
    <row r="83" spans="1:8" ht="24.75" customHeight="1">
      <c r="A83" s="119" t="s">
        <v>71</v>
      </c>
      <c r="B83" s="1"/>
      <c r="C83" s="1"/>
      <c r="D83" s="1"/>
      <c r="E83" s="1"/>
      <c r="F83" s="1"/>
      <c r="G83" s="122"/>
      <c r="H83" s="216">
        <f>'②入力シート'!$C$20</f>
        <v>0</v>
      </c>
    </row>
    <row r="84" spans="1:8" ht="19.5" thickBot="1">
      <c r="A84" s="228"/>
      <c r="B84" s="229" t="str">
        <f>'②入力シート'!$C$5</f>
        <v>令和６年度</v>
      </c>
      <c r="C84" s="230" t="s">
        <v>97</v>
      </c>
      <c r="D84" s="230"/>
      <c r="E84" s="230"/>
      <c r="F84" s="230"/>
      <c r="G84" s="231"/>
      <c r="H84" s="132" t="s">
        <v>105</v>
      </c>
    </row>
    <row r="85" spans="1:8" ht="13.5" customHeight="1">
      <c r="A85" s="226" t="str">
        <f>'②入力シート'!$C$5</f>
        <v>令和６年度</v>
      </c>
      <c r="B85" s="227" t="s">
        <v>0</v>
      </c>
      <c r="C85" s="227"/>
      <c r="D85" s="227"/>
      <c r="E85" s="227"/>
      <c r="F85" s="227"/>
      <c r="G85" s="6"/>
      <c r="H85" s="7"/>
    </row>
    <row r="86" spans="1:8" ht="18" customHeight="1">
      <c r="A86" s="8"/>
      <c r="B86" s="214" t="str">
        <f>'②入力シート'!$C$6</f>
        <v>令和６年</v>
      </c>
      <c r="C86" s="214">
        <f>'②入力シート'!$D$6</f>
        <v>0</v>
      </c>
      <c r="D86" s="215">
        <f>'②入力シート'!$E$6</f>
        <v>0</v>
      </c>
      <c r="E86" s="9"/>
      <c r="F86" s="213" t="s">
        <v>4</v>
      </c>
      <c r="G86" s="363">
        <f>'②入力シート'!$C$11</f>
        <v>0</v>
      </c>
      <c r="H86" s="364"/>
    </row>
    <row r="87" spans="1:8" ht="21" customHeight="1">
      <c r="A87" s="219"/>
      <c r="B87" s="220"/>
      <c r="C87" s="220"/>
      <c r="D87" s="220"/>
      <c r="E87" s="221"/>
      <c r="F87" s="222" t="s">
        <v>6</v>
      </c>
      <c r="G87" s="361">
        <f>'②入力シート'!$C$15</f>
        <v>0</v>
      </c>
      <c r="H87" s="362"/>
    </row>
    <row r="88" spans="1:8" ht="12">
      <c r="A88" s="217" t="s">
        <v>1</v>
      </c>
      <c r="B88" s="218" t="s">
        <v>2</v>
      </c>
      <c r="C88" s="371" t="s">
        <v>96</v>
      </c>
      <c r="D88" s="372"/>
      <c r="E88" s="372"/>
      <c r="F88" s="373"/>
      <c r="G88" s="365" t="s">
        <v>91</v>
      </c>
      <c r="H88" s="366"/>
    </row>
    <row r="89" spans="1:8" ht="14.25" customHeight="1">
      <c r="A89" s="367">
        <f>'②入力シート'!$C$7</f>
        <v>0</v>
      </c>
      <c r="B89" s="369">
        <f>'②入力シート'!$C$8</f>
        <v>0</v>
      </c>
      <c r="C89" s="383">
        <f>'②入力シート'!$C$9</f>
        <v>0</v>
      </c>
      <c r="D89" s="384"/>
      <c r="E89" s="11"/>
      <c r="F89" s="16"/>
      <c r="G89" s="212" t="s">
        <v>92</v>
      </c>
      <c r="H89" s="211"/>
    </row>
    <row r="90" spans="1:8" ht="27" customHeight="1">
      <c r="A90" s="367"/>
      <c r="B90" s="369"/>
      <c r="C90" s="374">
        <f>'②入力シート'!$C$10</f>
        <v>0</v>
      </c>
      <c r="D90" s="375"/>
      <c r="E90" s="375"/>
      <c r="F90" s="376"/>
      <c r="G90" s="359">
        <f>'②入力シート'!$C$16</f>
        <v>0</v>
      </c>
      <c r="H90" s="360"/>
    </row>
    <row r="91" spans="1:9" ht="23.25" customHeight="1">
      <c r="A91" s="367"/>
      <c r="B91" s="369"/>
      <c r="C91" s="223" t="s">
        <v>94</v>
      </c>
      <c r="D91" s="377">
        <f>'②入力シート'!$C$13</f>
        <v>0</v>
      </c>
      <c r="E91" s="378"/>
      <c r="F91" s="379"/>
      <c r="G91" s="224" t="s">
        <v>3</v>
      </c>
      <c r="H91" s="225" t="s">
        <v>95</v>
      </c>
      <c r="I91" s="4"/>
    </row>
    <row r="92" spans="1:8" ht="28.5" customHeight="1" thickBot="1">
      <c r="A92" s="368"/>
      <c r="B92" s="370"/>
      <c r="C92" s="10" t="s">
        <v>93</v>
      </c>
      <c r="D92" s="380">
        <f>'②入力シート'!$C$14</f>
        <v>0</v>
      </c>
      <c r="E92" s="381"/>
      <c r="F92" s="382"/>
      <c r="G92" s="131">
        <f>'②入力シート'!$C$18</f>
        <v>0</v>
      </c>
      <c r="H92" s="210">
        <f>'②入力シート'!$C$19</f>
        <v>0</v>
      </c>
    </row>
    <row r="93" spans="1:5" ht="12">
      <c r="A93" s="118" t="s">
        <v>5</v>
      </c>
      <c r="C93" s="3"/>
      <c r="D93" s="5"/>
      <c r="E93" s="5"/>
    </row>
    <row r="94" spans="1:5" ht="12">
      <c r="A94" s="207" t="s">
        <v>138</v>
      </c>
      <c r="C94" s="3"/>
      <c r="D94" s="5"/>
      <c r="E94" s="5"/>
    </row>
    <row r="95" spans="1:5" ht="12" customHeight="1">
      <c r="A95" s="302" t="s">
        <v>141</v>
      </c>
      <c r="C95" s="3"/>
      <c r="D95" s="5"/>
      <c r="E95" s="5"/>
    </row>
    <row r="96" spans="1:5" ht="12.75" customHeight="1">
      <c r="A96" s="302" t="s">
        <v>142</v>
      </c>
      <c r="C96" s="3"/>
      <c r="D96" s="5"/>
      <c r="E96" s="5"/>
    </row>
    <row r="97" spans="1:5" ht="12">
      <c r="A97" s="207" t="s">
        <v>98</v>
      </c>
      <c r="C97" s="3"/>
      <c r="D97" s="5"/>
      <c r="E97" s="5"/>
    </row>
    <row r="98" spans="1:5" ht="12">
      <c r="A98" s="232" t="s">
        <v>145</v>
      </c>
      <c r="C98" s="3"/>
      <c r="D98" s="5"/>
      <c r="E98" s="5"/>
    </row>
    <row r="99" spans="1:5" ht="12">
      <c r="A99" s="207" t="s">
        <v>132</v>
      </c>
      <c r="C99" s="3"/>
      <c r="D99" s="5"/>
      <c r="E99" s="5"/>
    </row>
    <row r="100" spans="1:38" s="75" customFormat="1" ht="12.75">
      <c r="A100" s="297" t="s">
        <v>133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</row>
    <row r="101" spans="3:5" ht="13.5" thickBot="1">
      <c r="C101" s="233" t="s">
        <v>99</v>
      </c>
      <c r="D101" s="5"/>
      <c r="E101" s="5"/>
    </row>
    <row r="102" spans="1:8" ht="24" customHeight="1" thickBot="1">
      <c r="A102" s="234" t="s">
        <v>100</v>
      </c>
      <c r="B102" s="237" t="s">
        <v>101</v>
      </c>
      <c r="C102" s="135" t="s">
        <v>7</v>
      </c>
      <c r="D102" s="133" t="s">
        <v>102</v>
      </c>
      <c r="E102" s="235" t="s">
        <v>103</v>
      </c>
      <c r="F102" s="133" t="s">
        <v>8</v>
      </c>
      <c r="G102" s="134" t="s">
        <v>9</v>
      </c>
      <c r="H102" s="296" t="s">
        <v>135</v>
      </c>
    </row>
    <row r="103" spans="1:8" ht="25.5" customHeight="1" thickTop="1">
      <c r="A103" s="69" t="s">
        <v>45</v>
      </c>
      <c r="B103" s="238" t="s">
        <v>43</v>
      </c>
      <c r="C103" s="136">
        <v>41</v>
      </c>
      <c r="D103" s="17">
        <f>'②入力シート'!B64</f>
        <v>0</v>
      </c>
      <c r="E103" s="18">
        <f>'②入力シート'!C64</f>
        <v>0</v>
      </c>
      <c r="F103" s="49">
        <f>'②入力シート'!D64</f>
        <v>0</v>
      </c>
      <c r="G103" s="50">
        <f>'②入力シート'!E64</f>
        <v>0</v>
      </c>
      <c r="H103" s="253">
        <f>IF('②入力シート'!H64="○","前年度作品/","")&amp;'②入力シート'!I64</f>
      </c>
    </row>
    <row r="104" spans="1:8" ht="25.5" customHeight="1">
      <c r="A104" s="70" t="s">
        <v>45</v>
      </c>
      <c r="B104" s="239" t="s">
        <v>43</v>
      </c>
      <c r="C104" s="137">
        <v>42</v>
      </c>
      <c r="D104" s="14">
        <f>'②入力シート'!B65</f>
        <v>0</v>
      </c>
      <c r="E104" s="15">
        <f>'②入力シート'!C65</f>
        <v>0</v>
      </c>
      <c r="F104" s="43">
        <f>'②入力シート'!D65</f>
        <v>0</v>
      </c>
      <c r="G104" s="46">
        <f>'②入力シート'!E65</f>
        <v>0</v>
      </c>
      <c r="H104" s="254">
        <f>IF('②入力シート'!H65="○","前年度作品/","")&amp;'②入力シート'!I65</f>
      </c>
    </row>
    <row r="105" spans="1:8" ht="25.5" customHeight="1">
      <c r="A105" s="70" t="s">
        <v>45</v>
      </c>
      <c r="B105" s="239" t="s">
        <v>43</v>
      </c>
      <c r="C105" s="137">
        <v>43</v>
      </c>
      <c r="D105" s="14">
        <f>'②入力シート'!B66</f>
        <v>0</v>
      </c>
      <c r="E105" s="15">
        <f>'②入力シート'!C66</f>
        <v>0</v>
      </c>
      <c r="F105" s="43">
        <f>'②入力シート'!D66</f>
        <v>0</v>
      </c>
      <c r="G105" s="46">
        <f>'②入力シート'!E66</f>
        <v>0</v>
      </c>
      <c r="H105" s="254">
        <f>IF('②入力シート'!H66="○","前年度作品/","")&amp;'②入力シート'!I66</f>
      </c>
    </row>
    <row r="106" spans="1:8" ht="25.5" customHeight="1">
      <c r="A106" s="70" t="s">
        <v>45</v>
      </c>
      <c r="B106" s="239" t="s">
        <v>43</v>
      </c>
      <c r="C106" s="137">
        <v>44</v>
      </c>
      <c r="D106" s="14">
        <f>'②入力シート'!B67</f>
        <v>0</v>
      </c>
      <c r="E106" s="15">
        <f>'②入力シート'!C67</f>
        <v>0</v>
      </c>
      <c r="F106" s="43">
        <f>'②入力シート'!D67</f>
        <v>0</v>
      </c>
      <c r="G106" s="46">
        <f>'②入力シート'!E67</f>
        <v>0</v>
      </c>
      <c r="H106" s="254">
        <f>IF('②入力シート'!H67="○","前年度作品/","")&amp;'②入力シート'!I67</f>
      </c>
    </row>
    <row r="107" spans="1:8" ht="25.5" customHeight="1">
      <c r="A107" s="71" t="s">
        <v>45</v>
      </c>
      <c r="B107" s="240" t="s">
        <v>43</v>
      </c>
      <c r="C107" s="140">
        <v>45</v>
      </c>
      <c r="D107" s="19">
        <f>'②入力シート'!B68</f>
        <v>0</v>
      </c>
      <c r="E107" s="20">
        <f>'②入力シート'!C68</f>
        <v>0</v>
      </c>
      <c r="F107" s="51">
        <f>'②入力シート'!D68</f>
        <v>0</v>
      </c>
      <c r="G107" s="52">
        <f>'②入力シート'!E68</f>
        <v>0</v>
      </c>
      <c r="H107" s="252">
        <f>IF('②入力シート'!H68="○","前年度作品/","")&amp;'②入力シート'!I68</f>
      </c>
    </row>
    <row r="108" spans="1:8" ht="25.5" customHeight="1">
      <c r="A108" s="72" t="s">
        <v>45</v>
      </c>
      <c r="B108" s="241" t="s">
        <v>43</v>
      </c>
      <c r="C108" s="136">
        <v>46</v>
      </c>
      <c r="D108" s="17">
        <f>'②入力シート'!B69</f>
        <v>0</v>
      </c>
      <c r="E108" s="18">
        <f>'②入力シート'!C69</f>
        <v>0</v>
      </c>
      <c r="F108" s="49">
        <f>'②入力シート'!D69</f>
        <v>0</v>
      </c>
      <c r="G108" s="50">
        <f>'②入力シート'!E69</f>
        <v>0</v>
      </c>
      <c r="H108" s="253">
        <f>IF('②入力シート'!H69="○","前年度作品/","")&amp;'②入力シート'!I69</f>
      </c>
    </row>
    <row r="109" spans="1:8" ht="25.5" customHeight="1">
      <c r="A109" s="70" t="s">
        <v>45</v>
      </c>
      <c r="B109" s="239" t="s">
        <v>43</v>
      </c>
      <c r="C109" s="137">
        <v>47</v>
      </c>
      <c r="D109" s="14">
        <f>'②入力シート'!B70</f>
        <v>0</v>
      </c>
      <c r="E109" s="15">
        <f>'②入力シート'!C70</f>
        <v>0</v>
      </c>
      <c r="F109" s="43">
        <f>'②入力シート'!D70</f>
        <v>0</v>
      </c>
      <c r="G109" s="46">
        <f>'②入力シート'!E70</f>
        <v>0</v>
      </c>
      <c r="H109" s="254">
        <f>IF('②入力シート'!H70="○","前年度作品/","")&amp;'②入力シート'!I70</f>
      </c>
    </row>
    <row r="110" spans="1:8" ht="25.5" customHeight="1">
      <c r="A110" s="70" t="s">
        <v>45</v>
      </c>
      <c r="B110" s="239" t="s">
        <v>43</v>
      </c>
      <c r="C110" s="137">
        <v>48</v>
      </c>
      <c r="D110" s="14">
        <f>'②入力シート'!B71</f>
        <v>0</v>
      </c>
      <c r="E110" s="15">
        <f>'②入力シート'!C71</f>
        <v>0</v>
      </c>
      <c r="F110" s="43">
        <f>'②入力シート'!D71</f>
        <v>0</v>
      </c>
      <c r="G110" s="46">
        <f>'②入力シート'!E71</f>
        <v>0</v>
      </c>
      <c r="H110" s="254">
        <f>IF('②入力シート'!H71="○","前年度作品/","")&amp;'②入力シート'!I71</f>
      </c>
    </row>
    <row r="111" spans="1:8" ht="25.5" customHeight="1">
      <c r="A111" s="70" t="s">
        <v>45</v>
      </c>
      <c r="B111" s="239" t="s">
        <v>43</v>
      </c>
      <c r="C111" s="137">
        <v>49</v>
      </c>
      <c r="D111" s="14">
        <f>'②入力シート'!B72</f>
        <v>0</v>
      </c>
      <c r="E111" s="15">
        <f>'②入力シート'!C72</f>
        <v>0</v>
      </c>
      <c r="F111" s="43">
        <f>'②入力シート'!D72</f>
        <v>0</v>
      </c>
      <c r="G111" s="46">
        <f>'②入力シート'!E72</f>
        <v>0</v>
      </c>
      <c r="H111" s="254">
        <f>IF('②入力シート'!H72="○","前年度作品/","")&amp;'②入力シート'!I72</f>
      </c>
    </row>
    <row r="112" spans="1:8" ht="25.5" customHeight="1">
      <c r="A112" s="73" t="s">
        <v>45</v>
      </c>
      <c r="B112" s="242" t="s">
        <v>43</v>
      </c>
      <c r="C112" s="140">
        <v>50</v>
      </c>
      <c r="D112" s="19">
        <f>'②入力シート'!B73</f>
        <v>0</v>
      </c>
      <c r="E112" s="20">
        <f>'②入力シート'!C73</f>
        <v>0</v>
      </c>
      <c r="F112" s="51">
        <f>'②入力シート'!D73</f>
        <v>0</v>
      </c>
      <c r="G112" s="52">
        <f>'②入力シート'!E73</f>
        <v>0</v>
      </c>
      <c r="H112" s="252">
        <f>IF('②入力シート'!H73="○","前年度作品/","")&amp;'②入力シート'!I73</f>
      </c>
    </row>
    <row r="113" spans="1:8" ht="25.5" customHeight="1">
      <c r="A113" s="74" t="s">
        <v>45</v>
      </c>
      <c r="B113" s="243" t="s">
        <v>43</v>
      </c>
      <c r="C113" s="136">
        <v>51</v>
      </c>
      <c r="D113" s="17">
        <f>'②入力シート'!B74</f>
        <v>0</v>
      </c>
      <c r="E113" s="18">
        <f>'②入力シート'!C74</f>
        <v>0</v>
      </c>
      <c r="F113" s="49">
        <f>'②入力シート'!D74</f>
        <v>0</v>
      </c>
      <c r="G113" s="50">
        <f>'②入力シート'!E74</f>
        <v>0</v>
      </c>
      <c r="H113" s="253">
        <f>IF('②入力シート'!H74="○","前年度作品/","")&amp;'②入力シート'!I74</f>
      </c>
    </row>
    <row r="114" spans="1:8" ht="25.5" customHeight="1">
      <c r="A114" s="70" t="s">
        <v>45</v>
      </c>
      <c r="B114" s="239" t="s">
        <v>43</v>
      </c>
      <c r="C114" s="137">
        <v>52</v>
      </c>
      <c r="D114" s="14">
        <f>'②入力シート'!B75</f>
        <v>0</v>
      </c>
      <c r="E114" s="15">
        <f>'②入力シート'!C75</f>
        <v>0</v>
      </c>
      <c r="F114" s="43">
        <f>'②入力シート'!D75</f>
        <v>0</v>
      </c>
      <c r="G114" s="46">
        <f>'②入力シート'!E75</f>
        <v>0</v>
      </c>
      <c r="H114" s="254">
        <f>IF('②入力シート'!H75="○","前年度作品/","")&amp;'②入力シート'!I75</f>
      </c>
    </row>
    <row r="115" spans="1:8" ht="25.5" customHeight="1">
      <c r="A115" s="70" t="s">
        <v>45</v>
      </c>
      <c r="B115" s="239" t="s">
        <v>43</v>
      </c>
      <c r="C115" s="137">
        <v>53</v>
      </c>
      <c r="D115" s="14">
        <f>'②入力シート'!B76</f>
        <v>0</v>
      </c>
      <c r="E115" s="15">
        <f>'②入力シート'!C76</f>
        <v>0</v>
      </c>
      <c r="F115" s="43">
        <f>'②入力シート'!D76</f>
        <v>0</v>
      </c>
      <c r="G115" s="46">
        <f>'②入力シート'!E76</f>
        <v>0</v>
      </c>
      <c r="H115" s="254">
        <f>IF('②入力シート'!H76="○","前年度作品/","")&amp;'②入力シート'!I76</f>
      </c>
    </row>
    <row r="116" spans="1:8" ht="25.5" customHeight="1">
      <c r="A116" s="70" t="s">
        <v>45</v>
      </c>
      <c r="B116" s="239" t="s">
        <v>43</v>
      </c>
      <c r="C116" s="137">
        <v>54</v>
      </c>
      <c r="D116" s="14">
        <f>'②入力シート'!B77</f>
        <v>0</v>
      </c>
      <c r="E116" s="15">
        <f>'②入力シート'!C77</f>
        <v>0</v>
      </c>
      <c r="F116" s="43">
        <f>'②入力シート'!D77</f>
        <v>0</v>
      </c>
      <c r="G116" s="46">
        <f>'②入力シート'!E77</f>
        <v>0</v>
      </c>
      <c r="H116" s="254">
        <f>IF('②入力シート'!H77="○","前年度作品/","")&amp;'②入力シート'!I77</f>
      </c>
    </row>
    <row r="117" spans="1:8" ht="25.5" customHeight="1">
      <c r="A117" s="71" t="s">
        <v>45</v>
      </c>
      <c r="B117" s="240" t="s">
        <v>43</v>
      </c>
      <c r="C117" s="140">
        <v>55</v>
      </c>
      <c r="D117" s="19">
        <f>'②入力シート'!B78</f>
        <v>0</v>
      </c>
      <c r="E117" s="20">
        <f>'②入力シート'!C78</f>
        <v>0</v>
      </c>
      <c r="F117" s="51">
        <f>'②入力シート'!D78</f>
        <v>0</v>
      </c>
      <c r="G117" s="52">
        <f>'②入力シート'!E78</f>
        <v>0</v>
      </c>
      <c r="H117" s="252">
        <f>IF('②入力シート'!H78="○","前年度作品/","")&amp;'②入力シート'!I78</f>
      </c>
    </row>
    <row r="118" spans="1:8" ht="25.5" customHeight="1">
      <c r="A118" s="72" t="s">
        <v>45</v>
      </c>
      <c r="B118" s="241" t="s">
        <v>43</v>
      </c>
      <c r="C118" s="136">
        <v>56</v>
      </c>
      <c r="D118" s="17">
        <f>'②入力シート'!B79</f>
        <v>0</v>
      </c>
      <c r="E118" s="18">
        <f>'②入力シート'!C79</f>
        <v>0</v>
      </c>
      <c r="F118" s="49">
        <f>'②入力シート'!D79</f>
        <v>0</v>
      </c>
      <c r="G118" s="50">
        <f>'②入力シート'!E79</f>
        <v>0</v>
      </c>
      <c r="H118" s="253">
        <f>IF('②入力シート'!H79="○","前年度作品/","")&amp;'②入力シート'!I79</f>
      </c>
    </row>
    <row r="119" spans="1:8" ht="25.5" customHeight="1">
      <c r="A119" s="70" t="s">
        <v>45</v>
      </c>
      <c r="B119" s="239" t="s">
        <v>43</v>
      </c>
      <c r="C119" s="137">
        <v>57</v>
      </c>
      <c r="D119" s="14">
        <f>'②入力シート'!B80</f>
        <v>0</v>
      </c>
      <c r="E119" s="15">
        <f>'②入力シート'!C80</f>
        <v>0</v>
      </c>
      <c r="F119" s="43">
        <f>'②入力シート'!D80</f>
        <v>0</v>
      </c>
      <c r="G119" s="46">
        <f>'②入力シート'!E80</f>
        <v>0</v>
      </c>
      <c r="H119" s="254">
        <f>IF('②入力シート'!H80="○","前年度作品/","")&amp;'②入力シート'!I80</f>
      </c>
    </row>
    <row r="120" spans="1:8" ht="25.5" customHeight="1">
      <c r="A120" s="70" t="s">
        <v>45</v>
      </c>
      <c r="B120" s="239" t="s">
        <v>43</v>
      </c>
      <c r="C120" s="137">
        <v>58</v>
      </c>
      <c r="D120" s="14">
        <f>'②入力シート'!B81</f>
        <v>0</v>
      </c>
      <c r="E120" s="15">
        <f>'②入力シート'!C81</f>
        <v>0</v>
      </c>
      <c r="F120" s="43">
        <f>'②入力シート'!D81</f>
        <v>0</v>
      </c>
      <c r="G120" s="46">
        <f>'②入力シート'!E81</f>
        <v>0</v>
      </c>
      <c r="H120" s="254">
        <f>IF('②入力シート'!H81="○","前年度作品/","")&amp;'②入力シート'!I81</f>
      </c>
    </row>
    <row r="121" spans="1:8" ht="25.5" customHeight="1">
      <c r="A121" s="70" t="s">
        <v>45</v>
      </c>
      <c r="B121" s="239" t="s">
        <v>43</v>
      </c>
      <c r="C121" s="137">
        <v>59</v>
      </c>
      <c r="D121" s="14">
        <f>'②入力シート'!B82</f>
        <v>0</v>
      </c>
      <c r="E121" s="15">
        <f>'②入力シート'!C82</f>
        <v>0</v>
      </c>
      <c r="F121" s="43">
        <f>'②入力シート'!D82</f>
        <v>0</v>
      </c>
      <c r="G121" s="46">
        <f>'②入力シート'!E82</f>
        <v>0</v>
      </c>
      <c r="H121" s="254">
        <f>IF('②入力シート'!H82="○","前年度作品/","")&amp;'②入力シート'!I82</f>
      </c>
    </row>
    <row r="122" spans="1:8" ht="25.5" customHeight="1" thickBot="1">
      <c r="A122" s="73" t="s">
        <v>45</v>
      </c>
      <c r="B122" s="244" t="s">
        <v>43</v>
      </c>
      <c r="C122" s="140">
        <v>60</v>
      </c>
      <c r="D122" s="19">
        <f>'②入力シート'!B83</f>
        <v>0</v>
      </c>
      <c r="E122" s="20">
        <f>'②入力シート'!C83</f>
        <v>0</v>
      </c>
      <c r="F122" s="51">
        <f>'②入力シート'!D83</f>
        <v>0</v>
      </c>
      <c r="G122" s="52">
        <f>'②入力シート'!E83</f>
        <v>0</v>
      </c>
      <c r="H122" s="252">
        <f>IF('②入力シート'!H83="○","前年度作品/","")&amp;'②入力シート'!I83</f>
      </c>
    </row>
    <row r="123" spans="1:8" ht="6" customHeight="1">
      <c r="A123" s="113"/>
      <c r="B123" s="113"/>
      <c r="C123" s="114"/>
      <c r="D123" s="115"/>
      <c r="E123" s="115"/>
      <c r="F123" s="115"/>
      <c r="G123" s="115"/>
      <c r="H123" s="117"/>
    </row>
    <row r="124" spans="1:8" ht="24.75" customHeight="1">
      <c r="A124" s="119" t="s">
        <v>71</v>
      </c>
      <c r="B124" s="1"/>
      <c r="C124" s="1"/>
      <c r="D124" s="1"/>
      <c r="E124" s="1"/>
      <c r="F124" s="1"/>
      <c r="G124" s="122"/>
      <c r="H124" s="216">
        <f>'②入力シート'!$C$20</f>
        <v>0</v>
      </c>
    </row>
    <row r="125" spans="1:8" ht="19.5" thickBot="1">
      <c r="A125" s="228"/>
      <c r="B125" s="229" t="str">
        <f>'②入力シート'!$C$5</f>
        <v>令和６年度</v>
      </c>
      <c r="C125" s="230" t="s">
        <v>97</v>
      </c>
      <c r="D125" s="230"/>
      <c r="E125" s="230"/>
      <c r="F125" s="230"/>
      <c r="G125" s="231"/>
      <c r="H125" s="132" t="s">
        <v>106</v>
      </c>
    </row>
    <row r="126" spans="1:8" ht="13.5" customHeight="1">
      <c r="A126" s="226" t="str">
        <f>'②入力シート'!$C$5</f>
        <v>令和６年度</v>
      </c>
      <c r="B126" s="227" t="s">
        <v>0</v>
      </c>
      <c r="C126" s="227"/>
      <c r="D126" s="227"/>
      <c r="E126" s="227"/>
      <c r="F126" s="227"/>
      <c r="G126" s="6"/>
      <c r="H126" s="7"/>
    </row>
    <row r="127" spans="1:8" ht="18" customHeight="1">
      <c r="A127" s="8"/>
      <c r="B127" s="214" t="str">
        <f>'②入力シート'!$C$6</f>
        <v>令和６年</v>
      </c>
      <c r="C127" s="214">
        <f>'②入力シート'!$D$6</f>
        <v>0</v>
      </c>
      <c r="D127" s="215">
        <f>'②入力シート'!$E$6</f>
        <v>0</v>
      </c>
      <c r="E127" s="9"/>
      <c r="F127" s="213" t="s">
        <v>4</v>
      </c>
      <c r="G127" s="363">
        <f>'②入力シート'!$C$11</f>
        <v>0</v>
      </c>
      <c r="H127" s="364"/>
    </row>
    <row r="128" spans="1:8" ht="21" customHeight="1">
      <c r="A128" s="219"/>
      <c r="B128" s="220"/>
      <c r="C128" s="220"/>
      <c r="D128" s="220"/>
      <c r="E128" s="221"/>
      <c r="F128" s="222" t="s">
        <v>6</v>
      </c>
      <c r="G128" s="361">
        <f>'②入力シート'!$C$15</f>
        <v>0</v>
      </c>
      <c r="H128" s="362"/>
    </row>
    <row r="129" spans="1:8" ht="12">
      <c r="A129" s="217" t="s">
        <v>1</v>
      </c>
      <c r="B129" s="218" t="s">
        <v>2</v>
      </c>
      <c r="C129" s="371" t="s">
        <v>96</v>
      </c>
      <c r="D129" s="372"/>
      <c r="E129" s="372"/>
      <c r="F129" s="373"/>
      <c r="G129" s="365" t="s">
        <v>91</v>
      </c>
      <c r="H129" s="366"/>
    </row>
    <row r="130" spans="1:8" ht="14.25" customHeight="1">
      <c r="A130" s="367">
        <f>'②入力シート'!$C$7</f>
        <v>0</v>
      </c>
      <c r="B130" s="369">
        <f>'②入力シート'!$C$8</f>
        <v>0</v>
      </c>
      <c r="C130" s="383">
        <f>'②入力シート'!$C$9</f>
        <v>0</v>
      </c>
      <c r="D130" s="384"/>
      <c r="E130" s="11"/>
      <c r="F130" s="16"/>
      <c r="G130" s="212" t="s">
        <v>92</v>
      </c>
      <c r="H130" s="211"/>
    </row>
    <row r="131" spans="1:8" ht="26.25" customHeight="1">
      <c r="A131" s="367"/>
      <c r="B131" s="369"/>
      <c r="C131" s="374">
        <f>'②入力シート'!$C$10</f>
        <v>0</v>
      </c>
      <c r="D131" s="375"/>
      <c r="E131" s="375"/>
      <c r="F131" s="376"/>
      <c r="G131" s="359">
        <f>'②入力シート'!$C$16</f>
        <v>0</v>
      </c>
      <c r="H131" s="360"/>
    </row>
    <row r="132" spans="1:9" ht="23.25" customHeight="1">
      <c r="A132" s="367"/>
      <c r="B132" s="369"/>
      <c r="C132" s="223" t="s">
        <v>94</v>
      </c>
      <c r="D132" s="377">
        <f>'②入力シート'!$C$13</f>
        <v>0</v>
      </c>
      <c r="E132" s="378"/>
      <c r="F132" s="379"/>
      <c r="G132" s="224" t="s">
        <v>3</v>
      </c>
      <c r="H132" s="225" t="s">
        <v>95</v>
      </c>
      <c r="I132" s="4"/>
    </row>
    <row r="133" spans="1:8" ht="28.5" customHeight="1" thickBot="1">
      <c r="A133" s="368"/>
      <c r="B133" s="370"/>
      <c r="C133" s="10" t="s">
        <v>93</v>
      </c>
      <c r="D133" s="380">
        <f>'②入力シート'!$C$14</f>
        <v>0</v>
      </c>
      <c r="E133" s="381"/>
      <c r="F133" s="382"/>
      <c r="G133" s="131">
        <f>'②入力シート'!$C$18</f>
        <v>0</v>
      </c>
      <c r="H133" s="210">
        <f>'②入力シート'!$C$19</f>
        <v>0</v>
      </c>
    </row>
    <row r="134" spans="1:5" ht="12">
      <c r="A134" s="118" t="s">
        <v>5</v>
      </c>
      <c r="C134" s="3"/>
      <c r="D134" s="5"/>
      <c r="E134" s="5"/>
    </row>
    <row r="135" spans="1:5" ht="12">
      <c r="A135" s="207" t="s">
        <v>138</v>
      </c>
      <c r="C135" s="3"/>
      <c r="D135" s="5"/>
      <c r="E135" s="5"/>
    </row>
    <row r="136" spans="1:5" ht="12" customHeight="1">
      <c r="A136" s="302" t="s">
        <v>141</v>
      </c>
      <c r="C136" s="3"/>
      <c r="D136" s="5"/>
      <c r="E136" s="5"/>
    </row>
    <row r="137" spans="1:5" ht="12.75" customHeight="1">
      <c r="A137" s="302" t="s">
        <v>142</v>
      </c>
      <c r="C137" s="3"/>
      <c r="D137" s="5"/>
      <c r="E137" s="5"/>
    </row>
    <row r="138" spans="1:5" ht="12">
      <c r="A138" s="207" t="s">
        <v>98</v>
      </c>
      <c r="C138" s="3"/>
      <c r="D138" s="5"/>
      <c r="E138" s="5"/>
    </row>
    <row r="139" spans="1:38" s="118" customFormat="1" ht="10.5">
      <c r="A139" s="303" t="s">
        <v>146</v>
      </c>
      <c r="C139" s="304"/>
      <c r="D139" s="305"/>
      <c r="E139" s="305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</row>
    <row r="140" spans="1:5" ht="12">
      <c r="A140" s="207" t="s">
        <v>132</v>
      </c>
      <c r="C140" s="3"/>
      <c r="D140" s="5"/>
      <c r="E140" s="5"/>
    </row>
    <row r="141" spans="1:38" s="75" customFormat="1" ht="12.75">
      <c r="A141" s="297" t="s">
        <v>133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</row>
    <row r="142" spans="3:5" ht="13.5" thickBot="1">
      <c r="C142" s="233" t="s">
        <v>99</v>
      </c>
      <c r="D142" s="5"/>
      <c r="E142" s="5"/>
    </row>
    <row r="143" spans="1:8" ht="24" customHeight="1" thickBot="1">
      <c r="A143" s="234" t="s">
        <v>100</v>
      </c>
      <c r="B143" s="237" t="s">
        <v>101</v>
      </c>
      <c r="C143" s="135" t="s">
        <v>7</v>
      </c>
      <c r="D143" s="133" t="s">
        <v>102</v>
      </c>
      <c r="E143" s="235" t="s">
        <v>103</v>
      </c>
      <c r="F143" s="133" t="s">
        <v>8</v>
      </c>
      <c r="G143" s="134" t="s">
        <v>9</v>
      </c>
      <c r="H143" s="296" t="s">
        <v>135</v>
      </c>
    </row>
    <row r="144" spans="1:8" ht="25.5" customHeight="1" thickTop="1">
      <c r="A144" s="69" t="s">
        <v>45</v>
      </c>
      <c r="B144" s="238" t="s">
        <v>43</v>
      </c>
      <c r="C144" s="136">
        <v>61</v>
      </c>
      <c r="D144" s="17">
        <f>'②入力シート'!B84</f>
        <v>0</v>
      </c>
      <c r="E144" s="18">
        <f>'②入力シート'!C84</f>
        <v>0</v>
      </c>
      <c r="F144" s="49">
        <f>'②入力シート'!D84</f>
        <v>0</v>
      </c>
      <c r="G144" s="50">
        <f>'②入力シート'!E84</f>
        <v>0</v>
      </c>
      <c r="H144" s="257">
        <f>IF('②入力シート'!H84="○","前年度作品/","")&amp;'②入力シート'!I84</f>
      </c>
    </row>
    <row r="145" spans="1:8" ht="25.5" customHeight="1">
      <c r="A145" s="70" t="s">
        <v>45</v>
      </c>
      <c r="B145" s="239" t="s">
        <v>43</v>
      </c>
      <c r="C145" s="137">
        <v>62</v>
      </c>
      <c r="D145" s="14">
        <f>'②入力シート'!B85</f>
        <v>0</v>
      </c>
      <c r="E145" s="15">
        <f>'②入力シート'!C85</f>
        <v>0</v>
      </c>
      <c r="F145" s="43">
        <f>'②入力シート'!D85</f>
        <v>0</v>
      </c>
      <c r="G145" s="46">
        <f>'②入力シート'!E85</f>
        <v>0</v>
      </c>
      <c r="H145" s="258">
        <f>IF('②入力シート'!H85="○","前年度作品/","")&amp;'②入力シート'!I85</f>
      </c>
    </row>
    <row r="146" spans="1:8" ht="25.5" customHeight="1">
      <c r="A146" s="70" t="s">
        <v>45</v>
      </c>
      <c r="B146" s="239" t="s">
        <v>43</v>
      </c>
      <c r="C146" s="137">
        <v>63</v>
      </c>
      <c r="D146" s="14">
        <f>'②入力シート'!B86</f>
        <v>0</v>
      </c>
      <c r="E146" s="15">
        <f>'②入力シート'!C86</f>
        <v>0</v>
      </c>
      <c r="F146" s="43">
        <f>'②入力シート'!D86</f>
        <v>0</v>
      </c>
      <c r="G146" s="46">
        <f>'②入力シート'!E86</f>
        <v>0</v>
      </c>
      <c r="H146" s="258">
        <f>IF('②入力シート'!H86="○","前年度作品/","")&amp;'②入力シート'!I86</f>
      </c>
    </row>
    <row r="147" spans="1:8" ht="25.5" customHeight="1">
      <c r="A147" s="70" t="s">
        <v>45</v>
      </c>
      <c r="B147" s="239" t="s">
        <v>43</v>
      </c>
      <c r="C147" s="137">
        <v>64</v>
      </c>
      <c r="D147" s="14">
        <f>'②入力シート'!B87</f>
        <v>0</v>
      </c>
      <c r="E147" s="15">
        <f>'②入力シート'!C87</f>
        <v>0</v>
      </c>
      <c r="F147" s="43">
        <f>'②入力シート'!D87</f>
        <v>0</v>
      </c>
      <c r="G147" s="46">
        <f>'②入力シート'!E87</f>
        <v>0</v>
      </c>
      <c r="H147" s="258">
        <f>IF('②入力シート'!H87="○","前年度作品/","")&amp;'②入力シート'!I87</f>
      </c>
    </row>
    <row r="148" spans="1:8" ht="25.5" customHeight="1">
      <c r="A148" s="71" t="s">
        <v>45</v>
      </c>
      <c r="B148" s="240" t="s">
        <v>43</v>
      </c>
      <c r="C148" s="138">
        <v>65</v>
      </c>
      <c r="D148" s="21">
        <f>'②入力シート'!B88</f>
        <v>0</v>
      </c>
      <c r="E148" s="22">
        <f>'②入力シート'!C88</f>
        <v>0</v>
      </c>
      <c r="F148" s="44">
        <f>'②入力シート'!D88</f>
        <v>0</v>
      </c>
      <c r="G148" s="47">
        <f>'②入力シート'!E88</f>
        <v>0</v>
      </c>
      <c r="H148" s="259">
        <f>IF('②入力シート'!H88="○","前年度作品/","")&amp;'②入力シート'!I88</f>
      </c>
    </row>
    <row r="149" spans="1:8" ht="25.5" customHeight="1">
      <c r="A149" s="72" t="s">
        <v>45</v>
      </c>
      <c r="B149" s="241" t="s">
        <v>43</v>
      </c>
      <c r="C149" s="139">
        <v>66</v>
      </c>
      <c r="D149" s="23">
        <f>'②入力シート'!B89</f>
        <v>0</v>
      </c>
      <c r="E149" s="24">
        <f>'②入力シート'!C89</f>
        <v>0</v>
      </c>
      <c r="F149" s="45">
        <f>'②入力シート'!D89</f>
        <v>0</v>
      </c>
      <c r="G149" s="48">
        <f>'②入力シート'!E89</f>
        <v>0</v>
      </c>
      <c r="H149" s="245">
        <f>IF('②入力シート'!H89="○","前年度作品/","")&amp;'②入力シート'!I89</f>
      </c>
    </row>
    <row r="150" spans="1:8" ht="25.5" customHeight="1">
      <c r="A150" s="70" t="s">
        <v>45</v>
      </c>
      <c r="B150" s="239" t="s">
        <v>43</v>
      </c>
      <c r="C150" s="137">
        <v>67</v>
      </c>
      <c r="D150" s="14">
        <f>'②入力シート'!B90</f>
        <v>0</v>
      </c>
      <c r="E150" s="15">
        <f>'②入力シート'!C90</f>
        <v>0</v>
      </c>
      <c r="F150" s="43">
        <f>'②入力シート'!D90</f>
        <v>0</v>
      </c>
      <c r="G150" s="46">
        <f>'②入力シート'!E90</f>
        <v>0</v>
      </c>
      <c r="H150" s="258">
        <f>IF('②入力シート'!H90="○","前年度作品/","")&amp;'②入力シート'!I90</f>
      </c>
    </row>
    <row r="151" spans="1:8" ht="25.5" customHeight="1">
      <c r="A151" s="70" t="s">
        <v>45</v>
      </c>
      <c r="B151" s="239" t="s">
        <v>43</v>
      </c>
      <c r="C151" s="137">
        <v>68</v>
      </c>
      <c r="D151" s="14">
        <f>'②入力シート'!B91</f>
        <v>0</v>
      </c>
      <c r="E151" s="15">
        <f>'②入力シート'!C91</f>
        <v>0</v>
      </c>
      <c r="F151" s="43">
        <f>'②入力シート'!D91</f>
        <v>0</v>
      </c>
      <c r="G151" s="46">
        <f>'②入力シート'!E91</f>
        <v>0</v>
      </c>
      <c r="H151" s="258">
        <f>IF('②入力シート'!H91="○","前年度作品/","")&amp;'②入力シート'!I91</f>
      </c>
    </row>
    <row r="152" spans="1:8" ht="25.5" customHeight="1">
      <c r="A152" s="70" t="s">
        <v>45</v>
      </c>
      <c r="B152" s="239" t="s">
        <v>43</v>
      </c>
      <c r="C152" s="137">
        <v>69</v>
      </c>
      <c r="D152" s="14">
        <f>'②入力シート'!B92</f>
        <v>0</v>
      </c>
      <c r="E152" s="15">
        <f>'②入力シート'!C92</f>
        <v>0</v>
      </c>
      <c r="F152" s="43">
        <f>'②入力シート'!D92</f>
        <v>0</v>
      </c>
      <c r="G152" s="46">
        <f>'②入力シート'!E92</f>
        <v>0</v>
      </c>
      <c r="H152" s="258">
        <f>IF('②入力シート'!H92="○","前年度作品/","")&amp;'②入力シート'!I92</f>
      </c>
    </row>
    <row r="153" spans="1:8" ht="25.5" customHeight="1">
      <c r="A153" s="73" t="s">
        <v>45</v>
      </c>
      <c r="B153" s="242" t="s">
        <v>43</v>
      </c>
      <c r="C153" s="138">
        <v>70</v>
      </c>
      <c r="D153" s="21">
        <f>'②入力シート'!B93</f>
        <v>0</v>
      </c>
      <c r="E153" s="22">
        <f>'②入力シート'!C93</f>
        <v>0</v>
      </c>
      <c r="F153" s="44">
        <f>'②入力シート'!D93</f>
        <v>0</v>
      </c>
      <c r="G153" s="47">
        <f>'②入力シート'!E93</f>
        <v>0</v>
      </c>
      <c r="H153" s="259">
        <f>IF('②入力シート'!H93="○","前年度作品/","")&amp;'②入力シート'!I93</f>
      </c>
    </row>
    <row r="154" spans="1:8" ht="25.5" customHeight="1">
      <c r="A154" s="74" t="s">
        <v>45</v>
      </c>
      <c r="B154" s="243" t="s">
        <v>43</v>
      </c>
      <c r="C154" s="139">
        <v>71</v>
      </c>
      <c r="D154" s="23">
        <f>'②入力シート'!B94</f>
        <v>0</v>
      </c>
      <c r="E154" s="24">
        <f>'②入力シート'!C94</f>
        <v>0</v>
      </c>
      <c r="F154" s="45">
        <f>'②入力シート'!D94</f>
        <v>0</v>
      </c>
      <c r="G154" s="48">
        <f>'②入力シート'!E94</f>
        <v>0</v>
      </c>
      <c r="H154" s="245">
        <f>IF('②入力シート'!H94="○","前年度作品/","")&amp;'②入力シート'!I94</f>
      </c>
    </row>
    <row r="155" spans="1:8" ht="25.5" customHeight="1">
      <c r="A155" s="70" t="s">
        <v>45</v>
      </c>
      <c r="B155" s="239" t="s">
        <v>43</v>
      </c>
      <c r="C155" s="137">
        <v>72</v>
      </c>
      <c r="D155" s="14">
        <f>'②入力シート'!B95</f>
        <v>0</v>
      </c>
      <c r="E155" s="15">
        <f>'②入力シート'!C95</f>
        <v>0</v>
      </c>
      <c r="F155" s="43">
        <f>'②入力シート'!D95</f>
        <v>0</v>
      </c>
      <c r="G155" s="46">
        <f>'②入力シート'!E95</f>
        <v>0</v>
      </c>
      <c r="H155" s="258">
        <f>IF('②入力シート'!H95="○","前年度作品/","")&amp;'②入力シート'!I95</f>
      </c>
    </row>
    <row r="156" spans="1:8" ht="25.5" customHeight="1">
      <c r="A156" s="70" t="s">
        <v>45</v>
      </c>
      <c r="B156" s="239" t="s">
        <v>43</v>
      </c>
      <c r="C156" s="137">
        <v>73</v>
      </c>
      <c r="D156" s="14">
        <f>'②入力シート'!B96</f>
        <v>0</v>
      </c>
      <c r="E156" s="15">
        <f>'②入力シート'!C96</f>
        <v>0</v>
      </c>
      <c r="F156" s="43">
        <f>'②入力シート'!D96</f>
        <v>0</v>
      </c>
      <c r="G156" s="46">
        <f>'②入力シート'!E96</f>
        <v>0</v>
      </c>
      <c r="H156" s="258">
        <f>IF('②入力シート'!H96="○","前年度作品/","")&amp;'②入力シート'!I96</f>
      </c>
    </row>
    <row r="157" spans="1:8" ht="25.5" customHeight="1">
      <c r="A157" s="70" t="s">
        <v>45</v>
      </c>
      <c r="B157" s="239" t="s">
        <v>43</v>
      </c>
      <c r="C157" s="137">
        <v>74</v>
      </c>
      <c r="D157" s="14">
        <f>'②入力シート'!B97</f>
        <v>0</v>
      </c>
      <c r="E157" s="15">
        <f>'②入力シート'!C97</f>
        <v>0</v>
      </c>
      <c r="F157" s="43">
        <f>'②入力シート'!D97</f>
        <v>0</v>
      </c>
      <c r="G157" s="46">
        <f>'②入力シート'!E97</f>
        <v>0</v>
      </c>
      <c r="H157" s="258">
        <f>IF('②入力シート'!H97="○","前年度作品/","")&amp;'②入力シート'!I97</f>
      </c>
    </row>
    <row r="158" spans="1:8" ht="25.5" customHeight="1">
      <c r="A158" s="71" t="s">
        <v>45</v>
      </c>
      <c r="B158" s="240" t="s">
        <v>43</v>
      </c>
      <c r="C158" s="138">
        <v>75</v>
      </c>
      <c r="D158" s="21">
        <f>'②入力シート'!B98</f>
        <v>0</v>
      </c>
      <c r="E158" s="22">
        <f>'②入力シート'!C98</f>
        <v>0</v>
      </c>
      <c r="F158" s="44">
        <f>'②入力シート'!D98</f>
        <v>0</v>
      </c>
      <c r="G158" s="47">
        <f>'②入力シート'!E98</f>
        <v>0</v>
      </c>
      <c r="H158" s="259">
        <f>IF('②入力シート'!H98="○","前年度作品/","")&amp;'②入力シート'!I98</f>
      </c>
    </row>
    <row r="159" spans="1:8" ht="25.5" customHeight="1">
      <c r="A159" s="72" t="s">
        <v>45</v>
      </c>
      <c r="B159" s="241" t="s">
        <v>43</v>
      </c>
      <c r="C159" s="139">
        <v>76</v>
      </c>
      <c r="D159" s="23">
        <f>'②入力シート'!B99</f>
        <v>0</v>
      </c>
      <c r="E159" s="24">
        <f>'②入力シート'!C99</f>
        <v>0</v>
      </c>
      <c r="F159" s="45">
        <f>'②入力シート'!D99</f>
        <v>0</v>
      </c>
      <c r="G159" s="48">
        <f>'②入力シート'!E99</f>
        <v>0</v>
      </c>
      <c r="H159" s="245">
        <f>IF('②入力シート'!H99="○","前年度作品/","")&amp;'②入力シート'!I99</f>
      </c>
    </row>
    <row r="160" spans="1:8" ht="25.5" customHeight="1">
      <c r="A160" s="70" t="s">
        <v>45</v>
      </c>
      <c r="B160" s="239" t="s">
        <v>43</v>
      </c>
      <c r="C160" s="137">
        <v>77</v>
      </c>
      <c r="D160" s="14">
        <f>'②入力シート'!B100</f>
        <v>0</v>
      </c>
      <c r="E160" s="15">
        <f>'②入力シート'!C100</f>
        <v>0</v>
      </c>
      <c r="F160" s="43">
        <f>'②入力シート'!D100</f>
        <v>0</v>
      </c>
      <c r="G160" s="46">
        <f>'②入力シート'!E100</f>
        <v>0</v>
      </c>
      <c r="H160" s="258">
        <f>IF('②入力シート'!H100="○","前年度作品/","")&amp;'②入力シート'!I100</f>
      </c>
    </row>
    <row r="161" spans="1:8" ht="25.5" customHeight="1">
      <c r="A161" s="70" t="s">
        <v>45</v>
      </c>
      <c r="B161" s="239" t="s">
        <v>43</v>
      </c>
      <c r="C161" s="137">
        <v>78</v>
      </c>
      <c r="D161" s="14">
        <f>'②入力シート'!B101</f>
        <v>0</v>
      </c>
      <c r="E161" s="15">
        <f>'②入力シート'!C101</f>
        <v>0</v>
      </c>
      <c r="F161" s="43">
        <f>'②入力シート'!D101</f>
        <v>0</v>
      </c>
      <c r="G161" s="46">
        <f>'②入力シート'!E101</f>
        <v>0</v>
      </c>
      <c r="H161" s="258">
        <f>IF('②入力シート'!H101="○","前年度作品/","")&amp;'②入力シート'!I101</f>
      </c>
    </row>
    <row r="162" spans="1:8" ht="25.5" customHeight="1">
      <c r="A162" s="70" t="s">
        <v>45</v>
      </c>
      <c r="B162" s="239" t="s">
        <v>43</v>
      </c>
      <c r="C162" s="137">
        <v>79</v>
      </c>
      <c r="D162" s="14">
        <f>'②入力シート'!B102</f>
        <v>0</v>
      </c>
      <c r="E162" s="15">
        <f>'②入力シート'!C102</f>
        <v>0</v>
      </c>
      <c r="F162" s="43">
        <f>'②入力シート'!D102</f>
        <v>0</v>
      </c>
      <c r="G162" s="46">
        <f>'②入力シート'!E102</f>
        <v>0</v>
      </c>
      <c r="H162" s="258">
        <f>IF('②入力シート'!H102="○","前年度作品/","")&amp;'②入力シート'!I102</f>
      </c>
    </row>
    <row r="163" spans="1:8" ht="25.5" customHeight="1" thickBot="1">
      <c r="A163" s="73" t="s">
        <v>45</v>
      </c>
      <c r="B163" s="244" t="s">
        <v>43</v>
      </c>
      <c r="C163" s="140">
        <v>80</v>
      </c>
      <c r="D163" s="19">
        <f>'②入力シート'!B103</f>
        <v>0</v>
      </c>
      <c r="E163" s="20">
        <f>'②入力シート'!C103</f>
        <v>0</v>
      </c>
      <c r="F163" s="51">
        <f>'②入力シート'!D103</f>
        <v>0</v>
      </c>
      <c r="G163" s="52">
        <f>'②入力シート'!E103</f>
        <v>0</v>
      </c>
      <c r="H163" s="260">
        <f>IF('②入力シート'!H103="○","前年度作品/","")&amp;'②入力シート'!I103</f>
      </c>
    </row>
    <row r="164" spans="1:8" ht="6" customHeight="1">
      <c r="A164" s="113"/>
      <c r="B164" s="113"/>
      <c r="C164" s="114"/>
      <c r="D164" s="115"/>
      <c r="E164" s="115"/>
      <c r="F164" s="115"/>
      <c r="G164" s="115"/>
      <c r="H164" s="116"/>
    </row>
    <row r="165" spans="1:8" ht="24.75" customHeight="1">
      <c r="A165" s="119" t="s">
        <v>71</v>
      </c>
      <c r="B165" s="1"/>
      <c r="C165" s="1"/>
      <c r="D165" s="1"/>
      <c r="E165" s="1"/>
      <c r="F165" s="1"/>
      <c r="G165" s="141"/>
      <c r="H165" s="216">
        <f>'②入力シート'!$C$20</f>
        <v>0</v>
      </c>
    </row>
    <row r="166" spans="1:8" ht="19.5" thickBot="1">
      <c r="A166" s="228"/>
      <c r="B166" s="229" t="str">
        <f>'②入力シート'!$C$5</f>
        <v>令和６年度</v>
      </c>
      <c r="C166" s="230" t="s">
        <v>97</v>
      </c>
      <c r="D166" s="230"/>
      <c r="E166" s="230"/>
      <c r="F166" s="230"/>
      <c r="G166" s="231"/>
      <c r="H166" s="132" t="s">
        <v>107</v>
      </c>
    </row>
    <row r="167" spans="1:8" ht="13.5" customHeight="1">
      <c r="A167" s="226" t="str">
        <f>'②入力シート'!$C$5</f>
        <v>令和６年度</v>
      </c>
      <c r="B167" s="227" t="s">
        <v>0</v>
      </c>
      <c r="C167" s="227"/>
      <c r="D167" s="227"/>
      <c r="E167" s="227"/>
      <c r="F167" s="227"/>
      <c r="G167" s="6"/>
      <c r="H167" s="7"/>
    </row>
    <row r="168" spans="1:8" ht="18" customHeight="1">
      <c r="A168" s="8"/>
      <c r="B168" s="214" t="str">
        <f>'②入力シート'!$C$6</f>
        <v>令和６年</v>
      </c>
      <c r="C168" s="214">
        <f>'②入力シート'!$D$6</f>
        <v>0</v>
      </c>
      <c r="D168" s="215">
        <f>'②入力シート'!$E$6</f>
        <v>0</v>
      </c>
      <c r="E168" s="9"/>
      <c r="F168" s="213" t="s">
        <v>4</v>
      </c>
      <c r="G168" s="363">
        <f>'②入力シート'!$C$11</f>
        <v>0</v>
      </c>
      <c r="H168" s="364"/>
    </row>
    <row r="169" spans="1:8" ht="21" customHeight="1">
      <c r="A169" s="219"/>
      <c r="B169" s="220"/>
      <c r="C169" s="220"/>
      <c r="D169" s="220"/>
      <c r="E169" s="221"/>
      <c r="F169" s="222" t="s">
        <v>6</v>
      </c>
      <c r="G169" s="361">
        <f>'②入力シート'!$C$15</f>
        <v>0</v>
      </c>
      <c r="H169" s="362"/>
    </row>
    <row r="170" spans="1:8" ht="12">
      <c r="A170" s="217" t="s">
        <v>1</v>
      </c>
      <c r="B170" s="218" t="s">
        <v>2</v>
      </c>
      <c r="C170" s="371" t="s">
        <v>96</v>
      </c>
      <c r="D170" s="372"/>
      <c r="E170" s="372"/>
      <c r="F170" s="373"/>
      <c r="G170" s="365" t="s">
        <v>91</v>
      </c>
      <c r="H170" s="366"/>
    </row>
    <row r="171" spans="1:8" ht="14.25" customHeight="1">
      <c r="A171" s="367">
        <f>'②入力シート'!$C$7</f>
        <v>0</v>
      </c>
      <c r="B171" s="369">
        <f>'②入力シート'!$C$8</f>
        <v>0</v>
      </c>
      <c r="C171" s="383">
        <f>'②入力シート'!$C$9</f>
        <v>0</v>
      </c>
      <c r="D171" s="384"/>
      <c r="E171" s="11"/>
      <c r="F171" s="16"/>
      <c r="G171" s="212" t="s">
        <v>92</v>
      </c>
      <c r="H171" s="211"/>
    </row>
    <row r="172" spans="1:8" ht="27" customHeight="1">
      <c r="A172" s="367"/>
      <c r="B172" s="369"/>
      <c r="C172" s="374">
        <f>'②入力シート'!$C$10</f>
        <v>0</v>
      </c>
      <c r="D172" s="375"/>
      <c r="E172" s="375"/>
      <c r="F172" s="376"/>
      <c r="G172" s="359">
        <f>'②入力シート'!$C$16</f>
        <v>0</v>
      </c>
      <c r="H172" s="360"/>
    </row>
    <row r="173" spans="1:9" ht="23.25" customHeight="1">
      <c r="A173" s="367"/>
      <c r="B173" s="369"/>
      <c r="C173" s="223" t="s">
        <v>94</v>
      </c>
      <c r="D173" s="377">
        <f>'②入力シート'!$C$13</f>
        <v>0</v>
      </c>
      <c r="E173" s="378"/>
      <c r="F173" s="379"/>
      <c r="G173" s="224" t="s">
        <v>3</v>
      </c>
      <c r="H173" s="225" t="s">
        <v>95</v>
      </c>
      <c r="I173" s="4"/>
    </row>
    <row r="174" spans="1:8" ht="28.5" customHeight="1" thickBot="1">
      <c r="A174" s="368"/>
      <c r="B174" s="370"/>
      <c r="C174" s="10" t="s">
        <v>93</v>
      </c>
      <c r="D174" s="380">
        <f>'②入力シート'!$C$14</f>
        <v>0</v>
      </c>
      <c r="E174" s="381"/>
      <c r="F174" s="382"/>
      <c r="G174" s="131">
        <f>'②入力シート'!$C$18</f>
        <v>0</v>
      </c>
      <c r="H174" s="210">
        <f>'②入力シート'!$C$19</f>
        <v>0</v>
      </c>
    </row>
    <row r="175" spans="1:5" ht="12">
      <c r="A175" s="118" t="s">
        <v>5</v>
      </c>
      <c r="C175" s="3"/>
      <c r="D175" s="5"/>
      <c r="E175" s="5"/>
    </row>
    <row r="176" spans="1:5" ht="12">
      <c r="A176" s="207" t="s">
        <v>138</v>
      </c>
      <c r="C176" s="3"/>
      <c r="D176" s="5"/>
      <c r="E176" s="5"/>
    </row>
    <row r="177" spans="1:5" ht="12" customHeight="1">
      <c r="A177" s="302" t="s">
        <v>141</v>
      </c>
      <c r="C177" s="3"/>
      <c r="D177" s="5"/>
      <c r="E177" s="5"/>
    </row>
    <row r="178" spans="1:5" ht="12.75" customHeight="1">
      <c r="A178" s="302" t="s">
        <v>142</v>
      </c>
      <c r="C178" s="3"/>
      <c r="D178" s="5"/>
      <c r="E178" s="5"/>
    </row>
    <row r="179" spans="1:5" ht="12">
      <c r="A179" s="207" t="s">
        <v>98</v>
      </c>
      <c r="C179" s="3"/>
      <c r="D179" s="5"/>
      <c r="E179" s="5"/>
    </row>
    <row r="180" spans="1:5" ht="12">
      <c r="A180" s="232" t="s">
        <v>145</v>
      </c>
      <c r="C180" s="3"/>
      <c r="D180" s="5"/>
      <c r="E180" s="5"/>
    </row>
    <row r="181" spans="1:5" ht="12">
      <c r="A181" s="207" t="s">
        <v>132</v>
      </c>
      <c r="C181" s="3"/>
      <c r="D181" s="5"/>
      <c r="E181" s="5"/>
    </row>
    <row r="182" spans="1:38" s="75" customFormat="1" ht="12.75">
      <c r="A182" s="297" t="s">
        <v>133</v>
      </c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</row>
    <row r="183" spans="3:5" ht="13.5" thickBot="1">
      <c r="C183" s="233" t="s">
        <v>99</v>
      </c>
      <c r="D183" s="5"/>
      <c r="E183" s="5"/>
    </row>
    <row r="184" spans="1:8" ht="24" customHeight="1" thickBot="1">
      <c r="A184" s="234" t="s">
        <v>100</v>
      </c>
      <c r="B184" s="237" t="s">
        <v>101</v>
      </c>
      <c r="C184" s="135" t="s">
        <v>7</v>
      </c>
      <c r="D184" s="133" t="s">
        <v>102</v>
      </c>
      <c r="E184" s="235" t="s">
        <v>103</v>
      </c>
      <c r="F184" s="133" t="s">
        <v>8</v>
      </c>
      <c r="G184" s="134" t="s">
        <v>9</v>
      </c>
      <c r="H184" s="296" t="s">
        <v>135</v>
      </c>
    </row>
    <row r="185" spans="1:8" ht="25.5" customHeight="1" thickTop="1">
      <c r="A185" s="69" t="s">
        <v>46</v>
      </c>
      <c r="B185" s="238" t="s">
        <v>43</v>
      </c>
      <c r="C185" s="142">
        <v>81</v>
      </c>
      <c r="D185" s="12">
        <f>'②入力シート'!B104</f>
        <v>0</v>
      </c>
      <c r="E185" s="13">
        <f>'②入力シート'!C104</f>
        <v>0</v>
      </c>
      <c r="F185" s="12">
        <f>'②入力シート'!D104</f>
        <v>0</v>
      </c>
      <c r="G185" s="13">
        <f>'②入力シート'!E104</f>
        <v>0</v>
      </c>
      <c r="H185" s="261">
        <f>IF('②入力シート'!H104="○","前年度作品/","")&amp;'②入力シート'!I104</f>
      </c>
    </row>
    <row r="186" spans="1:8" ht="25.5" customHeight="1">
      <c r="A186" s="70" t="s">
        <v>45</v>
      </c>
      <c r="B186" s="239" t="s">
        <v>43</v>
      </c>
      <c r="C186" s="143">
        <v>82</v>
      </c>
      <c r="D186" s="14">
        <f>'②入力シート'!B105</f>
        <v>0</v>
      </c>
      <c r="E186" s="15">
        <f>'②入力シート'!C105</f>
        <v>0</v>
      </c>
      <c r="F186" s="14">
        <f>'②入力シート'!D105</f>
        <v>0</v>
      </c>
      <c r="G186" s="15">
        <f>'②入力シート'!E105</f>
        <v>0</v>
      </c>
      <c r="H186" s="262">
        <f>IF('②入力シート'!H105="○","前年度作品/","")&amp;'②入力シート'!I105</f>
      </c>
    </row>
    <row r="187" spans="1:8" ht="25.5" customHeight="1">
      <c r="A187" s="70" t="s">
        <v>45</v>
      </c>
      <c r="B187" s="239" t="s">
        <v>43</v>
      </c>
      <c r="C187" s="143">
        <v>83</v>
      </c>
      <c r="D187" s="14">
        <f>'②入力シート'!B106</f>
        <v>0</v>
      </c>
      <c r="E187" s="15">
        <f>'②入力シート'!C106</f>
        <v>0</v>
      </c>
      <c r="F187" s="14">
        <f>'②入力シート'!D106</f>
        <v>0</v>
      </c>
      <c r="G187" s="15">
        <f>'②入力シート'!E106</f>
        <v>0</v>
      </c>
      <c r="H187" s="262">
        <f>IF('②入力シート'!H106="○","前年度作品/","")&amp;'②入力シート'!I106</f>
      </c>
    </row>
    <row r="188" spans="1:8" ht="25.5" customHeight="1">
      <c r="A188" s="70" t="s">
        <v>45</v>
      </c>
      <c r="B188" s="239" t="s">
        <v>43</v>
      </c>
      <c r="C188" s="143">
        <v>84</v>
      </c>
      <c r="D188" s="14">
        <f>'②入力シート'!B107</f>
        <v>0</v>
      </c>
      <c r="E188" s="15">
        <f>'②入力シート'!C107</f>
        <v>0</v>
      </c>
      <c r="F188" s="14">
        <f>'②入力シート'!D107</f>
        <v>0</v>
      </c>
      <c r="G188" s="15">
        <f>'②入力シート'!E107</f>
        <v>0</v>
      </c>
      <c r="H188" s="262">
        <f>IF('②入力シート'!H107="○","前年度作品/","")&amp;'②入力シート'!I107</f>
      </c>
    </row>
    <row r="189" spans="1:8" ht="25.5" customHeight="1">
      <c r="A189" s="71" t="s">
        <v>45</v>
      </c>
      <c r="B189" s="240" t="s">
        <v>43</v>
      </c>
      <c r="C189" s="144">
        <v>85</v>
      </c>
      <c r="D189" s="21">
        <f>'②入力シート'!B108</f>
        <v>0</v>
      </c>
      <c r="E189" s="22">
        <f>'②入力シート'!C108</f>
        <v>0</v>
      </c>
      <c r="F189" s="21">
        <f>'②入力シート'!D108</f>
        <v>0</v>
      </c>
      <c r="G189" s="22">
        <f>'②入力シート'!E108</f>
        <v>0</v>
      </c>
      <c r="H189" s="263">
        <f>IF('②入力シート'!H108="○","前年度作品/","")&amp;'②入力シート'!I108</f>
      </c>
    </row>
    <row r="190" spans="1:8" ht="25.5" customHeight="1">
      <c r="A190" s="72" t="s">
        <v>45</v>
      </c>
      <c r="B190" s="241" t="s">
        <v>43</v>
      </c>
      <c r="C190" s="145">
        <v>86</v>
      </c>
      <c r="D190" s="23">
        <f>'②入力シート'!B109</f>
        <v>0</v>
      </c>
      <c r="E190" s="24">
        <f>'②入力シート'!C109</f>
        <v>0</v>
      </c>
      <c r="F190" s="23">
        <f>'②入力シート'!D109</f>
        <v>0</v>
      </c>
      <c r="G190" s="24">
        <f>'②入力シート'!E109</f>
        <v>0</v>
      </c>
      <c r="H190" s="264">
        <f>IF('②入力シート'!H109="○","前年度作品/","")&amp;'②入力シート'!I109</f>
      </c>
    </row>
    <row r="191" spans="1:8" ht="25.5" customHeight="1">
      <c r="A191" s="70" t="s">
        <v>45</v>
      </c>
      <c r="B191" s="239" t="s">
        <v>43</v>
      </c>
      <c r="C191" s="143">
        <v>87</v>
      </c>
      <c r="D191" s="14">
        <f>'②入力シート'!B110</f>
        <v>0</v>
      </c>
      <c r="E191" s="15">
        <f>'②入力シート'!C110</f>
        <v>0</v>
      </c>
      <c r="F191" s="14">
        <f>'②入力シート'!D110</f>
        <v>0</v>
      </c>
      <c r="G191" s="15">
        <f>'②入力シート'!E110</f>
        <v>0</v>
      </c>
      <c r="H191" s="262">
        <f>IF('②入力シート'!H110="○","前年度作品/","")&amp;'②入力シート'!I110</f>
      </c>
    </row>
    <row r="192" spans="1:8" ht="25.5" customHeight="1">
      <c r="A192" s="70" t="s">
        <v>45</v>
      </c>
      <c r="B192" s="239" t="s">
        <v>43</v>
      </c>
      <c r="C192" s="143">
        <v>88</v>
      </c>
      <c r="D192" s="14">
        <f>'②入力シート'!B111</f>
        <v>0</v>
      </c>
      <c r="E192" s="15">
        <f>'②入力シート'!C111</f>
        <v>0</v>
      </c>
      <c r="F192" s="14">
        <f>'②入力シート'!D111</f>
        <v>0</v>
      </c>
      <c r="G192" s="15">
        <f>'②入力シート'!E111</f>
        <v>0</v>
      </c>
      <c r="H192" s="262">
        <f>IF('②入力シート'!H111="○","前年度作品/","")&amp;'②入力シート'!I111</f>
      </c>
    </row>
    <row r="193" spans="1:8" ht="25.5" customHeight="1">
      <c r="A193" s="70" t="s">
        <v>45</v>
      </c>
      <c r="B193" s="239" t="s">
        <v>43</v>
      </c>
      <c r="C193" s="143">
        <v>89</v>
      </c>
      <c r="D193" s="14">
        <f>'②入力シート'!B112</f>
        <v>0</v>
      </c>
      <c r="E193" s="15">
        <f>'②入力シート'!C112</f>
        <v>0</v>
      </c>
      <c r="F193" s="14">
        <f>'②入力シート'!D112</f>
        <v>0</v>
      </c>
      <c r="G193" s="15">
        <f>'②入力シート'!E112</f>
        <v>0</v>
      </c>
      <c r="H193" s="262">
        <f>IF('②入力シート'!H112="○","前年度作品/","")&amp;'②入力シート'!I112</f>
      </c>
    </row>
    <row r="194" spans="1:8" ht="25.5" customHeight="1">
      <c r="A194" s="73" t="s">
        <v>45</v>
      </c>
      <c r="B194" s="242" t="s">
        <v>43</v>
      </c>
      <c r="C194" s="144">
        <v>90</v>
      </c>
      <c r="D194" s="19">
        <f>'②入力シート'!B113</f>
        <v>0</v>
      </c>
      <c r="E194" s="20">
        <f>'②入力シート'!C113</f>
        <v>0</v>
      </c>
      <c r="F194" s="19">
        <f>'②入力シート'!D113</f>
        <v>0</v>
      </c>
      <c r="G194" s="20">
        <f>'②入力シート'!E113</f>
        <v>0</v>
      </c>
      <c r="H194" s="265">
        <f>IF('②入力シート'!H113="○","前年度作品/","")&amp;'②入力シート'!I113</f>
      </c>
    </row>
    <row r="195" spans="1:8" ht="25.5" customHeight="1">
      <c r="A195" s="74" t="s">
        <v>45</v>
      </c>
      <c r="B195" s="243" t="s">
        <v>43</v>
      </c>
      <c r="C195" s="145">
        <v>91</v>
      </c>
      <c r="D195" s="17">
        <f>'②入力シート'!B114</f>
        <v>0</v>
      </c>
      <c r="E195" s="18">
        <f>'②入力シート'!C114</f>
        <v>0</v>
      </c>
      <c r="F195" s="17">
        <f>'②入力シート'!D114</f>
        <v>0</v>
      </c>
      <c r="G195" s="18">
        <f>'②入力シート'!E114</f>
        <v>0</v>
      </c>
      <c r="H195" s="266">
        <f>IF('②入力シート'!H114="○","前年度作品/","")&amp;'②入力シート'!I114</f>
      </c>
    </row>
    <row r="196" spans="1:8" ht="25.5" customHeight="1">
      <c r="A196" s="70" t="s">
        <v>45</v>
      </c>
      <c r="B196" s="239" t="s">
        <v>43</v>
      </c>
      <c r="C196" s="143">
        <v>92</v>
      </c>
      <c r="D196" s="14">
        <f>'②入力シート'!B115</f>
        <v>0</v>
      </c>
      <c r="E196" s="15">
        <f>'②入力シート'!C115</f>
        <v>0</v>
      </c>
      <c r="F196" s="14">
        <f>'②入力シート'!D115</f>
        <v>0</v>
      </c>
      <c r="G196" s="15">
        <f>'②入力シート'!E115</f>
        <v>0</v>
      </c>
      <c r="H196" s="262">
        <f>IF('②入力シート'!H115="○","前年度作品/","")&amp;'②入力シート'!I115</f>
      </c>
    </row>
    <row r="197" spans="1:8" ht="25.5" customHeight="1">
      <c r="A197" s="70" t="s">
        <v>45</v>
      </c>
      <c r="B197" s="239" t="s">
        <v>43</v>
      </c>
      <c r="C197" s="143">
        <v>93</v>
      </c>
      <c r="D197" s="14">
        <f>'②入力シート'!B116</f>
        <v>0</v>
      </c>
      <c r="E197" s="15">
        <f>'②入力シート'!C116</f>
        <v>0</v>
      </c>
      <c r="F197" s="14">
        <f>'②入力シート'!D116</f>
        <v>0</v>
      </c>
      <c r="G197" s="15">
        <f>'②入力シート'!E116</f>
        <v>0</v>
      </c>
      <c r="H197" s="262">
        <f>IF('②入力シート'!H116="○","前年度作品/","")&amp;'②入力シート'!I116</f>
      </c>
    </row>
    <row r="198" spans="1:8" ht="25.5" customHeight="1">
      <c r="A198" s="70" t="s">
        <v>45</v>
      </c>
      <c r="B198" s="239" t="s">
        <v>43</v>
      </c>
      <c r="C198" s="143">
        <v>94</v>
      </c>
      <c r="D198" s="14">
        <f>'②入力シート'!B117</f>
        <v>0</v>
      </c>
      <c r="E198" s="15">
        <f>'②入力シート'!C117</f>
        <v>0</v>
      </c>
      <c r="F198" s="14">
        <f>'②入力シート'!D117</f>
        <v>0</v>
      </c>
      <c r="G198" s="15">
        <f>'②入力シート'!E117</f>
        <v>0</v>
      </c>
      <c r="H198" s="262">
        <f>IF('②入力シート'!H117="○","前年度作品/","")&amp;'②入力シート'!I117</f>
      </c>
    </row>
    <row r="199" spans="1:8" ht="25.5" customHeight="1">
      <c r="A199" s="71" t="s">
        <v>45</v>
      </c>
      <c r="B199" s="240" t="s">
        <v>43</v>
      </c>
      <c r="C199" s="144">
        <v>95</v>
      </c>
      <c r="D199" s="21">
        <f>'②入力シート'!B118</f>
        <v>0</v>
      </c>
      <c r="E199" s="22">
        <f>'②入力シート'!C118</f>
        <v>0</v>
      </c>
      <c r="F199" s="21">
        <f>'②入力シート'!D118</f>
        <v>0</v>
      </c>
      <c r="G199" s="22">
        <f>'②入力シート'!E118</f>
        <v>0</v>
      </c>
      <c r="H199" s="263">
        <f>IF('②入力シート'!H118="○","前年度作品/","")&amp;'②入力シート'!I118</f>
      </c>
    </row>
    <row r="200" spans="1:8" ht="25.5" customHeight="1">
      <c r="A200" s="72" t="s">
        <v>45</v>
      </c>
      <c r="B200" s="241" t="s">
        <v>43</v>
      </c>
      <c r="C200" s="145">
        <v>96</v>
      </c>
      <c r="D200" s="23">
        <f>'②入力シート'!B119</f>
        <v>0</v>
      </c>
      <c r="E200" s="24">
        <f>'②入力シート'!C119</f>
        <v>0</v>
      </c>
      <c r="F200" s="23">
        <f>'②入力シート'!D119</f>
        <v>0</v>
      </c>
      <c r="G200" s="24">
        <f>'②入力シート'!E119</f>
        <v>0</v>
      </c>
      <c r="H200" s="264">
        <f>IF('②入力シート'!H119="○","前年度作品/","")&amp;'②入力シート'!I119</f>
      </c>
    </row>
    <row r="201" spans="1:8" ht="25.5" customHeight="1">
      <c r="A201" s="70" t="s">
        <v>45</v>
      </c>
      <c r="B201" s="239" t="s">
        <v>43</v>
      </c>
      <c r="C201" s="143">
        <v>97</v>
      </c>
      <c r="D201" s="14">
        <f>'②入力シート'!B120</f>
        <v>0</v>
      </c>
      <c r="E201" s="15">
        <f>'②入力シート'!C120</f>
        <v>0</v>
      </c>
      <c r="F201" s="14">
        <f>'②入力シート'!D120</f>
        <v>0</v>
      </c>
      <c r="G201" s="15">
        <f>'②入力シート'!E120</f>
        <v>0</v>
      </c>
      <c r="H201" s="262">
        <f>IF('②入力シート'!H120="○","前年度作品/","")&amp;'②入力シート'!I120</f>
      </c>
    </row>
    <row r="202" spans="1:8" ht="25.5" customHeight="1">
      <c r="A202" s="70" t="s">
        <v>45</v>
      </c>
      <c r="B202" s="239" t="s">
        <v>43</v>
      </c>
      <c r="C202" s="143">
        <v>98</v>
      </c>
      <c r="D202" s="14">
        <f>'②入力シート'!B121</f>
        <v>0</v>
      </c>
      <c r="E202" s="15">
        <f>'②入力シート'!C121</f>
        <v>0</v>
      </c>
      <c r="F202" s="14">
        <f>'②入力シート'!D121</f>
        <v>0</v>
      </c>
      <c r="G202" s="15">
        <f>'②入力シート'!E121</f>
        <v>0</v>
      </c>
      <c r="H202" s="262">
        <f>IF('②入力シート'!H121="○","前年度作品/","")&amp;'②入力シート'!I121</f>
      </c>
    </row>
    <row r="203" spans="1:8" ht="25.5" customHeight="1">
      <c r="A203" s="70" t="s">
        <v>45</v>
      </c>
      <c r="B203" s="239" t="s">
        <v>43</v>
      </c>
      <c r="C203" s="143">
        <v>99</v>
      </c>
      <c r="D203" s="14">
        <f>'②入力シート'!B122</f>
        <v>0</v>
      </c>
      <c r="E203" s="15">
        <f>'②入力シート'!C122</f>
        <v>0</v>
      </c>
      <c r="F203" s="14">
        <f>'②入力シート'!D122</f>
        <v>0</v>
      </c>
      <c r="G203" s="15">
        <f>'②入力シート'!E122</f>
        <v>0</v>
      </c>
      <c r="H203" s="262">
        <f>IF('②入力シート'!H122="○","前年度作品/","")&amp;'②入力シート'!I122</f>
      </c>
    </row>
    <row r="204" spans="1:8" ht="25.5" customHeight="1" thickBot="1">
      <c r="A204" s="73" t="s">
        <v>45</v>
      </c>
      <c r="B204" s="244" t="s">
        <v>43</v>
      </c>
      <c r="C204" s="144">
        <v>100</v>
      </c>
      <c r="D204" s="19">
        <f>'②入力シート'!B123</f>
        <v>0</v>
      </c>
      <c r="E204" s="20">
        <f>'②入力シート'!C123</f>
        <v>0</v>
      </c>
      <c r="F204" s="19">
        <f>'②入力シート'!D123</f>
        <v>0</v>
      </c>
      <c r="G204" s="20">
        <f>'②入力シート'!E123</f>
        <v>0</v>
      </c>
      <c r="H204" s="265">
        <f>IF('②入力シート'!H123="○","前年度作品/","")&amp;'②入力シート'!I123</f>
      </c>
    </row>
    <row r="205" spans="1:8" ht="6" customHeight="1">
      <c r="A205" s="113"/>
      <c r="B205" s="113"/>
      <c r="C205" s="114"/>
      <c r="D205" s="115"/>
      <c r="E205" s="115"/>
      <c r="F205" s="115"/>
      <c r="G205" s="115"/>
      <c r="H205" s="117"/>
    </row>
  </sheetData>
  <sheetProtection sheet="1" selectLockedCells="1"/>
  <mergeCells count="55">
    <mergeCell ref="C170:F170"/>
    <mergeCell ref="G170:H170"/>
    <mergeCell ref="A171:A174"/>
    <mergeCell ref="B171:B174"/>
    <mergeCell ref="C171:D171"/>
    <mergeCell ref="C172:F172"/>
    <mergeCell ref="D173:F173"/>
    <mergeCell ref="D174:F174"/>
    <mergeCell ref="A130:A133"/>
    <mergeCell ref="B130:B133"/>
    <mergeCell ref="C130:D130"/>
    <mergeCell ref="C131:F131"/>
    <mergeCell ref="D132:F132"/>
    <mergeCell ref="D133:F133"/>
    <mergeCell ref="A89:A92"/>
    <mergeCell ref="B89:B92"/>
    <mergeCell ref="C89:D89"/>
    <mergeCell ref="C90:F90"/>
    <mergeCell ref="D91:F91"/>
    <mergeCell ref="D92:F92"/>
    <mergeCell ref="A48:A51"/>
    <mergeCell ref="B48:B51"/>
    <mergeCell ref="C48:D48"/>
    <mergeCell ref="C49:F49"/>
    <mergeCell ref="D50:F50"/>
    <mergeCell ref="D51:F51"/>
    <mergeCell ref="C47:F47"/>
    <mergeCell ref="G47:H47"/>
    <mergeCell ref="C88:F88"/>
    <mergeCell ref="G88:H88"/>
    <mergeCell ref="C129:F129"/>
    <mergeCell ref="G129:H129"/>
    <mergeCell ref="G90:H90"/>
    <mergeCell ref="A7:A10"/>
    <mergeCell ref="B7:B10"/>
    <mergeCell ref="C6:F6"/>
    <mergeCell ref="C8:F8"/>
    <mergeCell ref="D9:F9"/>
    <mergeCell ref="D10:F10"/>
    <mergeCell ref="C7:D7"/>
    <mergeCell ref="G5:H5"/>
    <mergeCell ref="G4:H4"/>
    <mergeCell ref="G46:H46"/>
    <mergeCell ref="G45:H45"/>
    <mergeCell ref="G86:H86"/>
    <mergeCell ref="G87:H87"/>
    <mergeCell ref="G6:H6"/>
    <mergeCell ref="G8:H8"/>
    <mergeCell ref="G49:H49"/>
    <mergeCell ref="G131:H131"/>
    <mergeCell ref="G172:H172"/>
    <mergeCell ref="G128:H128"/>
    <mergeCell ref="G127:H127"/>
    <mergeCell ref="G168:H168"/>
    <mergeCell ref="G169:H16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7" r:id="rId2"/>
  <headerFooter>
    <oddFooter>&amp;C&amp;"Arial,標準"&amp;P / &amp;N</oddFooter>
  </headerFooter>
  <rowBreaks count="4" manualBreakCount="4">
    <brk id="41" max="255" man="1"/>
    <brk id="82" max="255" man="1"/>
    <brk id="123" max="255" man="1"/>
    <brk id="16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0"/>
  <sheetViews>
    <sheetView showZeros="0" view="pageBreakPreview" zoomScale="85" zoomScaleNormal="70" zoomScaleSheetLayoutView="85" zoomScalePageLayoutView="85" workbookViewId="0" topLeftCell="A1">
      <selection activeCell="F5" sqref="F5"/>
    </sheetView>
  </sheetViews>
  <sheetFormatPr defaultColWidth="9.140625" defaultRowHeight="12.75"/>
  <cols>
    <col min="1" max="1" width="1.421875" style="0" customWidth="1"/>
    <col min="2" max="2" width="8.8515625" style="0" customWidth="1"/>
    <col min="3" max="4" width="16.7109375" style="0" customWidth="1"/>
    <col min="5" max="6" width="10.00390625" style="0" customWidth="1"/>
    <col min="7" max="7" width="1.421875" style="0" customWidth="1"/>
    <col min="8" max="8" width="4.140625" style="0" customWidth="1"/>
    <col min="9" max="9" width="24.00390625" style="0" customWidth="1"/>
    <col min="10" max="11" width="30.7109375" style="0" customWidth="1"/>
    <col min="12" max="82" width="5.140625" style="0" customWidth="1"/>
  </cols>
  <sheetData>
    <row r="1" spans="1:11" ht="10.5" customHeight="1">
      <c r="A1" s="82"/>
      <c r="B1" s="194" t="s">
        <v>81</v>
      </c>
      <c r="C1" s="299" t="s">
        <v>137</v>
      </c>
      <c r="D1" s="83"/>
      <c r="E1" s="83"/>
      <c r="F1" s="83"/>
      <c r="G1" s="84"/>
      <c r="J1" s="206"/>
      <c r="K1" s="206"/>
    </row>
    <row r="2" spans="1:11" ht="10.5" customHeight="1">
      <c r="A2" s="85"/>
      <c r="B2" s="79"/>
      <c r="C2" s="289" t="s">
        <v>82</v>
      </c>
      <c r="D2" s="79"/>
      <c r="E2" s="79"/>
      <c r="F2" s="79"/>
      <c r="G2" s="86"/>
      <c r="I2" s="272"/>
      <c r="J2" s="272"/>
      <c r="K2" s="272"/>
    </row>
    <row r="3" spans="1:11" ht="24" customHeight="1" thickBot="1">
      <c r="A3" s="85"/>
      <c r="B3" s="281" t="str">
        <f>'②入力シート'!$C$5</f>
        <v>令和６年度</v>
      </c>
      <c r="C3" s="283" t="s">
        <v>108</v>
      </c>
      <c r="D3" s="282"/>
      <c r="E3" s="280">
        <f>'②入力シート'!$C$7</f>
        <v>0</v>
      </c>
      <c r="F3" s="80"/>
      <c r="G3" s="98"/>
      <c r="J3" s="272"/>
      <c r="K3" s="272"/>
    </row>
    <row r="4" spans="1:11" ht="18" customHeight="1" thickTop="1">
      <c r="A4" s="85"/>
      <c r="B4" s="387" t="s">
        <v>120</v>
      </c>
      <c r="C4" s="388"/>
      <c r="D4" s="267" t="s">
        <v>109</v>
      </c>
      <c r="E4" s="278" t="s">
        <v>136</v>
      </c>
      <c r="F4" s="267" t="s">
        <v>52</v>
      </c>
      <c r="G4" s="86"/>
      <c r="H4" s="85"/>
      <c r="I4" s="284" t="s">
        <v>69</v>
      </c>
      <c r="J4" s="288"/>
      <c r="K4" s="288"/>
    </row>
    <row r="5" spans="1:11" ht="30" customHeight="1">
      <c r="A5" s="85"/>
      <c r="B5" s="385">
        <f>'②入力シート'!$C$20</f>
        <v>0</v>
      </c>
      <c r="C5" s="386"/>
      <c r="D5" s="279">
        <f>'②入力シート'!$C$8</f>
        <v>0</v>
      </c>
      <c r="E5" s="276">
        <f>VLOOKUP($F5,'②入力シート'!$A$24:$I$123,8,0)</f>
        <v>0</v>
      </c>
      <c r="F5" s="277">
        <v>1</v>
      </c>
      <c r="G5" s="86"/>
      <c r="I5" s="411" t="s">
        <v>80</v>
      </c>
      <c r="J5" s="412"/>
      <c r="K5" s="413"/>
    </row>
    <row r="6" spans="1:11" ht="18" customHeight="1">
      <c r="A6" s="85"/>
      <c r="B6" s="95" t="s">
        <v>49</v>
      </c>
      <c r="C6" s="396">
        <f>VLOOKUP($F5,'②入力シート'!$A$24:$G$123,7,0)</f>
        <v>0</v>
      </c>
      <c r="D6" s="397"/>
      <c r="E6" s="397"/>
      <c r="F6" s="398"/>
      <c r="G6" s="86"/>
      <c r="I6" s="414"/>
      <c r="J6" s="415"/>
      <c r="K6" s="416"/>
    </row>
    <row r="7" spans="1:11" ht="30" customHeight="1">
      <c r="A7" s="85"/>
      <c r="B7" s="285" t="s">
        <v>129</v>
      </c>
      <c r="C7" s="403">
        <f>VLOOKUP($F5,'②入力シート'!$A$24:$F$123,6,0)</f>
        <v>0</v>
      </c>
      <c r="D7" s="404"/>
      <c r="E7" s="404"/>
      <c r="F7" s="405"/>
      <c r="G7" s="86"/>
      <c r="I7" s="417"/>
      <c r="J7" s="418"/>
      <c r="K7" s="419"/>
    </row>
    <row r="8" spans="1:11" ht="13.5" customHeight="1">
      <c r="A8" s="85"/>
      <c r="B8" s="389" t="s">
        <v>56</v>
      </c>
      <c r="C8" s="275">
        <f>'②入力シート'!$C$9</f>
        <v>0</v>
      </c>
      <c r="D8" s="106"/>
      <c r="E8" s="107"/>
      <c r="F8" s="108"/>
      <c r="G8" s="86"/>
      <c r="I8" s="420">
        <f>C7</f>
        <v>0</v>
      </c>
      <c r="J8" s="421"/>
      <c r="K8" s="422"/>
    </row>
    <row r="9" spans="1:11" ht="30" customHeight="1">
      <c r="A9" s="85"/>
      <c r="B9" s="390"/>
      <c r="C9" s="391">
        <f>'②入力シート'!$C$10</f>
        <v>0</v>
      </c>
      <c r="D9" s="392"/>
      <c r="E9" s="392"/>
      <c r="F9" s="393"/>
      <c r="G9" s="86"/>
      <c r="I9" s="423"/>
      <c r="J9" s="424"/>
      <c r="K9" s="425"/>
    </row>
    <row r="10" spans="1:11" ht="13.5" customHeight="1">
      <c r="A10" s="85"/>
      <c r="B10" s="394" t="s">
        <v>57</v>
      </c>
      <c r="C10" s="105" t="s">
        <v>58</v>
      </c>
      <c r="D10" s="399">
        <f>'②入力シート'!$C$12</f>
        <v>0</v>
      </c>
      <c r="E10" s="399"/>
      <c r="F10" s="108" t="s">
        <v>59</v>
      </c>
      <c r="G10" s="86"/>
      <c r="I10" s="423"/>
      <c r="J10" s="424"/>
      <c r="K10" s="425"/>
    </row>
    <row r="11" spans="1:11" ht="30" customHeight="1" thickBot="1">
      <c r="A11" s="85"/>
      <c r="B11" s="395"/>
      <c r="C11" s="400">
        <f>'②入力シート'!$C$13</f>
        <v>0</v>
      </c>
      <c r="D11" s="401"/>
      <c r="E11" s="401"/>
      <c r="F11" s="402"/>
      <c r="G11" s="86"/>
      <c r="I11" s="208">
        <f>C8</f>
        <v>0</v>
      </c>
      <c r="J11" s="409">
        <f>C9</f>
        <v>0</v>
      </c>
      <c r="K11" s="410"/>
    </row>
    <row r="12" spans="1:11" ht="19.5" customHeight="1">
      <c r="A12" s="85"/>
      <c r="B12" s="94" t="s">
        <v>53</v>
      </c>
      <c r="C12" s="270">
        <f>VLOOKUP($F5,'②入力シート'!$A$24:$D$123,4,0)</f>
        <v>0</v>
      </c>
      <c r="D12" s="271">
        <f>VLOOKUP($F5,'②入力シート'!$A$24:$E$123,5,0)</f>
        <v>0</v>
      </c>
      <c r="E12" s="273" t="s">
        <v>60</v>
      </c>
      <c r="F12" s="109" t="s">
        <v>61</v>
      </c>
      <c r="G12" s="86"/>
      <c r="I12" s="406">
        <f>D5</f>
        <v>0</v>
      </c>
      <c r="J12" s="407">
        <f>C13</f>
        <v>0</v>
      </c>
      <c r="K12" s="408">
        <f>D13</f>
        <v>0</v>
      </c>
    </row>
    <row r="13" spans="1:11" ht="42.75" customHeight="1" thickBot="1">
      <c r="A13" s="85"/>
      <c r="B13" s="286" t="s">
        <v>130</v>
      </c>
      <c r="C13" s="290">
        <f>VLOOKUP(F$5,'②入力シート'!$A$24:$B$123,2,0)</f>
        <v>0</v>
      </c>
      <c r="D13" s="291">
        <f>VLOOKUP($F5,'②入力シート'!$A$24:$C$123,3,0)</f>
        <v>0</v>
      </c>
      <c r="E13" s="274" t="s">
        <v>68</v>
      </c>
      <c r="F13" s="110" t="s">
        <v>68</v>
      </c>
      <c r="G13" s="86"/>
      <c r="I13" s="406"/>
      <c r="J13" s="407"/>
      <c r="K13" s="408"/>
    </row>
    <row r="14" spans="1:11" ht="7.5" customHeight="1">
      <c r="A14" s="87"/>
      <c r="B14" s="88"/>
      <c r="C14" s="88"/>
      <c r="D14" s="88"/>
      <c r="E14" s="88"/>
      <c r="F14" s="88"/>
      <c r="G14" s="89"/>
      <c r="I14" s="195"/>
      <c r="J14" s="196"/>
      <c r="K14" s="197"/>
    </row>
    <row r="15" spans="1:11" ht="10.5" customHeight="1">
      <c r="A15" s="82"/>
      <c r="B15" s="194" t="s">
        <v>81</v>
      </c>
      <c r="C15" s="299" t="s">
        <v>137</v>
      </c>
      <c r="D15" s="83"/>
      <c r="E15" s="83"/>
      <c r="F15" s="83"/>
      <c r="G15" s="84"/>
      <c r="J15" s="206"/>
      <c r="K15" s="206"/>
    </row>
    <row r="16" spans="1:11" ht="10.5" customHeight="1">
      <c r="A16" s="85"/>
      <c r="B16" s="79"/>
      <c r="C16" s="289" t="s">
        <v>121</v>
      </c>
      <c r="D16" s="79"/>
      <c r="E16" s="79"/>
      <c r="F16" s="79"/>
      <c r="G16" s="86"/>
      <c r="I16" s="272"/>
      <c r="J16" s="272"/>
      <c r="K16" s="272"/>
    </row>
    <row r="17" spans="1:11" ht="24" customHeight="1" thickBot="1">
      <c r="A17" s="85"/>
      <c r="B17" s="281" t="str">
        <f>'②入力シート'!$C$5</f>
        <v>令和６年度</v>
      </c>
      <c r="C17" s="283" t="s">
        <v>108</v>
      </c>
      <c r="D17" s="282"/>
      <c r="E17" s="280">
        <f>'②入力シート'!$C$7</f>
        <v>0</v>
      </c>
      <c r="F17" s="80"/>
      <c r="G17" s="98"/>
      <c r="J17" s="272"/>
      <c r="K17" s="272"/>
    </row>
    <row r="18" spans="1:11" ht="18" customHeight="1" thickTop="1">
      <c r="A18" s="85"/>
      <c r="B18" s="387" t="s">
        <v>120</v>
      </c>
      <c r="C18" s="388"/>
      <c r="D18" s="267" t="s">
        <v>109</v>
      </c>
      <c r="E18" s="278" t="s">
        <v>136</v>
      </c>
      <c r="F18" s="267" t="s">
        <v>52</v>
      </c>
      <c r="G18" s="86"/>
      <c r="H18" s="85"/>
      <c r="I18" s="284" t="s">
        <v>69</v>
      </c>
      <c r="J18" s="288"/>
      <c r="K18" s="288"/>
    </row>
    <row r="19" spans="1:11" ht="30" customHeight="1">
      <c r="A19" s="85"/>
      <c r="B19" s="385">
        <f>'②入力シート'!$C$20</f>
        <v>0</v>
      </c>
      <c r="C19" s="386"/>
      <c r="D19" s="292">
        <f>'②入力シート'!$C$8</f>
        <v>0</v>
      </c>
      <c r="E19" s="276">
        <f>VLOOKUP($F19,'②入力シート'!$A$24:$I$123,8,0)</f>
        <v>0</v>
      </c>
      <c r="F19" s="277">
        <f>$F5+1</f>
        <v>2</v>
      </c>
      <c r="G19" s="86"/>
      <c r="I19" s="411" t="s">
        <v>80</v>
      </c>
      <c r="J19" s="412"/>
      <c r="K19" s="413"/>
    </row>
    <row r="20" spans="1:11" ht="18" customHeight="1">
      <c r="A20" s="85"/>
      <c r="B20" s="95" t="s">
        <v>49</v>
      </c>
      <c r="C20" s="396">
        <f>VLOOKUP($F19,'②入力シート'!$A$24:$G$123,7,0)</f>
        <v>0</v>
      </c>
      <c r="D20" s="397"/>
      <c r="E20" s="397"/>
      <c r="F20" s="398"/>
      <c r="G20" s="86"/>
      <c r="I20" s="414"/>
      <c r="J20" s="415"/>
      <c r="K20" s="416"/>
    </row>
    <row r="21" spans="1:11" ht="30" customHeight="1">
      <c r="A21" s="85"/>
      <c r="B21" s="285" t="s">
        <v>129</v>
      </c>
      <c r="C21" s="403">
        <f>VLOOKUP($F19,'②入力シート'!$A$24:$F$123,6,0)</f>
        <v>0</v>
      </c>
      <c r="D21" s="404"/>
      <c r="E21" s="404"/>
      <c r="F21" s="405"/>
      <c r="G21" s="86"/>
      <c r="I21" s="417"/>
      <c r="J21" s="418"/>
      <c r="K21" s="419"/>
    </row>
    <row r="22" spans="1:11" ht="13.5" customHeight="1">
      <c r="A22" s="85"/>
      <c r="B22" s="389" t="s">
        <v>56</v>
      </c>
      <c r="C22" s="275">
        <f>'②入力シート'!$C$9</f>
        <v>0</v>
      </c>
      <c r="D22" s="106"/>
      <c r="E22" s="107"/>
      <c r="F22" s="108"/>
      <c r="G22" s="86"/>
      <c r="I22" s="420">
        <f>C21</f>
        <v>0</v>
      </c>
      <c r="J22" s="421"/>
      <c r="K22" s="422"/>
    </row>
    <row r="23" spans="1:11" ht="30" customHeight="1">
      <c r="A23" s="85"/>
      <c r="B23" s="390"/>
      <c r="C23" s="391">
        <f>'②入力シート'!$C$10</f>
        <v>0</v>
      </c>
      <c r="D23" s="392"/>
      <c r="E23" s="392"/>
      <c r="F23" s="393"/>
      <c r="G23" s="86"/>
      <c r="I23" s="423"/>
      <c r="J23" s="424"/>
      <c r="K23" s="425"/>
    </row>
    <row r="24" spans="1:11" ht="13.5" customHeight="1">
      <c r="A24" s="85"/>
      <c r="B24" s="394" t="s">
        <v>57</v>
      </c>
      <c r="C24" s="105" t="s">
        <v>110</v>
      </c>
      <c r="D24" s="399">
        <f>'②入力シート'!$C$12</f>
        <v>0</v>
      </c>
      <c r="E24" s="399"/>
      <c r="F24" s="108" t="s">
        <v>111</v>
      </c>
      <c r="G24" s="86"/>
      <c r="I24" s="423"/>
      <c r="J24" s="424"/>
      <c r="K24" s="425"/>
    </row>
    <row r="25" spans="1:11" ht="30" customHeight="1" thickBot="1">
      <c r="A25" s="85"/>
      <c r="B25" s="395"/>
      <c r="C25" s="400">
        <f>'②入力シート'!$C$13</f>
        <v>0</v>
      </c>
      <c r="D25" s="401"/>
      <c r="E25" s="401"/>
      <c r="F25" s="402"/>
      <c r="G25" s="86"/>
      <c r="I25" s="208">
        <f>C22</f>
        <v>0</v>
      </c>
      <c r="J25" s="409">
        <f>C23</f>
        <v>0</v>
      </c>
      <c r="K25" s="410"/>
    </row>
    <row r="26" spans="1:11" ht="19.5" customHeight="1">
      <c r="A26" s="85"/>
      <c r="B26" s="94" t="s">
        <v>49</v>
      </c>
      <c r="C26" s="268">
        <f>VLOOKUP($F19,'②入力シート'!$A$24:$D$123,4,0)</f>
        <v>0</v>
      </c>
      <c r="D26" s="269">
        <f>VLOOKUP($F19,'②入力シート'!$A$24:$E$123,5,0)</f>
        <v>0</v>
      </c>
      <c r="E26" s="273" t="s">
        <v>60</v>
      </c>
      <c r="F26" s="109" t="s">
        <v>61</v>
      </c>
      <c r="G26" s="86"/>
      <c r="I26" s="406">
        <f>D19</f>
        <v>0</v>
      </c>
      <c r="J26" s="407">
        <f>C27</f>
        <v>0</v>
      </c>
      <c r="K26" s="408">
        <f>D27</f>
        <v>0</v>
      </c>
    </row>
    <row r="27" spans="1:11" ht="42.75" customHeight="1" thickBot="1">
      <c r="A27" s="85"/>
      <c r="B27" s="286" t="s">
        <v>130</v>
      </c>
      <c r="C27" s="290">
        <f>VLOOKUP(F$19,'②入力シート'!$A$24:$B$123,2,0)</f>
        <v>0</v>
      </c>
      <c r="D27" s="291">
        <f>VLOOKUP($F19,'②入力シート'!$A$24:$C$123,3,0)</f>
        <v>0</v>
      </c>
      <c r="E27" s="274" t="s">
        <v>112</v>
      </c>
      <c r="F27" s="110" t="s">
        <v>112</v>
      </c>
      <c r="G27" s="86"/>
      <c r="I27" s="406"/>
      <c r="J27" s="407"/>
      <c r="K27" s="408"/>
    </row>
    <row r="28" spans="1:11" ht="7.5" customHeight="1">
      <c r="A28" s="87"/>
      <c r="B28" s="88"/>
      <c r="C28" s="88"/>
      <c r="D28" s="88"/>
      <c r="E28" s="88"/>
      <c r="F28" s="88"/>
      <c r="G28" s="89"/>
      <c r="I28" s="195"/>
      <c r="J28" s="196"/>
      <c r="K28" s="197"/>
    </row>
    <row r="29" spans="1:11" ht="10.5" customHeight="1">
      <c r="A29" s="82"/>
      <c r="B29" s="194" t="s">
        <v>81</v>
      </c>
      <c r="C29" s="299" t="s">
        <v>137</v>
      </c>
      <c r="D29" s="83"/>
      <c r="E29" s="83"/>
      <c r="F29" s="83"/>
      <c r="G29" s="84"/>
      <c r="J29" s="206"/>
      <c r="K29" s="206"/>
    </row>
    <row r="30" spans="1:11" ht="10.5" customHeight="1">
      <c r="A30" s="85"/>
      <c r="B30" s="79"/>
      <c r="C30" s="289" t="s">
        <v>122</v>
      </c>
      <c r="D30" s="79"/>
      <c r="E30" s="79"/>
      <c r="F30" s="79"/>
      <c r="G30" s="86"/>
      <c r="I30" s="272"/>
      <c r="J30" s="272"/>
      <c r="K30" s="272"/>
    </row>
    <row r="31" spans="1:11" ht="24" customHeight="1" thickBot="1">
      <c r="A31" s="85"/>
      <c r="B31" s="281" t="str">
        <f>'②入力シート'!$C$5</f>
        <v>令和６年度</v>
      </c>
      <c r="C31" s="283" t="s">
        <v>108</v>
      </c>
      <c r="D31" s="282"/>
      <c r="E31" s="280">
        <f>'②入力シート'!$C$7</f>
        <v>0</v>
      </c>
      <c r="F31" s="80"/>
      <c r="G31" s="98"/>
      <c r="J31" s="272"/>
      <c r="K31" s="272"/>
    </row>
    <row r="32" spans="1:11" ht="18" customHeight="1" thickTop="1">
      <c r="A32" s="85"/>
      <c r="B32" s="387" t="s">
        <v>120</v>
      </c>
      <c r="C32" s="388"/>
      <c r="D32" s="267" t="s">
        <v>109</v>
      </c>
      <c r="E32" s="278" t="s">
        <v>136</v>
      </c>
      <c r="F32" s="267" t="s">
        <v>52</v>
      </c>
      <c r="G32" s="86"/>
      <c r="H32" s="85"/>
      <c r="I32" s="284" t="s">
        <v>69</v>
      </c>
      <c r="J32" s="288"/>
      <c r="K32" s="288"/>
    </row>
    <row r="33" spans="1:11" ht="30" customHeight="1">
      <c r="A33" s="85"/>
      <c r="B33" s="385">
        <f>'②入力シート'!$C$20</f>
        <v>0</v>
      </c>
      <c r="C33" s="386"/>
      <c r="D33" s="292">
        <f>'②入力シート'!$C$8</f>
        <v>0</v>
      </c>
      <c r="E33" s="276">
        <f>VLOOKUP($F33,'②入力シート'!$A$24:$I$123,8,0)</f>
        <v>0</v>
      </c>
      <c r="F33" s="277">
        <f>$F19+1</f>
        <v>3</v>
      </c>
      <c r="G33" s="86"/>
      <c r="I33" s="411" t="s">
        <v>80</v>
      </c>
      <c r="J33" s="412"/>
      <c r="K33" s="413"/>
    </row>
    <row r="34" spans="1:11" ht="18" customHeight="1">
      <c r="A34" s="85"/>
      <c r="B34" s="95" t="s">
        <v>49</v>
      </c>
      <c r="C34" s="396">
        <f>VLOOKUP($F33,'②入力シート'!$A$24:$G$123,7,0)</f>
        <v>0</v>
      </c>
      <c r="D34" s="397"/>
      <c r="E34" s="397"/>
      <c r="F34" s="398"/>
      <c r="G34" s="86"/>
      <c r="I34" s="414"/>
      <c r="J34" s="415"/>
      <c r="K34" s="416"/>
    </row>
    <row r="35" spans="1:11" ht="30" customHeight="1">
      <c r="A35" s="85"/>
      <c r="B35" s="285" t="s">
        <v>129</v>
      </c>
      <c r="C35" s="403">
        <f>VLOOKUP($F33,'②入力シート'!$A$24:$F$123,6,0)</f>
        <v>0</v>
      </c>
      <c r="D35" s="404"/>
      <c r="E35" s="404"/>
      <c r="F35" s="405"/>
      <c r="G35" s="86"/>
      <c r="I35" s="417"/>
      <c r="J35" s="418"/>
      <c r="K35" s="419"/>
    </row>
    <row r="36" spans="1:11" ht="13.5" customHeight="1">
      <c r="A36" s="85"/>
      <c r="B36" s="389" t="s">
        <v>56</v>
      </c>
      <c r="C36" s="275">
        <f>'②入力シート'!$C$9</f>
        <v>0</v>
      </c>
      <c r="D36" s="106"/>
      <c r="E36" s="107"/>
      <c r="F36" s="108"/>
      <c r="G36" s="86"/>
      <c r="I36" s="420">
        <f>C35</f>
        <v>0</v>
      </c>
      <c r="J36" s="421"/>
      <c r="K36" s="422"/>
    </row>
    <row r="37" spans="1:11" ht="30" customHeight="1">
      <c r="A37" s="85"/>
      <c r="B37" s="390"/>
      <c r="C37" s="391">
        <f>'②入力シート'!$C$10</f>
        <v>0</v>
      </c>
      <c r="D37" s="392"/>
      <c r="E37" s="392"/>
      <c r="F37" s="393"/>
      <c r="G37" s="86"/>
      <c r="I37" s="423"/>
      <c r="J37" s="424"/>
      <c r="K37" s="425"/>
    </row>
    <row r="38" spans="1:11" ht="13.5" customHeight="1">
      <c r="A38" s="85"/>
      <c r="B38" s="394" t="s">
        <v>57</v>
      </c>
      <c r="C38" s="105" t="s">
        <v>110</v>
      </c>
      <c r="D38" s="399">
        <f>'②入力シート'!$C$12</f>
        <v>0</v>
      </c>
      <c r="E38" s="399"/>
      <c r="F38" s="108" t="s">
        <v>111</v>
      </c>
      <c r="G38" s="86"/>
      <c r="I38" s="423"/>
      <c r="J38" s="424"/>
      <c r="K38" s="425"/>
    </row>
    <row r="39" spans="1:11" ht="30" customHeight="1" thickBot="1">
      <c r="A39" s="85"/>
      <c r="B39" s="395"/>
      <c r="C39" s="400">
        <f>'②入力シート'!$C$13</f>
        <v>0</v>
      </c>
      <c r="D39" s="401"/>
      <c r="E39" s="401"/>
      <c r="F39" s="402"/>
      <c r="G39" s="86"/>
      <c r="I39" s="208">
        <f>C36</f>
        <v>0</v>
      </c>
      <c r="J39" s="409">
        <f>C37</f>
        <v>0</v>
      </c>
      <c r="K39" s="410"/>
    </row>
    <row r="40" spans="1:11" ht="19.5" customHeight="1">
      <c r="A40" s="85"/>
      <c r="B40" s="94" t="s">
        <v>49</v>
      </c>
      <c r="C40" s="268">
        <f>VLOOKUP($F33,'②入力シート'!$A$24:$D$123,4,0)</f>
        <v>0</v>
      </c>
      <c r="D40" s="269">
        <f>VLOOKUP($F33,'②入力シート'!$A$24:$E$123,5,0)</f>
        <v>0</v>
      </c>
      <c r="E40" s="273" t="s">
        <v>60</v>
      </c>
      <c r="F40" s="109" t="s">
        <v>61</v>
      </c>
      <c r="G40" s="86"/>
      <c r="I40" s="406">
        <f>D33</f>
        <v>0</v>
      </c>
      <c r="J40" s="407">
        <f>C41</f>
        <v>0</v>
      </c>
      <c r="K40" s="408">
        <f>D41</f>
        <v>0</v>
      </c>
    </row>
    <row r="41" spans="1:11" ht="42.75" customHeight="1" thickBot="1">
      <c r="A41" s="85"/>
      <c r="B41" s="286" t="s">
        <v>130</v>
      </c>
      <c r="C41" s="290">
        <f>VLOOKUP(F$33,'②入力シート'!$A$24:$B$123,2,0)</f>
        <v>0</v>
      </c>
      <c r="D41" s="291">
        <f>VLOOKUP($F33,'②入力シート'!$A$24:$C$123,3,0)</f>
        <v>0</v>
      </c>
      <c r="E41" s="274" t="s">
        <v>113</v>
      </c>
      <c r="F41" s="110" t="s">
        <v>112</v>
      </c>
      <c r="G41" s="86"/>
      <c r="I41" s="406"/>
      <c r="J41" s="407"/>
      <c r="K41" s="408"/>
    </row>
    <row r="42" spans="1:11" ht="7.5" customHeight="1">
      <c r="A42" s="87"/>
      <c r="B42" s="88"/>
      <c r="C42" s="88"/>
      <c r="D42" s="88"/>
      <c r="E42" s="88"/>
      <c r="F42" s="88"/>
      <c r="G42" s="89"/>
      <c r="I42" s="195"/>
      <c r="J42" s="196"/>
      <c r="K42" s="197"/>
    </row>
    <row r="43" spans="1:11" ht="10.5" customHeight="1">
      <c r="A43" s="82"/>
      <c r="B43" s="194" t="s">
        <v>81</v>
      </c>
      <c r="C43" s="299" t="s">
        <v>137</v>
      </c>
      <c r="D43" s="83"/>
      <c r="E43" s="83"/>
      <c r="F43" s="83"/>
      <c r="G43" s="84"/>
      <c r="J43" s="206"/>
      <c r="K43" s="206"/>
    </row>
    <row r="44" spans="1:11" ht="10.5" customHeight="1">
      <c r="A44" s="85"/>
      <c r="B44" s="79"/>
      <c r="C44" s="289" t="s">
        <v>123</v>
      </c>
      <c r="D44" s="79"/>
      <c r="E44" s="79"/>
      <c r="F44" s="79"/>
      <c r="G44" s="86"/>
      <c r="I44" s="272"/>
      <c r="J44" s="272"/>
      <c r="K44" s="272"/>
    </row>
    <row r="45" spans="1:11" ht="24" customHeight="1" thickBot="1">
      <c r="A45" s="85"/>
      <c r="B45" s="281" t="str">
        <f>'②入力シート'!$C$5</f>
        <v>令和６年度</v>
      </c>
      <c r="C45" s="283" t="s">
        <v>108</v>
      </c>
      <c r="D45" s="282"/>
      <c r="E45" s="280">
        <f>'②入力シート'!$C$7</f>
        <v>0</v>
      </c>
      <c r="F45" s="80"/>
      <c r="G45" s="98"/>
      <c r="J45" s="272"/>
      <c r="K45" s="272"/>
    </row>
    <row r="46" spans="1:11" ht="18" customHeight="1" thickTop="1">
      <c r="A46" s="85"/>
      <c r="B46" s="387" t="s">
        <v>120</v>
      </c>
      <c r="C46" s="388"/>
      <c r="D46" s="267" t="s">
        <v>109</v>
      </c>
      <c r="E46" s="278" t="s">
        <v>136</v>
      </c>
      <c r="F46" s="267" t="s">
        <v>52</v>
      </c>
      <c r="G46" s="86"/>
      <c r="H46" s="85"/>
      <c r="I46" s="284" t="s">
        <v>69</v>
      </c>
      <c r="J46" s="287"/>
      <c r="K46" s="288"/>
    </row>
    <row r="47" spans="1:11" ht="30" customHeight="1">
      <c r="A47" s="85"/>
      <c r="B47" s="385">
        <f>'②入力シート'!$C$20</f>
        <v>0</v>
      </c>
      <c r="C47" s="386"/>
      <c r="D47" s="292">
        <f>'②入力シート'!$C$8</f>
        <v>0</v>
      </c>
      <c r="E47" s="276">
        <f>VLOOKUP($F47,'②入力シート'!$A$24:$I$123,8,0)</f>
        <v>0</v>
      </c>
      <c r="F47" s="277">
        <f>$F33+1</f>
        <v>4</v>
      </c>
      <c r="G47" s="86"/>
      <c r="I47" s="411" t="s">
        <v>80</v>
      </c>
      <c r="J47" s="412"/>
      <c r="K47" s="413"/>
    </row>
    <row r="48" spans="1:11" ht="18" customHeight="1">
      <c r="A48" s="85"/>
      <c r="B48" s="95" t="s">
        <v>49</v>
      </c>
      <c r="C48" s="396">
        <f>VLOOKUP($F47,'②入力シート'!$A$24:$G$123,7,0)</f>
        <v>0</v>
      </c>
      <c r="D48" s="397"/>
      <c r="E48" s="397"/>
      <c r="F48" s="398"/>
      <c r="G48" s="86"/>
      <c r="I48" s="414"/>
      <c r="J48" s="415"/>
      <c r="K48" s="416"/>
    </row>
    <row r="49" spans="1:11" ht="30" customHeight="1">
      <c r="A49" s="85"/>
      <c r="B49" s="285" t="s">
        <v>129</v>
      </c>
      <c r="C49" s="403">
        <f>VLOOKUP($F47,'②入力シート'!$A$24:$F$123,6,0)</f>
        <v>0</v>
      </c>
      <c r="D49" s="404"/>
      <c r="E49" s="404"/>
      <c r="F49" s="405"/>
      <c r="G49" s="86"/>
      <c r="I49" s="417"/>
      <c r="J49" s="418"/>
      <c r="K49" s="419"/>
    </row>
    <row r="50" spans="1:11" ht="13.5" customHeight="1">
      <c r="A50" s="85"/>
      <c r="B50" s="389" t="s">
        <v>56</v>
      </c>
      <c r="C50" s="275">
        <f>'②入力シート'!$C$9</f>
        <v>0</v>
      </c>
      <c r="D50" s="106"/>
      <c r="E50" s="107"/>
      <c r="F50" s="108"/>
      <c r="G50" s="86"/>
      <c r="I50" s="423">
        <f>C49</f>
        <v>0</v>
      </c>
      <c r="J50" s="424"/>
      <c r="K50" s="425"/>
    </row>
    <row r="51" spans="1:11" ht="30" customHeight="1">
      <c r="A51" s="85"/>
      <c r="B51" s="390"/>
      <c r="C51" s="391">
        <f>'②入力シート'!$C$10</f>
        <v>0</v>
      </c>
      <c r="D51" s="392"/>
      <c r="E51" s="392"/>
      <c r="F51" s="393"/>
      <c r="G51" s="86"/>
      <c r="I51" s="423"/>
      <c r="J51" s="424"/>
      <c r="K51" s="425"/>
    </row>
    <row r="52" spans="1:11" ht="13.5" customHeight="1">
      <c r="A52" s="85"/>
      <c r="B52" s="394" t="s">
        <v>57</v>
      </c>
      <c r="C52" s="105" t="s">
        <v>110</v>
      </c>
      <c r="D52" s="399">
        <f>'②入力シート'!$C$12</f>
        <v>0</v>
      </c>
      <c r="E52" s="399"/>
      <c r="F52" s="108" t="s">
        <v>111</v>
      </c>
      <c r="G52" s="86"/>
      <c r="I52" s="423"/>
      <c r="J52" s="424"/>
      <c r="K52" s="425"/>
    </row>
    <row r="53" spans="1:11" ht="30" customHeight="1" thickBot="1">
      <c r="A53" s="85"/>
      <c r="B53" s="395"/>
      <c r="C53" s="400">
        <f>'②入力シート'!$C$13</f>
        <v>0</v>
      </c>
      <c r="D53" s="401"/>
      <c r="E53" s="401"/>
      <c r="F53" s="402"/>
      <c r="G53" s="86"/>
      <c r="I53" s="208">
        <f>C50</f>
        <v>0</v>
      </c>
      <c r="J53" s="409">
        <f>C51</f>
        <v>0</v>
      </c>
      <c r="K53" s="410"/>
    </row>
    <row r="54" spans="1:11" ht="19.5" customHeight="1">
      <c r="A54" s="85"/>
      <c r="B54" s="94" t="s">
        <v>49</v>
      </c>
      <c r="C54" s="268">
        <f>VLOOKUP($F47,'②入力シート'!$A$24:$D$123,4,0)</f>
        <v>0</v>
      </c>
      <c r="D54" s="269">
        <f>VLOOKUP($F47,'②入力シート'!$A$24:$E$123,5,0)</f>
        <v>0</v>
      </c>
      <c r="E54" s="273" t="s">
        <v>60</v>
      </c>
      <c r="F54" s="109" t="s">
        <v>61</v>
      </c>
      <c r="G54" s="86"/>
      <c r="I54" s="406">
        <f>D47</f>
        <v>0</v>
      </c>
      <c r="J54" s="407">
        <f>C55</f>
        <v>0</v>
      </c>
      <c r="K54" s="408">
        <f>D55</f>
        <v>0</v>
      </c>
    </row>
    <row r="55" spans="1:11" ht="42.75" customHeight="1" thickBot="1">
      <c r="A55" s="85"/>
      <c r="B55" s="286" t="s">
        <v>130</v>
      </c>
      <c r="C55" s="290">
        <f>VLOOKUP(F$47,'②入力シート'!$A$24:$B$123,2,0)</f>
        <v>0</v>
      </c>
      <c r="D55" s="291">
        <f>VLOOKUP($F47,'②入力シート'!$A$24:$C$123,3,0)</f>
        <v>0</v>
      </c>
      <c r="E55" s="274" t="s">
        <v>113</v>
      </c>
      <c r="F55" s="110" t="s">
        <v>112</v>
      </c>
      <c r="G55" s="86"/>
      <c r="I55" s="406"/>
      <c r="J55" s="407"/>
      <c r="K55" s="408"/>
    </row>
    <row r="56" spans="1:11" ht="7.5" customHeight="1">
      <c r="A56" s="87"/>
      <c r="B56" s="88"/>
      <c r="C56" s="88"/>
      <c r="D56" s="88"/>
      <c r="E56" s="88"/>
      <c r="F56" s="88"/>
      <c r="G56" s="89"/>
      <c r="I56" s="195"/>
      <c r="J56" s="196"/>
      <c r="K56" s="197"/>
    </row>
    <row r="57" spans="1:11" ht="10.5" customHeight="1">
      <c r="A57" s="82"/>
      <c r="B57" s="194" t="s">
        <v>81</v>
      </c>
      <c r="C57" s="299" t="s">
        <v>137</v>
      </c>
      <c r="D57" s="83"/>
      <c r="E57" s="83"/>
      <c r="F57" s="83"/>
      <c r="G57" s="84"/>
      <c r="J57" s="206"/>
      <c r="K57" s="206"/>
    </row>
    <row r="58" spans="1:11" ht="10.5" customHeight="1">
      <c r="A58" s="85"/>
      <c r="B58" s="79"/>
      <c r="C58" s="289" t="s">
        <v>124</v>
      </c>
      <c r="D58" s="79"/>
      <c r="E58" s="79"/>
      <c r="F58" s="79"/>
      <c r="G58" s="86"/>
      <c r="I58" s="272"/>
      <c r="J58" s="272"/>
      <c r="K58" s="272"/>
    </row>
    <row r="59" spans="1:11" ht="24" customHeight="1" thickBot="1">
      <c r="A59" s="85"/>
      <c r="B59" s="281" t="str">
        <f>'②入力シート'!$C$5</f>
        <v>令和６年度</v>
      </c>
      <c r="C59" s="283" t="s">
        <v>108</v>
      </c>
      <c r="D59" s="282"/>
      <c r="E59" s="280">
        <f>'②入力シート'!$C$7</f>
        <v>0</v>
      </c>
      <c r="F59" s="80"/>
      <c r="G59" s="98"/>
      <c r="J59" s="272"/>
      <c r="K59" s="272"/>
    </row>
    <row r="60" spans="1:11" ht="18" customHeight="1" thickTop="1">
      <c r="A60" s="85"/>
      <c r="B60" s="387" t="s">
        <v>120</v>
      </c>
      <c r="C60" s="388"/>
      <c r="D60" s="267" t="s">
        <v>109</v>
      </c>
      <c r="E60" s="278" t="s">
        <v>136</v>
      </c>
      <c r="F60" s="267" t="s">
        <v>52</v>
      </c>
      <c r="G60" s="86"/>
      <c r="H60" s="85"/>
      <c r="I60" s="284" t="s">
        <v>69</v>
      </c>
      <c r="J60" s="288"/>
      <c r="K60" s="288"/>
    </row>
    <row r="61" spans="1:11" ht="30" customHeight="1">
      <c r="A61" s="85"/>
      <c r="B61" s="385">
        <f>'②入力シート'!$C$20</f>
        <v>0</v>
      </c>
      <c r="C61" s="386"/>
      <c r="D61" s="292">
        <f>'②入力シート'!$C$8</f>
        <v>0</v>
      </c>
      <c r="E61" s="276">
        <f>VLOOKUP($F61,'②入力シート'!$A$24:$I$123,8,0)</f>
        <v>0</v>
      </c>
      <c r="F61" s="277">
        <f>$F47+1</f>
        <v>5</v>
      </c>
      <c r="G61" s="86"/>
      <c r="I61" s="411" t="s">
        <v>80</v>
      </c>
      <c r="J61" s="412"/>
      <c r="K61" s="413"/>
    </row>
    <row r="62" spans="1:11" ht="18" customHeight="1">
      <c r="A62" s="85"/>
      <c r="B62" s="95" t="s">
        <v>49</v>
      </c>
      <c r="C62" s="396">
        <f>VLOOKUP($F61,'②入力シート'!$A$24:$G$123,7,0)</f>
        <v>0</v>
      </c>
      <c r="D62" s="397"/>
      <c r="E62" s="397"/>
      <c r="F62" s="398"/>
      <c r="G62" s="86"/>
      <c r="I62" s="414"/>
      <c r="J62" s="415"/>
      <c r="K62" s="416"/>
    </row>
    <row r="63" spans="1:11" ht="30" customHeight="1">
      <c r="A63" s="85"/>
      <c r="B63" s="285" t="s">
        <v>129</v>
      </c>
      <c r="C63" s="403">
        <f>VLOOKUP($F61,'②入力シート'!$A$24:$F$123,6,0)</f>
        <v>0</v>
      </c>
      <c r="D63" s="404"/>
      <c r="E63" s="404"/>
      <c r="F63" s="405"/>
      <c r="G63" s="86"/>
      <c r="I63" s="417"/>
      <c r="J63" s="418"/>
      <c r="K63" s="419"/>
    </row>
    <row r="64" spans="1:11" ht="13.5" customHeight="1">
      <c r="A64" s="85"/>
      <c r="B64" s="389" t="s">
        <v>56</v>
      </c>
      <c r="C64" s="275">
        <f>'②入力シート'!$C$9</f>
        <v>0</v>
      </c>
      <c r="D64" s="106"/>
      <c r="E64" s="107"/>
      <c r="F64" s="108"/>
      <c r="G64" s="86"/>
      <c r="I64" s="426">
        <f>C63</f>
        <v>0</v>
      </c>
      <c r="J64" s="427"/>
      <c r="K64" s="428"/>
    </row>
    <row r="65" spans="1:11" ht="30" customHeight="1">
      <c r="A65" s="85"/>
      <c r="B65" s="390"/>
      <c r="C65" s="391">
        <f>'②入力シート'!$C$10</f>
        <v>0</v>
      </c>
      <c r="D65" s="392"/>
      <c r="E65" s="392"/>
      <c r="F65" s="393"/>
      <c r="G65" s="86"/>
      <c r="I65" s="426"/>
      <c r="J65" s="427"/>
      <c r="K65" s="428"/>
    </row>
    <row r="66" spans="1:11" ht="13.5" customHeight="1">
      <c r="A66" s="85"/>
      <c r="B66" s="394" t="s">
        <v>57</v>
      </c>
      <c r="C66" s="105" t="s">
        <v>110</v>
      </c>
      <c r="D66" s="399">
        <f>'②入力シート'!$C$12</f>
        <v>0</v>
      </c>
      <c r="E66" s="399"/>
      <c r="F66" s="108" t="s">
        <v>111</v>
      </c>
      <c r="G66" s="86"/>
      <c r="I66" s="420"/>
      <c r="J66" s="421"/>
      <c r="K66" s="422"/>
    </row>
    <row r="67" spans="1:11" ht="30" customHeight="1" thickBot="1">
      <c r="A67" s="85"/>
      <c r="B67" s="395"/>
      <c r="C67" s="400">
        <f>'②入力シート'!$C$13</f>
        <v>0</v>
      </c>
      <c r="D67" s="401"/>
      <c r="E67" s="401"/>
      <c r="F67" s="402"/>
      <c r="G67" s="86"/>
      <c r="I67" s="208">
        <f>C64</f>
        <v>0</v>
      </c>
      <c r="J67" s="409">
        <f>C65</f>
        <v>0</v>
      </c>
      <c r="K67" s="410"/>
    </row>
    <row r="68" spans="1:11" ht="19.5" customHeight="1">
      <c r="A68" s="85"/>
      <c r="B68" s="94" t="s">
        <v>49</v>
      </c>
      <c r="C68" s="268">
        <f>VLOOKUP($F61,'②入力シート'!$A$24:$D$123,4,0)</f>
        <v>0</v>
      </c>
      <c r="D68" s="269">
        <f>VLOOKUP($F61,'②入力シート'!$A$24:$E$123,5,0)</f>
        <v>0</v>
      </c>
      <c r="E68" s="273" t="s">
        <v>60</v>
      </c>
      <c r="F68" s="109" t="s">
        <v>61</v>
      </c>
      <c r="G68" s="86"/>
      <c r="I68" s="406">
        <f>D61</f>
        <v>0</v>
      </c>
      <c r="J68" s="407">
        <f>C69</f>
        <v>0</v>
      </c>
      <c r="K68" s="408">
        <f>D69</f>
        <v>0</v>
      </c>
    </row>
    <row r="69" spans="1:11" ht="42.75" customHeight="1" thickBot="1">
      <c r="A69" s="85"/>
      <c r="B69" s="286" t="s">
        <v>130</v>
      </c>
      <c r="C69" s="290">
        <f>VLOOKUP(F$61,'②入力シート'!$A$24:$B$123,2,0)</f>
        <v>0</v>
      </c>
      <c r="D69" s="291">
        <f>VLOOKUP($F61,'②入力シート'!$A$24:$C$123,3,0)</f>
        <v>0</v>
      </c>
      <c r="E69" s="274" t="s">
        <v>114</v>
      </c>
      <c r="F69" s="110" t="s">
        <v>112</v>
      </c>
      <c r="G69" s="86"/>
      <c r="I69" s="406"/>
      <c r="J69" s="407"/>
      <c r="K69" s="408"/>
    </row>
    <row r="70" spans="1:11" ht="7.5" customHeight="1">
      <c r="A70" s="87"/>
      <c r="B70" s="88"/>
      <c r="C70" s="88"/>
      <c r="D70" s="88"/>
      <c r="E70" s="88"/>
      <c r="F70" s="88"/>
      <c r="G70" s="89"/>
      <c r="I70" s="195"/>
      <c r="J70" s="196"/>
      <c r="K70" s="197"/>
    </row>
    <row r="71" spans="1:11" ht="10.5" customHeight="1">
      <c r="A71" s="82"/>
      <c r="B71" s="194" t="s">
        <v>81</v>
      </c>
      <c r="C71" s="299" t="s">
        <v>137</v>
      </c>
      <c r="D71" s="83"/>
      <c r="E71" s="83"/>
      <c r="F71" s="83"/>
      <c r="G71" s="84"/>
      <c r="J71" s="206"/>
      <c r="K71" s="206"/>
    </row>
    <row r="72" spans="1:11" ht="10.5" customHeight="1">
      <c r="A72" s="85"/>
      <c r="B72" s="79"/>
      <c r="C72" s="289" t="s">
        <v>122</v>
      </c>
      <c r="D72" s="79"/>
      <c r="E72" s="79"/>
      <c r="F72" s="79"/>
      <c r="G72" s="86"/>
      <c r="I72" s="272"/>
      <c r="J72" s="272"/>
      <c r="K72" s="272"/>
    </row>
    <row r="73" spans="1:11" ht="24" customHeight="1" thickBot="1">
      <c r="A73" s="85"/>
      <c r="B73" s="281" t="str">
        <f>'②入力シート'!$C$5</f>
        <v>令和６年度</v>
      </c>
      <c r="C73" s="283" t="s">
        <v>108</v>
      </c>
      <c r="D73" s="282"/>
      <c r="E73" s="280">
        <f>'②入力シート'!$C$7</f>
        <v>0</v>
      </c>
      <c r="F73" s="80"/>
      <c r="G73" s="98"/>
      <c r="J73" s="272"/>
      <c r="K73" s="272"/>
    </row>
    <row r="74" spans="1:11" ht="18" customHeight="1" thickTop="1">
      <c r="A74" s="85"/>
      <c r="B74" s="387" t="s">
        <v>120</v>
      </c>
      <c r="C74" s="388"/>
      <c r="D74" s="267" t="s">
        <v>109</v>
      </c>
      <c r="E74" s="278" t="s">
        <v>136</v>
      </c>
      <c r="F74" s="267" t="s">
        <v>52</v>
      </c>
      <c r="G74" s="86"/>
      <c r="H74" s="85"/>
      <c r="I74" s="284" t="s">
        <v>69</v>
      </c>
      <c r="J74" s="287"/>
      <c r="K74" s="288"/>
    </row>
    <row r="75" spans="1:11" ht="30" customHeight="1">
      <c r="A75" s="85"/>
      <c r="B75" s="385">
        <f>'②入力シート'!$C$20</f>
        <v>0</v>
      </c>
      <c r="C75" s="386"/>
      <c r="D75" s="292">
        <f>'②入力シート'!$C$8</f>
        <v>0</v>
      </c>
      <c r="E75" s="276">
        <f>VLOOKUP($F75,'②入力シート'!$A$24:$I$123,8,0)</f>
        <v>0</v>
      </c>
      <c r="F75" s="277">
        <f>$F61+1</f>
        <v>6</v>
      </c>
      <c r="G75" s="86"/>
      <c r="I75" s="411" t="s">
        <v>80</v>
      </c>
      <c r="J75" s="412"/>
      <c r="K75" s="413"/>
    </row>
    <row r="76" spans="1:11" ht="18" customHeight="1">
      <c r="A76" s="85"/>
      <c r="B76" s="95" t="s">
        <v>49</v>
      </c>
      <c r="C76" s="396">
        <f>VLOOKUP($F75,'②入力シート'!$A$24:$G$123,7,0)</f>
        <v>0</v>
      </c>
      <c r="D76" s="397"/>
      <c r="E76" s="397"/>
      <c r="F76" s="398"/>
      <c r="G76" s="86"/>
      <c r="I76" s="414"/>
      <c r="J76" s="415"/>
      <c r="K76" s="416"/>
    </row>
    <row r="77" spans="1:11" ht="30" customHeight="1">
      <c r="A77" s="85"/>
      <c r="B77" s="285" t="s">
        <v>129</v>
      </c>
      <c r="C77" s="403">
        <f>VLOOKUP($F75,'②入力シート'!$A$24:$F$123,6,0)</f>
        <v>0</v>
      </c>
      <c r="D77" s="404"/>
      <c r="E77" s="404"/>
      <c r="F77" s="405"/>
      <c r="G77" s="86"/>
      <c r="I77" s="417"/>
      <c r="J77" s="418"/>
      <c r="K77" s="419"/>
    </row>
    <row r="78" spans="1:11" ht="13.5" customHeight="1">
      <c r="A78" s="85"/>
      <c r="B78" s="389" t="s">
        <v>56</v>
      </c>
      <c r="C78" s="275">
        <f>'②入力シート'!$C$9</f>
        <v>0</v>
      </c>
      <c r="D78" s="106"/>
      <c r="E78" s="107"/>
      <c r="F78" s="108"/>
      <c r="G78" s="86"/>
      <c r="I78" s="423">
        <f>C77</f>
        <v>0</v>
      </c>
      <c r="J78" s="424"/>
      <c r="K78" s="425"/>
    </row>
    <row r="79" spans="1:11" ht="30" customHeight="1">
      <c r="A79" s="85"/>
      <c r="B79" s="390"/>
      <c r="C79" s="391">
        <f>'②入力シート'!$C$10</f>
        <v>0</v>
      </c>
      <c r="D79" s="392"/>
      <c r="E79" s="392"/>
      <c r="F79" s="393"/>
      <c r="G79" s="86"/>
      <c r="I79" s="423"/>
      <c r="J79" s="424"/>
      <c r="K79" s="425"/>
    </row>
    <row r="80" spans="1:11" ht="13.5" customHeight="1">
      <c r="A80" s="85"/>
      <c r="B80" s="394" t="s">
        <v>57</v>
      </c>
      <c r="C80" s="105" t="s">
        <v>110</v>
      </c>
      <c r="D80" s="399">
        <f>'②入力シート'!$C$12</f>
        <v>0</v>
      </c>
      <c r="E80" s="399"/>
      <c r="F80" s="108" t="s">
        <v>111</v>
      </c>
      <c r="G80" s="86"/>
      <c r="I80" s="423"/>
      <c r="J80" s="424"/>
      <c r="K80" s="425"/>
    </row>
    <row r="81" spans="1:11" ht="30" customHeight="1" thickBot="1">
      <c r="A81" s="85"/>
      <c r="B81" s="395"/>
      <c r="C81" s="400">
        <f>'②入力シート'!$C$13</f>
        <v>0</v>
      </c>
      <c r="D81" s="401"/>
      <c r="E81" s="401"/>
      <c r="F81" s="402"/>
      <c r="G81" s="86"/>
      <c r="I81" s="208">
        <f>C78</f>
        <v>0</v>
      </c>
      <c r="J81" s="409">
        <f>C79</f>
        <v>0</v>
      </c>
      <c r="K81" s="410"/>
    </row>
    <row r="82" spans="1:11" ht="19.5" customHeight="1">
      <c r="A82" s="85"/>
      <c r="B82" s="94" t="s">
        <v>49</v>
      </c>
      <c r="C82" s="268">
        <f>VLOOKUP($F75,'②入力シート'!$A$24:$D$123,4,0)</f>
        <v>0</v>
      </c>
      <c r="D82" s="269">
        <f>VLOOKUP($F75,'②入力シート'!$A$24:$E$123,5,0)</f>
        <v>0</v>
      </c>
      <c r="E82" s="273" t="s">
        <v>60</v>
      </c>
      <c r="F82" s="109" t="s">
        <v>61</v>
      </c>
      <c r="G82" s="86"/>
      <c r="I82" s="406">
        <f>D75</f>
        <v>0</v>
      </c>
      <c r="J82" s="407">
        <f>C83</f>
        <v>0</v>
      </c>
      <c r="K82" s="408">
        <f>D83</f>
        <v>0</v>
      </c>
    </row>
    <row r="83" spans="1:11" ht="42.75" customHeight="1" thickBot="1">
      <c r="A83" s="85"/>
      <c r="B83" s="286" t="s">
        <v>130</v>
      </c>
      <c r="C83" s="290">
        <f>VLOOKUP(F$75,'②入力シート'!$A$24:$B$123,2,0)</f>
        <v>0</v>
      </c>
      <c r="D83" s="291">
        <f>VLOOKUP($F75,'②入力シート'!$A$24:$C$123,3,0)</f>
        <v>0</v>
      </c>
      <c r="E83" s="274" t="s">
        <v>115</v>
      </c>
      <c r="F83" s="110" t="s">
        <v>112</v>
      </c>
      <c r="G83" s="86"/>
      <c r="I83" s="406"/>
      <c r="J83" s="407"/>
      <c r="K83" s="408"/>
    </row>
    <row r="84" spans="1:11" ht="7.5" customHeight="1">
      <c r="A84" s="87"/>
      <c r="B84" s="88"/>
      <c r="C84" s="88"/>
      <c r="D84" s="88"/>
      <c r="E84" s="88"/>
      <c r="F84" s="88"/>
      <c r="G84" s="89"/>
      <c r="I84" s="195"/>
      <c r="J84" s="196"/>
      <c r="K84" s="197"/>
    </row>
    <row r="85" spans="1:11" ht="10.5" customHeight="1">
      <c r="A85" s="82"/>
      <c r="B85" s="194" t="s">
        <v>81</v>
      </c>
      <c r="C85" s="299" t="s">
        <v>137</v>
      </c>
      <c r="D85" s="83"/>
      <c r="E85" s="83"/>
      <c r="F85" s="83"/>
      <c r="G85" s="84"/>
      <c r="J85" s="206"/>
      <c r="K85" s="206"/>
    </row>
    <row r="86" spans="1:11" ht="10.5" customHeight="1">
      <c r="A86" s="85"/>
      <c r="B86" s="79"/>
      <c r="C86" s="289" t="s">
        <v>125</v>
      </c>
      <c r="D86" s="79"/>
      <c r="E86" s="79"/>
      <c r="F86" s="79"/>
      <c r="G86" s="86"/>
      <c r="I86" s="272"/>
      <c r="J86" s="272"/>
      <c r="K86" s="272"/>
    </row>
    <row r="87" spans="1:11" ht="24" customHeight="1" thickBot="1">
      <c r="A87" s="85"/>
      <c r="B87" s="281" t="str">
        <f>'②入力シート'!$C$5</f>
        <v>令和６年度</v>
      </c>
      <c r="C87" s="283" t="s">
        <v>108</v>
      </c>
      <c r="D87" s="282"/>
      <c r="E87" s="280">
        <f>'②入力シート'!$C$7</f>
        <v>0</v>
      </c>
      <c r="F87" s="80"/>
      <c r="G87" s="98"/>
      <c r="J87" s="272"/>
      <c r="K87" s="272"/>
    </row>
    <row r="88" spans="1:11" ht="18" customHeight="1" thickTop="1">
      <c r="A88" s="85"/>
      <c r="B88" s="387" t="s">
        <v>120</v>
      </c>
      <c r="C88" s="388"/>
      <c r="D88" s="267" t="s">
        <v>109</v>
      </c>
      <c r="E88" s="278" t="s">
        <v>136</v>
      </c>
      <c r="F88" s="267" t="s">
        <v>52</v>
      </c>
      <c r="G88" s="86"/>
      <c r="H88" s="85"/>
      <c r="I88" s="284" t="s">
        <v>69</v>
      </c>
      <c r="J88" s="287"/>
      <c r="K88" s="288"/>
    </row>
    <row r="89" spans="1:11" ht="30" customHeight="1">
      <c r="A89" s="85"/>
      <c r="B89" s="385">
        <f>'②入力シート'!$C$20</f>
        <v>0</v>
      </c>
      <c r="C89" s="386"/>
      <c r="D89" s="292">
        <f>'②入力シート'!$C$8</f>
        <v>0</v>
      </c>
      <c r="E89" s="276">
        <f>VLOOKUP($F89,'②入力シート'!$A$24:$I$123,8,0)</f>
        <v>0</v>
      </c>
      <c r="F89" s="277">
        <f>$F75+1</f>
        <v>7</v>
      </c>
      <c r="G89" s="86"/>
      <c r="I89" s="429" t="s">
        <v>80</v>
      </c>
      <c r="J89" s="430"/>
      <c r="K89" s="431"/>
    </row>
    <row r="90" spans="1:11" ht="18" customHeight="1">
      <c r="A90" s="85"/>
      <c r="B90" s="95" t="s">
        <v>49</v>
      </c>
      <c r="C90" s="396">
        <f>VLOOKUP($F89,'②入力シート'!$A$24:$G$123,7,0)</f>
        <v>0</v>
      </c>
      <c r="D90" s="397"/>
      <c r="E90" s="397"/>
      <c r="F90" s="398"/>
      <c r="G90" s="86"/>
      <c r="I90" s="429"/>
      <c r="J90" s="430"/>
      <c r="K90" s="431"/>
    </row>
    <row r="91" spans="1:11" ht="30" customHeight="1">
      <c r="A91" s="85"/>
      <c r="B91" s="285" t="s">
        <v>129</v>
      </c>
      <c r="C91" s="403">
        <f>VLOOKUP($F89,'②入力シート'!$A$24:$F$123,6,0)</f>
        <v>0</v>
      </c>
      <c r="D91" s="404"/>
      <c r="E91" s="404"/>
      <c r="F91" s="405"/>
      <c r="G91" s="86"/>
      <c r="I91" s="429"/>
      <c r="J91" s="430"/>
      <c r="K91" s="431"/>
    </row>
    <row r="92" spans="1:11" ht="13.5" customHeight="1">
      <c r="A92" s="85"/>
      <c r="B92" s="389" t="s">
        <v>56</v>
      </c>
      <c r="C92" s="275">
        <f>'②入力シート'!$C$9</f>
        <v>0</v>
      </c>
      <c r="D92" s="106"/>
      <c r="E92" s="107"/>
      <c r="F92" s="108"/>
      <c r="G92" s="86"/>
      <c r="I92" s="426">
        <f>C91</f>
        <v>0</v>
      </c>
      <c r="J92" s="427"/>
      <c r="K92" s="428"/>
    </row>
    <row r="93" spans="1:11" ht="30" customHeight="1">
      <c r="A93" s="85"/>
      <c r="B93" s="390"/>
      <c r="C93" s="391">
        <f>'②入力シート'!$C$10</f>
        <v>0</v>
      </c>
      <c r="D93" s="392"/>
      <c r="E93" s="392"/>
      <c r="F93" s="393"/>
      <c r="G93" s="86"/>
      <c r="I93" s="426"/>
      <c r="J93" s="427"/>
      <c r="K93" s="428"/>
    </row>
    <row r="94" spans="1:11" ht="13.5" customHeight="1">
      <c r="A94" s="85"/>
      <c r="B94" s="394" t="s">
        <v>57</v>
      </c>
      <c r="C94" s="105" t="s">
        <v>110</v>
      </c>
      <c r="D94" s="399">
        <f>'②入力シート'!$C$12</f>
        <v>0</v>
      </c>
      <c r="E94" s="399"/>
      <c r="F94" s="108" t="s">
        <v>111</v>
      </c>
      <c r="G94" s="86"/>
      <c r="I94" s="420"/>
      <c r="J94" s="421"/>
      <c r="K94" s="422"/>
    </row>
    <row r="95" spans="1:11" ht="30" customHeight="1" thickBot="1">
      <c r="A95" s="85"/>
      <c r="B95" s="395"/>
      <c r="C95" s="400">
        <f>'②入力シート'!$C$13</f>
        <v>0</v>
      </c>
      <c r="D95" s="401"/>
      <c r="E95" s="401"/>
      <c r="F95" s="402"/>
      <c r="G95" s="86"/>
      <c r="I95" s="208">
        <f>C92</f>
        <v>0</v>
      </c>
      <c r="J95" s="409">
        <f>C93</f>
        <v>0</v>
      </c>
      <c r="K95" s="410"/>
    </row>
    <row r="96" spans="1:11" ht="19.5" customHeight="1">
      <c r="A96" s="85"/>
      <c r="B96" s="94" t="s">
        <v>49</v>
      </c>
      <c r="C96" s="268">
        <f>VLOOKUP($F89,'②入力シート'!$A$24:$D$123,4,0)</f>
        <v>0</v>
      </c>
      <c r="D96" s="269">
        <f>VLOOKUP($F89,'②入力シート'!$A$24:$E$123,5,0)</f>
        <v>0</v>
      </c>
      <c r="E96" s="273" t="s">
        <v>60</v>
      </c>
      <c r="F96" s="109" t="s">
        <v>61</v>
      </c>
      <c r="G96" s="86"/>
      <c r="I96" s="406">
        <f>D89</f>
        <v>0</v>
      </c>
      <c r="J96" s="407">
        <f>C97</f>
        <v>0</v>
      </c>
      <c r="K96" s="408">
        <f>D97</f>
        <v>0</v>
      </c>
    </row>
    <row r="97" spans="1:11" ht="42.75" customHeight="1" thickBot="1">
      <c r="A97" s="85"/>
      <c r="B97" s="286" t="s">
        <v>130</v>
      </c>
      <c r="C97" s="290">
        <f>VLOOKUP(F$89,'②入力シート'!$A$24:$B$123,2,0)</f>
        <v>0</v>
      </c>
      <c r="D97" s="291">
        <f>VLOOKUP($F89,'②入力シート'!$A$24:$C$123,3,0)</f>
        <v>0</v>
      </c>
      <c r="E97" s="274" t="s">
        <v>116</v>
      </c>
      <c r="F97" s="110" t="s">
        <v>112</v>
      </c>
      <c r="G97" s="86"/>
      <c r="I97" s="406"/>
      <c r="J97" s="407"/>
      <c r="K97" s="408"/>
    </row>
    <row r="98" spans="1:11" ht="7.5" customHeight="1">
      <c r="A98" s="87"/>
      <c r="B98" s="88"/>
      <c r="C98" s="88"/>
      <c r="D98" s="88"/>
      <c r="E98" s="88"/>
      <c r="F98" s="88"/>
      <c r="G98" s="89"/>
      <c r="I98" s="195"/>
      <c r="J98" s="196"/>
      <c r="K98" s="197"/>
    </row>
    <row r="99" spans="1:11" ht="10.5" customHeight="1">
      <c r="A99" s="82"/>
      <c r="B99" s="194" t="s">
        <v>81</v>
      </c>
      <c r="C99" s="299" t="s">
        <v>137</v>
      </c>
      <c r="D99" s="83"/>
      <c r="E99" s="83"/>
      <c r="F99" s="83"/>
      <c r="G99" s="84"/>
      <c r="J99" s="206"/>
      <c r="K99" s="206"/>
    </row>
    <row r="100" spans="1:11" ht="10.5" customHeight="1">
      <c r="A100" s="85"/>
      <c r="B100" s="79"/>
      <c r="C100" s="289" t="s">
        <v>122</v>
      </c>
      <c r="D100" s="79"/>
      <c r="E100" s="79"/>
      <c r="F100" s="79"/>
      <c r="G100" s="86"/>
      <c r="I100" s="272"/>
      <c r="J100" s="272"/>
      <c r="K100" s="272"/>
    </row>
    <row r="101" spans="1:11" ht="24" customHeight="1" thickBot="1">
      <c r="A101" s="85"/>
      <c r="B101" s="281" t="str">
        <f>'②入力シート'!$C$5</f>
        <v>令和６年度</v>
      </c>
      <c r="C101" s="283" t="s">
        <v>108</v>
      </c>
      <c r="D101" s="282"/>
      <c r="E101" s="280">
        <f>'②入力シート'!$C$7</f>
        <v>0</v>
      </c>
      <c r="F101" s="80"/>
      <c r="G101" s="98"/>
      <c r="J101" s="272"/>
      <c r="K101" s="272"/>
    </row>
    <row r="102" spans="1:11" ht="18" customHeight="1" thickTop="1">
      <c r="A102" s="85"/>
      <c r="B102" s="387" t="s">
        <v>120</v>
      </c>
      <c r="C102" s="388"/>
      <c r="D102" s="267" t="s">
        <v>109</v>
      </c>
      <c r="E102" s="278" t="s">
        <v>136</v>
      </c>
      <c r="F102" s="267" t="s">
        <v>52</v>
      </c>
      <c r="G102" s="86"/>
      <c r="H102" s="85"/>
      <c r="I102" s="284" t="s">
        <v>69</v>
      </c>
      <c r="J102" s="287"/>
      <c r="K102" s="288"/>
    </row>
    <row r="103" spans="1:11" ht="30" customHeight="1">
      <c r="A103" s="85"/>
      <c r="B103" s="385">
        <f>'②入力シート'!$C$20</f>
        <v>0</v>
      </c>
      <c r="C103" s="386"/>
      <c r="D103" s="292">
        <f>'②入力シート'!$C$8</f>
        <v>0</v>
      </c>
      <c r="E103" s="276">
        <f>VLOOKUP($F103,'②入力シート'!$A$24:$I$123,8,0)</f>
        <v>0</v>
      </c>
      <c r="F103" s="277">
        <f>$F89+1</f>
        <v>8</v>
      </c>
      <c r="G103" s="86"/>
      <c r="I103" s="429" t="s">
        <v>80</v>
      </c>
      <c r="J103" s="430"/>
      <c r="K103" s="431"/>
    </row>
    <row r="104" spans="1:11" ht="18" customHeight="1">
      <c r="A104" s="85"/>
      <c r="B104" s="95" t="s">
        <v>49</v>
      </c>
      <c r="C104" s="396">
        <f>VLOOKUP($F103,'②入力シート'!$A$24:$G$123,7,0)</f>
        <v>0</v>
      </c>
      <c r="D104" s="397"/>
      <c r="E104" s="397"/>
      <c r="F104" s="398"/>
      <c r="G104" s="86"/>
      <c r="I104" s="429"/>
      <c r="J104" s="430"/>
      <c r="K104" s="431"/>
    </row>
    <row r="105" spans="1:11" ht="30" customHeight="1">
      <c r="A105" s="85"/>
      <c r="B105" s="285" t="s">
        <v>129</v>
      </c>
      <c r="C105" s="403">
        <f>VLOOKUP($F103,'②入力シート'!$A$24:$F$123,6,0)</f>
        <v>0</v>
      </c>
      <c r="D105" s="404"/>
      <c r="E105" s="404"/>
      <c r="F105" s="405"/>
      <c r="G105" s="86"/>
      <c r="I105" s="429"/>
      <c r="J105" s="430"/>
      <c r="K105" s="431"/>
    </row>
    <row r="106" spans="1:11" ht="13.5" customHeight="1">
      <c r="A106" s="85"/>
      <c r="B106" s="389" t="s">
        <v>56</v>
      </c>
      <c r="C106" s="275">
        <f>'②入力シート'!$C$9</f>
        <v>0</v>
      </c>
      <c r="D106" s="106"/>
      <c r="E106" s="107"/>
      <c r="F106" s="108"/>
      <c r="G106" s="86"/>
      <c r="I106" s="426">
        <f>C105</f>
        <v>0</v>
      </c>
      <c r="J106" s="427"/>
      <c r="K106" s="428"/>
    </row>
    <row r="107" spans="1:11" ht="30" customHeight="1">
      <c r="A107" s="85"/>
      <c r="B107" s="390"/>
      <c r="C107" s="391">
        <f>'②入力シート'!$C$10</f>
        <v>0</v>
      </c>
      <c r="D107" s="392"/>
      <c r="E107" s="392"/>
      <c r="F107" s="393"/>
      <c r="G107" s="86"/>
      <c r="I107" s="426"/>
      <c r="J107" s="427"/>
      <c r="K107" s="428"/>
    </row>
    <row r="108" spans="1:11" ht="13.5" customHeight="1">
      <c r="A108" s="85"/>
      <c r="B108" s="394" t="s">
        <v>57</v>
      </c>
      <c r="C108" s="105" t="s">
        <v>110</v>
      </c>
      <c r="D108" s="399">
        <f>'②入力シート'!$C$12</f>
        <v>0</v>
      </c>
      <c r="E108" s="399"/>
      <c r="F108" s="108" t="s">
        <v>111</v>
      </c>
      <c r="G108" s="86"/>
      <c r="I108" s="420"/>
      <c r="J108" s="421"/>
      <c r="K108" s="422"/>
    </row>
    <row r="109" spans="1:11" ht="30" customHeight="1" thickBot="1">
      <c r="A109" s="85"/>
      <c r="B109" s="395"/>
      <c r="C109" s="400">
        <f>'②入力シート'!$C$13</f>
        <v>0</v>
      </c>
      <c r="D109" s="401"/>
      <c r="E109" s="401"/>
      <c r="F109" s="402"/>
      <c r="G109" s="86"/>
      <c r="I109" s="208">
        <f>C106</f>
        <v>0</v>
      </c>
      <c r="J109" s="409">
        <f>C107</f>
        <v>0</v>
      </c>
      <c r="K109" s="410"/>
    </row>
    <row r="110" spans="1:11" ht="19.5" customHeight="1">
      <c r="A110" s="85"/>
      <c r="B110" s="94" t="s">
        <v>49</v>
      </c>
      <c r="C110" s="268">
        <f>VLOOKUP($F103,'②入力シート'!$A$24:$D$123,4,0)</f>
        <v>0</v>
      </c>
      <c r="D110" s="269">
        <f>VLOOKUP($F103,'②入力シート'!$A$24:$E$123,5,0)</f>
        <v>0</v>
      </c>
      <c r="E110" s="273" t="s">
        <v>60</v>
      </c>
      <c r="F110" s="109" t="s">
        <v>61</v>
      </c>
      <c r="G110" s="86"/>
      <c r="I110" s="406">
        <f>D103</f>
        <v>0</v>
      </c>
      <c r="J110" s="407">
        <f>C111</f>
        <v>0</v>
      </c>
      <c r="K110" s="408">
        <f>D111</f>
        <v>0</v>
      </c>
    </row>
    <row r="111" spans="1:11" ht="42.75" customHeight="1" thickBot="1">
      <c r="A111" s="85"/>
      <c r="B111" s="286" t="s">
        <v>130</v>
      </c>
      <c r="C111" s="290">
        <f>VLOOKUP(F$103,'②入力シート'!$A$24:$B$123,2,0)</f>
        <v>0</v>
      </c>
      <c r="D111" s="291">
        <f>VLOOKUP($F103,'②入力シート'!$A$24:$C$123,3,0)</f>
        <v>0</v>
      </c>
      <c r="E111" s="274" t="s">
        <v>113</v>
      </c>
      <c r="F111" s="110" t="s">
        <v>112</v>
      </c>
      <c r="G111" s="86"/>
      <c r="I111" s="406"/>
      <c r="J111" s="407"/>
      <c r="K111" s="408"/>
    </row>
    <row r="112" spans="1:11" ht="7.5" customHeight="1">
      <c r="A112" s="87"/>
      <c r="B112" s="88"/>
      <c r="C112" s="88"/>
      <c r="D112" s="88"/>
      <c r="E112" s="88"/>
      <c r="F112" s="88"/>
      <c r="G112" s="89"/>
      <c r="I112" s="195"/>
      <c r="J112" s="196"/>
      <c r="K112" s="197"/>
    </row>
    <row r="113" spans="1:11" ht="10.5" customHeight="1">
      <c r="A113" s="82"/>
      <c r="B113" s="194" t="s">
        <v>81</v>
      </c>
      <c r="C113" s="299" t="s">
        <v>137</v>
      </c>
      <c r="D113" s="83"/>
      <c r="E113" s="83"/>
      <c r="F113" s="83"/>
      <c r="G113" s="84"/>
      <c r="J113" s="206"/>
      <c r="K113" s="206"/>
    </row>
    <row r="114" spans="1:11" ht="10.5" customHeight="1">
      <c r="A114" s="85"/>
      <c r="B114" s="79"/>
      <c r="C114" s="289" t="s">
        <v>124</v>
      </c>
      <c r="D114" s="79"/>
      <c r="E114" s="79"/>
      <c r="F114" s="79"/>
      <c r="G114" s="86"/>
      <c r="I114" s="272"/>
      <c r="J114" s="272"/>
      <c r="K114" s="272"/>
    </row>
    <row r="115" spans="1:11" ht="24" customHeight="1" thickBot="1">
      <c r="A115" s="85"/>
      <c r="B115" s="281" t="str">
        <f>'②入力シート'!$C$5</f>
        <v>令和６年度</v>
      </c>
      <c r="C115" s="283" t="s">
        <v>108</v>
      </c>
      <c r="D115" s="282"/>
      <c r="E115" s="280">
        <f>'②入力シート'!$C$7</f>
        <v>0</v>
      </c>
      <c r="F115" s="80"/>
      <c r="G115" s="98"/>
      <c r="K115" s="272"/>
    </row>
    <row r="116" spans="1:11" ht="18" customHeight="1" thickTop="1">
      <c r="A116" s="85"/>
      <c r="B116" s="387" t="s">
        <v>120</v>
      </c>
      <c r="C116" s="388"/>
      <c r="D116" s="267" t="s">
        <v>109</v>
      </c>
      <c r="E116" s="278" t="s">
        <v>136</v>
      </c>
      <c r="F116" s="267" t="s">
        <v>52</v>
      </c>
      <c r="G116" s="86"/>
      <c r="H116" s="85"/>
      <c r="I116" s="284" t="s">
        <v>69</v>
      </c>
      <c r="J116" s="272"/>
      <c r="K116" s="288"/>
    </row>
    <row r="117" spans="1:11" ht="30" customHeight="1">
      <c r="A117" s="85"/>
      <c r="B117" s="385">
        <f>'②入力シート'!$C$20</f>
        <v>0</v>
      </c>
      <c r="C117" s="386"/>
      <c r="D117" s="292">
        <f>'②入力シート'!$C$8</f>
        <v>0</v>
      </c>
      <c r="E117" s="276">
        <f>VLOOKUP($F117,'②入力シート'!$A$24:$I$123,8,0)</f>
        <v>0</v>
      </c>
      <c r="F117" s="277">
        <f>$F103+1</f>
        <v>9</v>
      </c>
      <c r="G117" s="86"/>
      <c r="I117" s="411" t="s">
        <v>80</v>
      </c>
      <c r="J117" s="412"/>
      <c r="K117" s="413"/>
    </row>
    <row r="118" spans="1:11" ht="18" customHeight="1">
      <c r="A118" s="85"/>
      <c r="B118" s="95" t="s">
        <v>49</v>
      </c>
      <c r="C118" s="396">
        <f>VLOOKUP($F117,'②入力シート'!$A$24:$G$123,7,0)</f>
        <v>0</v>
      </c>
      <c r="D118" s="397"/>
      <c r="E118" s="397"/>
      <c r="F118" s="398"/>
      <c r="G118" s="86"/>
      <c r="I118" s="414"/>
      <c r="J118" s="415"/>
      <c r="K118" s="416"/>
    </row>
    <row r="119" spans="1:11" ht="30" customHeight="1">
      <c r="A119" s="85"/>
      <c r="B119" s="285" t="s">
        <v>129</v>
      </c>
      <c r="C119" s="403">
        <f>VLOOKUP($F117,'②入力シート'!$A$24:$F$123,6,0)</f>
        <v>0</v>
      </c>
      <c r="D119" s="404"/>
      <c r="E119" s="404"/>
      <c r="F119" s="405"/>
      <c r="G119" s="86"/>
      <c r="I119" s="417"/>
      <c r="J119" s="418"/>
      <c r="K119" s="419"/>
    </row>
    <row r="120" spans="1:11" ht="13.5" customHeight="1">
      <c r="A120" s="85"/>
      <c r="B120" s="389" t="s">
        <v>56</v>
      </c>
      <c r="C120" s="275">
        <f>'②入力シート'!$C$9</f>
        <v>0</v>
      </c>
      <c r="D120" s="106"/>
      <c r="E120" s="107"/>
      <c r="F120" s="108"/>
      <c r="G120" s="86"/>
      <c r="I120" s="420">
        <f>C119</f>
        <v>0</v>
      </c>
      <c r="J120" s="421"/>
      <c r="K120" s="422"/>
    </row>
    <row r="121" spans="1:11" ht="30" customHeight="1">
      <c r="A121" s="85"/>
      <c r="B121" s="390"/>
      <c r="C121" s="391">
        <f>'②入力シート'!$C$10</f>
        <v>0</v>
      </c>
      <c r="D121" s="392"/>
      <c r="E121" s="392"/>
      <c r="F121" s="393"/>
      <c r="G121" s="86"/>
      <c r="I121" s="423"/>
      <c r="J121" s="424"/>
      <c r="K121" s="425"/>
    </row>
    <row r="122" spans="1:11" ht="13.5" customHeight="1">
      <c r="A122" s="85"/>
      <c r="B122" s="394" t="s">
        <v>57</v>
      </c>
      <c r="C122" s="105" t="s">
        <v>110</v>
      </c>
      <c r="D122" s="399">
        <f>'②入力シート'!$C$12</f>
        <v>0</v>
      </c>
      <c r="E122" s="399"/>
      <c r="F122" s="108" t="s">
        <v>111</v>
      </c>
      <c r="G122" s="86"/>
      <c r="I122" s="423"/>
      <c r="J122" s="424"/>
      <c r="K122" s="425"/>
    </row>
    <row r="123" spans="1:11" ht="30" customHeight="1" thickBot="1">
      <c r="A123" s="85"/>
      <c r="B123" s="395"/>
      <c r="C123" s="400">
        <f>'②入力シート'!$C$13</f>
        <v>0</v>
      </c>
      <c r="D123" s="401"/>
      <c r="E123" s="401"/>
      <c r="F123" s="402"/>
      <c r="G123" s="86"/>
      <c r="I123" s="208">
        <f>C120</f>
        <v>0</v>
      </c>
      <c r="J123" s="409">
        <f>C121</f>
        <v>0</v>
      </c>
      <c r="K123" s="410"/>
    </row>
    <row r="124" spans="1:11" ht="19.5" customHeight="1">
      <c r="A124" s="85"/>
      <c r="B124" s="94" t="s">
        <v>49</v>
      </c>
      <c r="C124" s="268">
        <f>VLOOKUP($F117,'②入力シート'!$A$24:$D$123,4,0)</f>
        <v>0</v>
      </c>
      <c r="D124" s="269">
        <f>VLOOKUP($F117,'②入力シート'!$A$24:$E$123,5,0)</f>
        <v>0</v>
      </c>
      <c r="E124" s="273" t="s">
        <v>60</v>
      </c>
      <c r="F124" s="109" t="s">
        <v>61</v>
      </c>
      <c r="G124" s="86"/>
      <c r="I124" s="406">
        <f>D117</f>
        <v>0</v>
      </c>
      <c r="J124" s="407">
        <f>C125</f>
        <v>0</v>
      </c>
      <c r="K124" s="408">
        <f>D125</f>
        <v>0</v>
      </c>
    </row>
    <row r="125" spans="1:11" ht="42.75" customHeight="1" thickBot="1">
      <c r="A125" s="85"/>
      <c r="B125" s="286" t="s">
        <v>130</v>
      </c>
      <c r="C125" s="290">
        <f>VLOOKUP(F$117,'②入力シート'!$A$24:$B$123,2,0)</f>
        <v>0</v>
      </c>
      <c r="D125" s="291">
        <f>VLOOKUP($F117,'②入力シート'!$A$24:$C$123,3,0)</f>
        <v>0</v>
      </c>
      <c r="E125" s="274" t="s">
        <v>113</v>
      </c>
      <c r="F125" s="110" t="s">
        <v>112</v>
      </c>
      <c r="G125" s="86"/>
      <c r="I125" s="406"/>
      <c r="J125" s="407"/>
      <c r="K125" s="408"/>
    </row>
    <row r="126" spans="1:11" ht="7.5" customHeight="1">
      <c r="A126" s="87"/>
      <c r="B126" s="88"/>
      <c r="C126" s="88"/>
      <c r="D126" s="88"/>
      <c r="E126" s="88"/>
      <c r="F126" s="88"/>
      <c r="G126" s="89"/>
      <c r="I126" s="195"/>
      <c r="J126" s="196"/>
      <c r="K126" s="197"/>
    </row>
    <row r="127" spans="1:11" ht="10.5" customHeight="1">
      <c r="A127" s="82"/>
      <c r="B127" s="194" t="s">
        <v>81</v>
      </c>
      <c r="C127" s="299" t="s">
        <v>137</v>
      </c>
      <c r="D127" s="83"/>
      <c r="E127" s="83"/>
      <c r="F127" s="83"/>
      <c r="G127" s="84"/>
      <c r="J127" s="206"/>
      <c r="K127" s="206"/>
    </row>
    <row r="128" spans="1:11" ht="10.5" customHeight="1">
      <c r="A128" s="85"/>
      <c r="B128" s="79"/>
      <c r="C128" s="289" t="s">
        <v>122</v>
      </c>
      <c r="D128" s="79"/>
      <c r="E128" s="79"/>
      <c r="F128" s="79"/>
      <c r="G128" s="86"/>
      <c r="I128" s="272"/>
      <c r="J128" s="272"/>
      <c r="K128" s="272"/>
    </row>
    <row r="129" spans="1:7" ht="24" customHeight="1" thickBot="1">
      <c r="A129" s="85"/>
      <c r="B129" s="281" t="str">
        <f>'②入力シート'!$C$5</f>
        <v>令和６年度</v>
      </c>
      <c r="C129" s="283" t="s">
        <v>108</v>
      </c>
      <c r="D129" s="282"/>
      <c r="E129" s="280">
        <f>'②入力シート'!$C$7</f>
        <v>0</v>
      </c>
      <c r="F129" s="80"/>
      <c r="G129" s="98"/>
    </row>
    <row r="130" spans="1:11" ht="18" customHeight="1" thickTop="1">
      <c r="A130" s="85"/>
      <c r="B130" s="387" t="s">
        <v>120</v>
      </c>
      <c r="C130" s="388"/>
      <c r="D130" s="267" t="s">
        <v>109</v>
      </c>
      <c r="E130" s="278" t="s">
        <v>136</v>
      </c>
      <c r="F130" s="267" t="s">
        <v>52</v>
      </c>
      <c r="G130" s="86"/>
      <c r="H130" s="85"/>
      <c r="I130" s="284" t="s">
        <v>69</v>
      </c>
      <c r="J130" s="272"/>
      <c r="K130" s="288"/>
    </row>
    <row r="131" spans="1:11" ht="30" customHeight="1">
      <c r="A131" s="85"/>
      <c r="B131" s="385">
        <f>'②入力シート'!$C$20</f>
        <v>0</v>
      </c>
      <c r="C131" s="386"/>
      <c r="D131" s="292">
        <f>'②入力シート'!$C$8</f>
        <v>0</v>
      </c>
      <c r="E131" s="276">
        <f>VLOOKUP($F131,'②入力シート'!$A$24:$I$123,8,0)</f>
        <v>0</v>
      </c>
      <c r="F131" s="277">
        <f>$F117+1</f>
        <v>10</v>
      </c>
      <c r="G131" s="86"/>
      <c r="I131" s="411" t="s">
        <v>80</v>
      </c>
      <c r="J131" s="412"/>
      <c r="K131" s="413"/>
    </row>
    <row r="132" spans="1:11" ht="18" customHeight="1">
      <c r="A132" s="85"/>
      <c r="B132" s="95" t="s">
        <v>49</v>
      </c>
      <c r="C132" s="396">
        <f>VLOOKUP($F131,'②入力シート'!$A$24:$G$123,7,0)</f>
        <v>0</v>
      </c>
      <c r="D132" s="397"/>
      <c r="E132" s="397"/>
      <c r="F132" s="398"/>
      <c r="G132" s="86"/>
      <c r="I132" s="414"/>
      <c r="J132" s="415"/>
      <c r="K132" s="416"/>
    </row>
    <row r="133" spans="1:11" ht="30" customHeight="1">
      <c r="A133" s="85"/>
      <c r="B133" s="285" t="s">
        <v>129</v>
      </c>
      <c r="C133" s="403">
        <f>VLOOKUP($F131,'②入力シート'!$A$24:$F$123,6,0)</f>
        <v>0</v>
      </c>
      <c r="D133" s="404"/>
      <c r="E133" s="404"/>
      <c r="F133" s="405"/>
      <c r="G133" s="86"/>
      <c r="I133" s="417"/>
      <c r="J133" s="418"/>
      <c r="K133" s="419"/>
    </row>
    <row r="134" spans="1:11" ht="13.5" customHeight="1">
      <c r="A134" s="85"/>
      <c r="B134" s="389" t="s">
        <v>56</v>
      </c>
      <c r="C134" s="275">
        <f>'②入力シート'!$C$9</f>
        <v>0</v>
      </c>
      <c r="D134" s="106"/>
      <c r="E134" s="107"/>
      <c r="F134" s="108"/>
      <c r="G134" s="86"/>
      <c r="I134" s="420">
        <f>C133</f>
        <v>0</v>
      </c>
      <c r="J134" s="421"/>
      <c r="K134" s="422"/>
    </row>
    <row r="135" spans="1:11" ht="30" customHeight="1">
      <c r="A135" s="85"/>
      <c r="B135" s="390"/>
      <c r="C135" s="391">
        <f>'②入力シート'!$C$10</f>
        <v>0</v>
      </c>
      <c r="D135" s="392"/>
      <c r="E135" s="392"/>
      <c r="F135" s="393"/>
      <c r="G135" s="86"/>
      <c r="I135" s="423"/>
      <c r="J135" s="424"/>
      <c r="K135" s="425"/>
    </row>
    <row r="136" spans="1:11" ht="13.5" customHeight="1">
      <c r="A136" s="85"/>
      <c r="B136" s="394" t="s">
        <v>57</v>
      </c>
      <c r="C136" s="105" t="s">
        <v>110</v>
      </c>
      <c r="D136" s="399">
        <f>'②入力シート'!$C$12</f>
        <v>0</v>
      </c>
      <c r="E136" s="399"/>
      <c r="F136" s="108" t="s">
        <v>111</v>
      </c>
      <c r="G136" s="86"/>
      <c r="I136" s="423"/>
      <c r="J136" s="424"/>
      <c r="K136" s="425"/>
    </row>
    <row r="137" spans="1:11" ht="30" customHeight="1" thickBot="1">
      <c r="A137" s="85"/>
      <c r="B137" s="395"/>
      <c r="C137" s="400">
        <f>'②入力シート'!$C$13</f>
        <v>0</v>
      </c>
      <c r="D137" s="401"/>
      <c r="E137" s="401"/>
      <c r="F137" s="402"/>
      <c r="G137" s="86"/>
      <c r="I137" s="208">
        <f>C134</f>
        <v>0</v>
      </c>
      <c r="J137" s="409">
        <f>C135</f>
        <v>0</v>
      </c>
      <c r="K137" s="410"/>
    </row>
    <row r="138" spans="1:11" ht="19.5" customHeight="1">
      <c r="A138" s="85"/>
      <c r="B138" s="94" t="s">
        <v>49</v>
      </c>
      <c r="C138" s="268">
        <f>VLOOKUP($F131,'②入力シート'!$A$24:$D$123,4,0)</f>
        <v>0</v>
      </c>
      <c r="D138" s="269">
        <f>VLOOKUP($F131,'②入力シート'!$A$24:$E$123,5,0)</f>
        <v>0</v>
      </c>
      <c r="E138" s="273" t="s">
        <v>60</v>
      </c>
      <c r="F138" s="109" t="s">
        <v>61</v>
      </c>
      <c r="G138" s="86"/>
      <c r="I138" s="406">
        <f>D131</f>
        <v>0</v>
      </c>
      <c r="J138" s="407">
        <f>C139</f>
        <v>0</v>
      </c>
      <c r="K138" s="408">
        <f>D139</f>
        <v>0</v>
      </c>
    </row>
    <row r="139" spans="1:11" ht="42.75" customHeight="1" thickBot="1">
      <c r="A139" s="85"/>
      <c r="B139" s="286" t="s">
        <v>130</v>
      </c>
      <c r="C139" s="290">
        <f>VLOOKUP(F$131,'②入力シート'!$A$24:$B$123,2,0)</f>
        <v>0</v>
      </c>
      <c r="D139" s="291">
        <f>VLOOKUP($F131,'②入力シート'!$A$24:$C$123,3,0)</f>
        <v>0</v>
      </c>
      <c r="E139" s="274" t="s">
        <v>117</v>
      </c>
      <c r="F139" s="110" t="s">
        <v>112</v>
      </c>
      <c r="G139" s="86"/>
      <c r="I139" s="406"/>
      <c r="J139" s="407"/>
      <c r="K139" s="408"/>
    </row>
    <row r="140" spans="1:11" ht="7.5" customHeight="1">
      <c r="A140" s="87"/>
      <c r="B140" s="88"/>
      <c r="C140" s="88"/>
      <c r="D140" s="88"/>
      <c r="E140" s="88"/>
      <c r="F140" s="88"/>
      <c r="G140" s="89"/>
      <c r="I140" s="195"/>
      <c r="J140" s="196"/>
      <c r="K140" s="197"/>
    </row>
    <row r="141" spans="1:11" ht="10.5" customHeight="1">
      <c r="A141" s="82"/>
      <c r="B141" s="194" t="s">
        <v>81</v>
      </c>
      <c r="C141" s="299" t="s">
        <v>137</v>
      </c>
      <c r="D141" s="83"/>
      <c r="E141" s="83"/>
      <c r="F141" s="83"/>
      <c r="G141" s="84"/>
      <c r="J141" s="206"/>
      <c r="K141" s="206"/>
    </row>
    <row r="142" spans="1:11" ht="10.5" customHeight="1">
      <c r="A142" s="85"/>
      <c r="B142" s="79"/>
      <c r="C142" s="289" t="s">
        <v>125</v>
      </c>
      <c r="D142" s="79"/>
      <c r="E142" s="79"/>
      <c r="F142" s="79"/>
      <c r="G142" s="86"/>
      <c r="I142" s="272"/>
      <c r="J142" s="272"/>
      <c r="K142" s="272"/>
    </row>
    <row r="143" spans="1:7" ht="24" customHeight="1" thickBot="1">
      <c r="A143" s="85"/>
      <c r="B143" s="281" t="str">
        <f>'②入力シート'!$C$5</f>
        <v>令和６年度</v>
      </c>
      <c r="C143" s="283" t="s">
        <v>108</v>
      </c>
      <c r="D143" s="282"/>
      <c r="E143" s="280">
        <f>'②入力シート'!$C$7</f>
        <v>0</v>
      </c>
      <c r="F143" s="80"/>
      <c r="G143" s="98"/>
    </row>
    <row r="144" spans="1:11" ht="18" customHeight="1" thickTop="1">
      <c r="A144" s="85"/>
      <c r="B144" s="387" t="s">
        <v>120</v>
      </c>
      <c r="C144" s="388"/>
      <c r="D144" s="267" t="s">
        <v>109</v>
      </c>
      <c r="E144" s="278" t="s">
        <v>136</v>
      </c>
      <c r="F144" s="267" t="s">
        <v>52</v>
      </c>
      <c r="G144" s="86"/>
      <c r="H144" s="85"/>
      <c r="I144" s="284" t="s">
        <v>69</v>
      </c>
      <c r="J144" s="272"/>
      <c r="K144" s="288"/>
    </row>
    <row r="145" spans="1:11" ht="30" customHeight="1">
      <c r="A145" s="85"/>
      <c r="B145" s="385">
        <f>'②入力シート'!$C$20</f>
        <v>0</v>
      </c>
      <c r="C145" s="386"/>
      <c r="D145" s="292">
        <f>'②入力シート'!$C$8</f>
        <v>0</v>
      </c>
      <c r="E145" s="276">
        <f>VLOOKUP($F145,'②入力シート'!$A$24:$I$123,8,0)</f>
        <v>0</v>
      </c>
      <c r="F145" s="277">
        <f>$F131+1</f>
        <v>11</v>
      </c>
      <c r="G145" s="86"/>
      <c r="I145" s="411" t="s">
        <v>80</v>
      </c>
      <c r="J145" s="412"/>
      <c r="K145" s="413"/>
    </row>
    <row r="146" spans="1:11" ht="18" customHeight="1">
      <c r="A146" s="85"/>
      <c r="B146" s="95" t="s">
        <v>49</v>
      </c>
      <c r="C146" s="396">
        <f>VLOOKUP($F145,'②入力シート'!$A$24:$G$123,7,0)</f>
        <v>0</v>
      </c>
      <c r="D146" s="397"/>
      <c r="E146" s="397"/>
      <c r="F146" s="398"/>
      <c r="G146" s="86"/>
      <c r="I146" s="414"/>
      <c r="J146" s="415"/>
      <c r="K146" s="416"/>
    </row>
    <row r="147" spans="1:11" ht="30" customHeight="1">
      <c r="A147" s="85"/>
      <c r="B147" s="285" t="s">
        <v>129</v>
      </c>
      <c r="C147" s="403">
        <f>VLOOKUP($F145,'②入力シート'!$A$24:$F$123,6,0)</f>
        <v>0</v>
      </c>
      <c r="D147" s="404"/>
      <c r="E147" s="404"/>
      <c r="F147" s="405"/>
      <c r="G147" s="86"/>
      <c r="I147" s="417"/>
      <c r="J147" s="418"/>
      <c r="K147" s="419"/>
    </row>
    <row r="148" spans="1:11" ht="13.5" customHeight="1">
      <c r="A148" s="85"/>
      <c r="B148" s="389" t="s">
        <v>56</v>
      </c>
      <c r="C148" s="275">
        <f>'②入力シート'!$C$9</f>
        <v>0</v>
      </c>
      <c r="D148" s="106"/>
      <c r="E148" s="107"/>
      <c r="F148" s="108"/>
      <c r="G148" s="86"/>
      <c r="I148" s="420">
        <f>C147</f>
        <v>0</v>
      </c>
      <c r="J148" s="421"/>
      <c r="K148" s="422"/>
    </row>
    <row r="149" spans="1:11" ht="30" customHeight="1">
      <c r="A149" s="85"/>
      <c r="B149" s="390"/>
      <c r="C149" s="391">
        <f>'②入力シート'!$C$10</f>
        <v>0</v>
      </c>
      <c r="D149" s="392"/>
      <c r="E149" s="392"/>
      <c r="F149" s="393"/>
      <c r="G149" s="86"/>
      <c r="I149" s="423"/>
      <c r="J149" s="424"/>
      <c r="K149" s="425"/>
    </row>
    <row r="150" spans="1:11" ht="13.5" customHeight="1">
      <c r="A150" s="85"/>
      <c r="B150" s="394" t="s">
        <v>57</v>
      </c>
      <c r="C150" s="105" t="s">
        <v>110</v>
      </c>
      <c r="D150" s="399">
        <f>'②入力シート'!$C$12</f>
        <v>0</v>
      </c>
      <c r="E150" s="399"/>
      <c r="F150" s="108" t="s">
        <v>111</v>
      </c>
      <c r="G150" s="86"/>
      <c r="I150" s="423"/>
      <c r="J150" s="424"/>
      <c r="K150" s="425"/>
    </row>
    <row r="151" spans="1:11" ht="30" customHeight="1" thickBot="1">
      <c r="A151" s="85"/>
      <c r="B151" s="395"/>
      <c r="C151" s="400">
        <f>'②入力シート'!$C$13</f>
        <v>0</v>
      </c>
      <c r="D151" s="401"/>
      <c r="E151" s="401"/>
      <c r="F151" s="402"/>
      <c r="G151" s="86"/>
      <c r="I151" s="208">
        <f>C148</f>
        <v>0</v>
      </c>
      <c r="J151" s="409">
        <f>C149</f>
        <v>0</v>
      </c>
      <c r="K151" s="410"/>
    </row>
    <row r="152" spans="1:11" ht="19.5" customHeight="1">
      <c r="A152" s="85"/>
      <c r="B152" s="94" t="s">
        <v>49</v>
      </c>
      <c r="C152" s="268">
        <f>VLOOKUP($F145,'②入力シート'!$A$24:$D$123,4,0)</f>
        <v>0</v>
      </c>
      <c r="D152" s="269">
        <f>VLOOKUP($F145,'②入力シート'!$A$24:$E$123,5,0)</f>
        <v>0</v>
      </c>
      <c r="E152" s="273" t="s">
        <v>60</v>
      </c>
      <c r="F152" s="109" t="s">
        <v>61</v>
      </c>
      <c r="G152" s="86"/>
      <c r="I152" s="406">
        <f>D145</f>
        <v>0</v>
      </c>
      <c r="J152" s="407">
        <f>C153</f>
        <v>0</v>
      </c>
      <c r="K152" s="408">
        <f>D153</f>
        <v>0</v>
      </c>
    </row>
    <row r="153" spans="1:11" ht="42.75" customHeight="1" thickBot="1">
      <c r="A153" s="85"/>
      <c r="B153" s="286" t="s">
        <v>130</v>
      </c>
      <c r="C153" s="290">
        <f>VLOOKUP(F$145,'②入力シート'!$A$24:$B$123,2,0)</f>
        <v>0</v>
      </c>
      <c r="D153" s="291">
        <f>VLOOKUP($F145,'②入力シート'!$A$24:$C$123,3,0)</f>
        <v>0</v>
      </c>
      <c r="E153" s="274" t="s">
        <v>115</v>
      </c>
      <c r="F153" s="110" t="s">
        <v>112</v>
      </c>
      <c r="G153" s="86"/>
      <c r="I153" s="406"/>
      <c r="J153" s="407"/>
      <c r="K153" s="408"/>
    </row>
    <row r="154" spans="1:11" ht="7.5" customHeight="1">
      <c r="A154" s="87"/>
      <c r="B154" s="88"/>
      <c r="C154" s="88"/>
      <c r="D154" s="88"/>
      <c r="E154" s="88"/>
      <c r="F154" s="88"/>
      <c r="G154" s="89"/>
      <c r="I154" s="195"/>
      <c r="J154" s="196"/>
      <c r="K154" s="197"/>
    </row>
    <row r="155" spans="1:11" ht="10.5" customHeight="1">
      <c r="A155" s="82"/>
      <c r="B155" s="194" t="s">
        <v>81</v>
      </c>
      <c r="C155" s="299" t="s">
        <v>137</v>
      </c>
      <c r="D155" s="83"/>
      <c r="E155" s="83"/>
      <c r="F155" s="83"/>
      <c r="G155" s="84"/>
      <c r="J155" s="206"/>
      <c r="K155" s="206"/>
    </row>
    <row r="156" spans="1:11" ht="10.5" customHeight="1">
      <c r="A156" s="85"/>
      <c r="B156" s="79"/>
      <c r="C156" s="289" t="s">
        <v>122</v>
      </c>
      <c r="D156" s="79"/>
      <c r="E156" s="79"/>
      <c r="F156" s="79"/>
      <c r="G156" s="86"/>
      <c r="I156" s="272"/>
      <c r="J156" s="272"/>
      <c r="K156" s="272"/>
    </row>
    <row r="157" spans="1:7" ht="24" customHeight="1" thickBot="1">
      <c r="A157" s="85"/>
      <c r="B157" s="281" t="str">
        <f>'②入力シート'!$C$5</f>
        <v>令和６年度</v>
      </c>
      <c r="C157" s="283" t="s">
        <v>108</v>
      </c>
      <c r="D157" s="282"/>
      <c r="E157" s="280">
        <f>'②入力シート'!$C$7</f>
        <v>0</v>
      </c>
      <c r="F157" s="80"/>
      <c r="G157" s="98"/>
    </row>
    <row r="158" spans="1:11" ht="18" customHeight="1" thickTop="1">
      <c r="A158" s="85"/>
      <c r="B158" s="387" t="s">
        <v>120</v>
      </c>
      <c r="C158" s="388"/>
      <c r="D158" s="267" t="s">
        <v>109</v>
      </c>
      <c r="E158" s="278" t="s">
        <v>136</v>
      </c>
      <c r="F158" s="267" t="s">
        <v>52</v>
      </c>
      <c r="G158" s="86"/>
      <c r="H158" s="85"/>
      <c r="I158" s="284" t="s">
        <v>69</v>
      </c>
      <c r="J158" s="272"/>
      <c r="K158" s="288"/>
    </row>
    <row r="159" spans="1:11" ht="30" customHeight="1">
      <c r="A159" s="85"/>
      <c r="B159" s="385">
        <f>'②入力シート'!$C$20</f>
        <v>0</v>
      </c>
      <c r="C159" s="386"/>
      <c r="D159" s="292">
        <f>'②入力シート'!$C$8</f>
        <v>0</v>
      </c>
      <c r="E159" s="276">
        <f>VLOOKUP($F159,'②入力シート'!$A$24:$I$123,8,0)</f>
        <v>0</v>
      </c>
      <c r="F159" s="277">
        <f>$F145+1</f>
        <v>12</v>
      </c>
      <c r="G159" s="86"/>
      <c r="I159" s="411" t="s">
        <v>80</v>
      </c>
      <c r="J159" s="412"/>
      <c r="K159" s="413"/>
    </row>
    <row r="160" spans="1:11" ht="18" customHeight="1">
      <c r="A160" s="85"/>
      <c r="B160" s="95" t="s">
        <v>49</v>
      </c>
      <c r="C160" s="396">
        <f>VLOOKUP($F159,'②入力シート'!$A$24:$G$123,7,0)</f>
        <v>0</v>
      </c>
      <c r="D160" s="397"/>
      <c r="E160" s="397"/>
      <c r="F160" s="398"/>
      <c r="G160" s="86"/>
      <c r="I160" s="414"/>
      <c r="J160" s="415"/>
      <c r="K160" s="416"/>
    </row>
    <row r="161" spans="1:11" ht="30" customHeight="1">
      <c r="A161" s="85"/>
      <c r="B161" s="285" t="s">
        <v>129</v>
      </c>
      <c r="C161" s="403">
        <f>VLOOKUP($F159,'②入力シート'!$A$24:$F$123,6,0)</f>
        <v>0</v>
      </c>
      <c r="D161" s="404"/>
      <c r="E161" s="404"/>
      <c r="F161" s="405"/>
      <c r="G161" s="86"/>
      <c r="I161" s="417"/>
      <c r="J161" s="418"/>
      <c r="K161" s="419"/>
    </row>
    <row r="162" spans="1:11" ht="13.5" customHeight="1">
      <c r="A162" s="85"/>
      <c r="B162" s="389" t="s">
        <v>56</v>
      </c>
      <c r="C162" s="275">
        <f>'②入力シート'!$C$9</f>
        <v>0</v>
      </c>
      <c r="D162" s="106"/>
      <c r="E162" s="107"/>
      <c r="F162" s="108"/>
      <c r="G162" s="86"/>
      <c r="I162" s="420">
        <f>C161</f>
        <v>0</v>
      </c>
      <c r="J162" s="421"/>
      <c r="K162" s="422"/>
    </row>
    <row r="163" spans="1:11" ht="30" customHeight="1">
      <c r="A163" s="85"/>
      <c r="B163" s="390"/>
      <c r="C163" s="391">
        <f>'②入力シート'!$C$10</f>
        <v>0</v>
      </c>
      <c r="D163" s="392"/>
      <c r="E163" s="392"/>
      <c r="F163" s="393"/>
      <c r="G163" s="86"/>
      <c r="I163" s="423"/>
      <c r="J163" s="424"/>
      <c r="K163" s="425"/>
    </row>
    <row r="164" spans="1:11" ht="13.5" customHeight="1">
      <c r="A164" s="85"/>
      <c r="B164" s="394" t="s">
        <v>57</v>
      </c>
      <c r="C164" s="105" t="s">
        <v>110</v>
      </c>
      <c r="D164" s="399">
        <f>'②入力シート'!$C$12</f>
        <v>0</v>
      </c>
      <c r="E164" s="399"/>
      <c r="F164" s="108" t="s">
        <v>111</v>
      </c>
      <c r="G164" s="86"/>
      <c r="I164" s="423"/>
      <c r="J164" s="424"/>
      <c r="K164" s="425"/>
    </row>
    <row r="165" spans="1:11" ht="30" customHeight="1" thickBot="1">
      <c r="A165" s="85"/>
      <c r="B165" s="395"/>
      <c r="C165" s="400">
        <f>'②入力シート'!$C$13</f>
        <v>0</v>
      </c>
      <c r="D165" s="401"/>
      <c r="E165" s="401"/>
      <c r="F165" s="402"/>
      <c r="G165" s="86"/>
      <c r="I165" s="208">
        <f>C162</f>
        <v>0</v>
      </c>
      <c r="J165" s="409">
        <f>C163</f>
        <v>0</v>
      </c>
      <c r="K165" s="410"/>
    </row>
    <row r="166" spans="1:11" ht="19.5" customHeight="1">
      <c r="A166" s="85"/>
      <c r="B166" s="94" t="s">
        <v>49</v>
      </c>
      <c r="C166" s="268">
        <f>VLOOKUP($F159,'②入力シート'!$A$24:$D$123,4,0)</f>
        <v>0</v>
      </c>
      <c r="D166" s="269">
        <f>VLOOKUP($F159,'②入力シート'!$A$24:$E$123,5,0)</f>
        <v>0</v>
      </c>
      <c r="E166" s="273" t="s">
        <v>60</v>
      </c>
      <c r="F166" s="109" t="s">
        <v>61</v>
      </c>
      <c r="G166" s="86"/>
      <c r="I166" s="406">
        <f>D159</f>
        <v>0</v>
      </c>
      <c r="J166" s="407">
        <f>C167</f>
        <v>0</v>
      </c>
      <c r="K166" s="408">
        <f>D167</f>
        <v>0</v>
      </c>
    </row>
    <row r="167" spans="1:11" ht="42.75" customHeight="1" thickBot="1">
      <c r="A167" s="85"/>
      <c r="B167" s="286" t="s">
        <v>130</v>
      </c>
      <c r="C167" s="290">
        <f>VLOOKUP(F$159,'②入力シート'!$A$24:$B$123,2,0)</f>
        <v>0</v>
      </c>
      <c r="D167" s="291">
        <f>VLOOKUP($F159,'②入力シート'!$A$24:$C$123,3,0)</f>
        <v>0</v>
      </c>
      <c r="E167" s="274" t="s">
        <v>113</v>
      </c>
      <c r="F167" s="110" t="s">
        <v>112</v>
      </c>
      <c r="G167" s="86"/>
      <c r="I167" s="406"/>
      <c r="J167" s="407"/>
      <c r="K167" s="408"/>
    </row>
    <row r="168" spans="1:11" ht="7.5" customHeight="1">
      <c r="A168" s="87"/>
      <c r="B168" s="88"/>
      <c r="C168" s="88"/>
      <c r="D168" s="88"/>
      <c r="E168" s="88"/>
      <c r="F168" s="88"/>
      <c r="G168" s="89"/>
      <c r="I168" s="195"/>
      <c r="J168" s="196"/>
      <c r="K168" s="197"/>
    </row>
    <row r="169" spans="1:11" ht="10.5" customHeight="1">
      <c r="A169" s="82"/>
      <c r="B169" s="194" t="s">
        <v>81</v>
      </c>
      <c r="C169" s="299" t="s">
        <v>137</v>
      </c>
      <c r="D169" s="83"/>
      <c r="E169" s="83"/>
      <c r="F169" s="83"/>
      <c r="G169" s="84"/>
      <c r="J169" s="206"/>
      <c r="K169" s="206"/>
    </row>
    <row r="170" spans="1:11" ht="10.5" customHeight="1">
      <c r="A170" s="85"/>
      <c r="B170" s="79"/>
      <c r="C170" s="289" t="s">
        <v>123</v>
      </c>
      <c r="D170" s="79"/>
      <c r="E170" s="79"/>
      <c r="F170" s="79"/>
      <c r="G170" s="86"/>
      <c r="I170" s="272"/>
      <c r="J170" s="272"/>
      <c r="K170" s="272"/>
    </row>
    <row r="171" spans="1:7" ht="24" customHeight="1" thickBot="1">
      <c r="A171" s="85"/>
      <c r="B171" s="281" t="str">
        <f>'②入力シート'!$C$5</f>
        <v>令和６年度</v>
      </c>
      <c r="C171" s="283" t="s">
        <v>108</v>
      </c>
      <c r="D171" s="282"/>
      <c r="E171" s="280">
        <f>'②入力シート'!$C$7</f>
        <v>0</v>
      </c>
      <c r="F171" s="80"/>
      <c r="G171" s="98"/>
    </row>
    <row r="172" spans="1:11" ht="18" customHeight="1" thickTop="1">
      <c r="A172" s="85"/>
      <c r="B172" s="387" t="s">
        <v>120</v>
      </c>
      <c r="C172" s="388"/>
      <c r="D172" s="267" t="s">
        <v>109</v>
      </c>
      <c r="E172" s="278" t="s">
        <v>136</v>
      </c>
      <c r="F172" s="267" t="s">
        <v>52</v>
      </c>
      <c r="G172" s="86"/>
      <c r="H172" s="85"/>
      <c r="I172" s="284" t="s">
        <v>69</v>
      </c>
      <c r="J172" s="272"/>
      <c r="K172" s="288"/>
    </row>
    <row r="173" spans="1:11" ht="30" customHeight="1">
      <c r="A173" s="85"/>
      <c r="B173" s="385">
        <f>'②入力シート'!$C$20</f>
        <v>0</v>
      </c>
      <c r="C173" s="386"/>
      <c r="D173" s="292">
        <f>'②入力シート'!$C$8</f>
        <v>0</v>
      </c>
      <c r="E173" s="276">
        <f>VLOOKUP($F173,'②入力シート'!$A$24:$I$123,8,0)</f>
        <v>0</v>
      </c>
      <c r="F173" s="277">
        <f>$F159+1</f>
        <v>13</v>
      </c>
      <c r="G173" s="86"/>
      <c r="I173" s="411" t="s">
        <v>80</v>
      </c>
      <c r="J173" s="412"/>
      <c r="K173" s="413"/>
    </row>
    <row r="174" spans="1:11" ht="18" customHeight="1">
      <c r="A174" s="85"/>
      <c r="B174" s="95" t="s">
        <v>49</v>
      </c>
      <c r="C174" s="396">
        <f>VLOOKUP($F173,'②入力シート'!$A$24:$G$123,7,0)</f>
        <v>0</v>
      </c>
      <c r="D174" s="397"/>
      <c r="E174" s="397"/>
      <c r="F174" s="398"/>
      <c r="G174" s="86"/>
      <c r="I174" s="414"/>
      <c r="J174" s="415"/>
      <c r="K174" s="416"/>
    </row>
    <row r="175" spans="1:11" ht="30" customHeight="1">
      <c r="A175" s="85"/>
      <c r="B175" s="285" t="s">
        <v>129</v>
      </c>
      <c r="C175" s="403">
        <f>VLOOKUP($F173,'②入力シート'!$A$24:$F$123,6,0)</f>
        <v>0</v>
      </c>
      <c r="D175" s="404"/>
      <c r="E175" s="404"/>
      <c r="F175" s="405"/>
      <c r="G175" s="86"/>
      <c r="I175" s="417"/>
      <c r="J175" s="418"/>
      <c r="K175" s="419"/>
    </row>
    <row r="176" spans="1:11" ht="13.5" customHeight="1">
      <c r="A176" s="85"/>
      <c r="B176" s="389" t="s">
        <v>56</v>
      </c>
      <c r="C176" s="275">
        <f>'②入力シート'!$C$9</f>
        <v>0</v>
      </c>
      <c r="D176" s="106"/>
      <c r="E176" s="107"/>
      <c r="F176" s="108"/>
      <c r="G176" s="86"/>
      <c r="I176" s="420">
        <f>C175</f>
        <v>0</v>
      </c>
      <c r="J176" s="421"/>
      <c r="K176" s="422"/>
    </row>
    <row r="177" spans="1:11" ht="30" customHeight="1">
      <c r="A177" s="85"/>
      <c r="B177" s="390"/>
      <c r="C177" s="391">
        <f>'②入力シート'!$C$10</f>
        <v>0</v>
      </c>
      <c r="D177" s="392"/>
      <c r="E177" s="392"/>
      <c r="F177" s="393"/>
      <c r="G177" s="86"/>
      <c r="I177" s="423"/>
      <c r="J177" s="424"/>
      <c r="K177" s="425"/>
    </row>
    <row r="178" spans="1:11" ht="13.5" customHeight="1">
      <c r="A178" s="85"/>
      <c r="B178" s="394" t="s">
        <v>57</v>
      </c>
      <c r="C178" s="105" t="s">
        <v>110</v>
      </c>
      <c r="D178" s="399">
        <f>'②入力シート'!$C$12</f>
        <v>0</v>
      </c>
      <c r="E178" s="399"/>
      <c r="F178" s="108" t="s">
        <v>111</v>
      </c>
      <c r="G178" s="86"/>
      <c r="I178" s="423"/>
      <c r="J178" s="424"/>
      <c r="K178" s="425"/>
    </row>
    <row r="179" spans="1:11" ht="30" customHeight="1" thickBot="1">
      <c r="A179" s="85"/>
      <c r="B179" s="395"/>
      <c r="C179" s="400">
        <f>'②入力シート'!$C$13</f>
        <v>0</v>
      </c>
      <c r="D179" s="401"/>
      <c r="E179" s="401"/>
      <c r="F179" s="402"/>
      <c r="G179" s="86"/>
      <c r="I179" s="208">
        <f>C176</f>
        <v>0</v>
      </c>
      <c r="J179" s="409">
        <f>C177</f>
        <v>0</v>
      </c>
      <c r="K179" s="410"/>
    </row>
    <row r="180" spans="1:11" ht="19.5" customHeight="1">
      <c r="A180" s="85"/>
      <c r="B180" s="94" t="s">
        <v>49</v>
      </c>
      <c r="C180" s="268">
        <f>VLOOKUP($F173,'②入力シート'!$A$24:$D$123,4,0)</f>
        <v>0</v>
      </c>
      <c r="D180" s="269">
        <f>VLOOKUP($F173,'②入力シート'!$A$24:$E$123,5,0)</f>
        <v>0</v>
      </c>
      <c r="E180" s="273" t="s">
        <v>60</v>
      </c>
      <c r="F180" s="109" t="s">
        <v>61</v>
      </c>
      <c r="G180" s="86"/>
      <c r="I180" s="406">
        <f>D173</f>
        <v>0</v>
      </c>
      <c r="J180" s="407">
        <f>C181</f>
        <v>0</v>
      </c>
      <c r="K180" s="408">
        <f>D181</f>
        <v>0</v>
      </c>
    </row>
    <row r="181" spans="1:11" ht="42.75" customHeight="1" thickBot="1">
      <c r="A181" s="85"/>
      <c r="B181" s="286" t="s">
        <v>130</v>
      </c>
      <c r="C181" s="290">
        <f>VLOOKUP(F$173,'②入力シート'!$A$24:$B$123,2,0)</f>
        <v>0</v>
      </c>
      <c r="D181" s="291">
        <f>VLOOKUP($F173,'②入力シート'!$A$24:$C$123,3,0)</f>
        <v>0</v>
      </c>
      <c r="E181" s="274" t="s">
        <v>117</v>
      </c>
      <c r="F181" s="110" t="s">
        <v>112</v>
      </c>
      <c r="G181" s="86"/>
      <c r="I181" s="406"/>
      <c r="J181" s="407"/>
      <c r="K181" s="408"/>
    </row>
    <row r="182" spans="1:11" ht="7.5" customHeight="1">
      <c r="A182" s="87"/>
      <c r="B182" s="88"/>
      <c r="C182" s="88"/>
      <c r="D182" s="88"/>
      <c r="E182" s="88"/>
      <c r="F182" s="88"/>
      <c r="G182" s="89"/>
      <c r="I182" s="195"/>
      <c r="J182" s="196"/>
      <c r="K182" s="197"/>
    </row>
    <row r="183" spans="1:11" ht="10.5" customHeight="1">
      <c r="A183" s="82"/>
      <c r="B183" s="194" t="s">
        <v>81</v>
      </c>
      <c r="C183" s="299" t="s">
        <v>137</v>
      </c>
      <c r="D183" s="83"/>
      <c r="E183" s="83"/>
      <c r="F183" s="83"/>
      <c r="G183" s="84"/>
      <c r="J183" s="206"/>
      <c r="K183" s="206"/>
    </row>
    <row r="184" spans="1:11" ht="10.5" customHeight="1">
      <c r="A184" s="85"/>
      <c r="B184" s="79"/>
      <c r="C184" s="289" t="s">
        <v>122</v>
      </c>
      <c r="D184" s="79"/>
      <c r="E184" s="79"/>
      <c r="F184" s="79"/>
      <c r="G184" s="86"/>
      <c r="I184" s="272"/>
      <c r="J184" s="272"/>
      <c r="K184" s="272"/>
    </row>
    <row r="185" spans="1:7" ht="24" customHeight="1" thickBot="1">
      <c r="A185" s="85"/>
      <c r="B185" s="281" t="str">
        <f>'②入力シート'!$C$5</f>
        <v>令和６年度</v>
      </c>
      <c r="C185" s="283" t="s">
        <v>108</v>
      </c>
      <c r="D185" s="282"/>
      <c r="E185" s="280">
        <f>'②入力シート'!$C$7</f>
        <v>0</v>
      </c>
      <c r="F185" s="80"/>
      <c r="G185" s="98"/>
    </row>
    <row r="186" spans="1:11" ht="18" customHeight="1" thickTop="1">
      <c r="A186" s="85"/>
      <c r="B186" s="387" t="s">
        <v>120</v>
      </c>
      <c r="C186" s="388"/>
      <c r="D186" s="267" t="s">
        <v>109</v>
      </c>
      <c r="E186" s="278" t="s">
        <v>136</v>
      </c>
      <c r="F186" s="267" t="s">
        <v>52</v>
      </c>
      <c r="G186" s="86"/>
      <c r="H186" s="85"/>
      <c r="I186" s="284" t="s">
        <v>69</v>
      </c>
      <c r="J186" s="272"/>
      <c r="K186" s="288"/>
    </row>
    <row r="187" spans="1:11" ht="30" customHeight="1">
      <c r="A187" s="85"/>
      <c r="B187" s="385">
        <f>'②入力シート'!$C$20</f>
        <v>0</v>
      </c>
      <c r="C187" s="386"/>
      <c r="D187" s="292">
        <f>'②入力シート'!$C$8</f>
        <v>0</v>
      </c>
      <c r="E187" s="276">
        <f>VLOOKUP($F187,'②入力シート'!$A$24:$I$123,8,0)</f>
        <v>0</v>
      </c>
      <c r="F187" s="277">
        <f>$F173+1</f>
        <v>14</v>
      </c>
      <c r="G187" s="86"/>
      <c r="I187" s="411" t="s">
        <v>80</v>
      </c>
      <c r="J187" s="412"/>
      <c r="K187" s="413"/>
    </row>
    <row r="188" spans="1:11" ht="18" customHeight="1">
      <c r="A188" s="85"/>
      <c r="B188" s="95" t="s">
        <v>49</v>
      </c>
      <c r="C188" s="396">
        <f>VLOOKUP($F187,'②入力シート'!$A$24:$G$123,7,0)</f>
        <v>0</v>
      </c>
      <c r="D188" s="397"/>
      <c r="E188" s="397"/>
      <c r="F188" s="398"/>
      <c r="G188" s="86"/>
      <c r="I188" s="414"/>
      <c r="J188" s="415"/>
      <c r="K188" s="416"/>
    </row>
    <row r="189" spans="1:11" ht="30" customHeight="1">
      <c r="A189" s="85"/>
      <c r="B189" s="285" t="s">
        <v>129</v>
      </c>
      <c r="C189" s="403">
        <f>VLOOKUP($F187,'②入力シート'!$A$24:$F$123,6,0)</f>
        <v>0</v>
      </c>
      <c r="D189" s="404"/>
      <c r="E189" s="404"/>
      <c r="F189" s="405"/>
      <c r="G189" s="86"/>
      <c r="I189" s="417"/>
      <c r="J189" s="418"/>
      <c r="K189" s="419"/>
    </row>
    <row r="190" spans="1:11" ht="13.5" customHeight="1">
      <c r="A190" s="85"/>
      <c r="B190" s="389" t="s">
        <v>56</v>
      </c>
      <c r="C190" s="275">
        <f>'②入力シート'!$C$9</f>
        <v>0</v>
      </c>
      <c r="D190" s="106"/>
      <c r="E190" s="107"/>
      <c r="F190" s="108"/>
      <c r="G190" s="86"/>
      <c r="I190" s="420">
        <f>C189</f>
        <v>0</v>
      </c>
      <c r="J190" s="421"/>
      <c r="K190" s="422"/>
    </row>
    <row r="191" spans="1:11" ht="30" customHeight="1">
      <c r="A191" s="85"/>
      <c r="B191" s="390"/>
      <c r="C191" s="391">
        <f>'②入力シート'!$C$10</f>
        <v>0</v>
      </c>
      <c r="D191" s="392"/>
      <c r="E191" s="392"/>
      <c r="F191" s="393"/>
      <c r="G191" s="86"/>
      <c r="I191" s="423"/>
      <c r="J191" s="424"/>
      <c r="K191" s="425"/>
    </row>
    <row r="192" spans="1:11" ht="13.5" customHeight="1">
      <c r="A192" s="85"/>
      <c r="B192" s="394" t="s">
        <v>57</v>
      </c>
      <c r="C192" s="105" t="s">
        <v>110</v>
      </c>
      <c r="D192" s="399">
        <f>'②入力シート'!$C$12</f>
        <v>0</v>
      </c>
      <c r="E192" s="399"/>
      <c r="F192" s="108" t="s">
        <v>111</v>
      </c>
      <c r="G192" s="86"/>
      <c r="I192" s="423"/>
      <c r="J192" s="424"/>
      <c r="K192" s="425"/>
    </row>
    <row r="193" spans="1:11" ht="30" customHeight="1" thickBot="1">
      <c r="A193" s="85"/>
      <c r="B193" s="395"/>
      <c r="C193" s="400">
        <f>'②入力シート'!$C$13</f>
        <v>0</v>
      </c>
      <c r="D193" s="401"/>
      <c r="E193" s="401"/>
      <c r="F193" s="402"/>
      <c r="G193" s="86"/>
      <c r="I193" s="208">
        <f>C190</f>
        <v>0</v>
      </c>
      <c r="J193" s="409">
        <f>C191</f>
        <v>0</v>
      </c>
      <c r="K193" s="410"/>
    </row>
    <row r="194" spans="1:11" ht="19.5" customHeight="1">
      <c r="A194" s="85"/>
      <c r="B194" s="94" t="s">
        <v>49</v>
      </c>
      <c r="C194" s="268">
        <f>VLOOKUP($F187,'②入力シート'!$A$24:$D$123,4,0)</f>
        <v>0</v>
      </c>
      <c r="D194" s="269">
        <f>VLOOKUP($F187,'②入力シート'!$A$24:$E$123,5,0)</f>
        <v>0</v>
      </c>
      <c r="E194" s="273" t="s">
        <v>60</v>
      </c>
      <c r="F194" s="109" t="s">
        <v>61</v>
      </c>
      <c r="G194" s="86"/>
      <c r="I194" s="406">
        <f>D187</f>
        <v>0</v>
      </c>
      <c r="J194" s="407">
        <f>C195</f>
        <v>0</v>
      </c>
      <c r="K194" s="408">
        <f>D195</f>
        <v>0</v>
      </c>
    </row>
    <row r="195" spans="1:11" ht="42.75" customHeight="1" thickBot="1">
      <c r="A195" s="85"/>
      <c r="B195" s="286" t="s">
        <v>130</v>
      </c>
      <c r="C195" s="290">
        <f>VLOOKUP(F$187,'②入力シート'!$A$24:$B$123,2,0)</f>
        <v>0</v>
      </c>
      <c r="D195" s="291">
        <f>VLOOKUP($F187,'②入力シート'!$A$24:$C$123,3,0)</f>
        <v>0</v>
      </c>
      <c r="E195" s="274" t="s">
        <v>113</v>
      </c>
      <c r="F195" s="110" t="s">
        <v>112</v>
      </c>
      <c r="G195" s="86"/>
      <c r="I195" s="406"/>
      <c r="J195" s="407"/>
      <c r="K195" s="408"/>
    </row>
    <row r="196" spans="1:11" ht="7.5" customHeight="1">
      <c r="A196" s="87"/>
      <c r="B196" s="88"/>
      <c r="C196" s="88"/>
      <c r="D196" s="88"/>
      <c r="E196" s="88"/>
      <c r="F196" s="88"/>
      <c r="G196" s="89"/>
      <c r="I196" s="195"/>
      <c r="J196" s="196"/>
      <c r="K196" s="197"/>
    </row>
    <row r="197" spans="1:11" ht="10.5" customHeight="1">
      <c r="A197" s="82"/>
      <c r="B197" s="194" t="s">
        <v>81</v>
      </c>
      <c r="C197" s="299" t="s">
        <v>137</v>
      </c>
      <c r="D197" s="83"/>
      <c r="E197" s="83"/>
      <c r="F197" s="83"/>
      <c r="G197" s="84"/>
      <c r="J197" s="206"/>
      <c r="K197" s="206"/>
    </row>
    <row r="198" spans="1:11" ht="10.5" customHeight="1">
      <c r="A198" s="85"/>
      <c r="B198" s="79"/>
      <c r="C198" s="289" t="s">
        <v>122</v>
      </c>
      <c r="D198" s="79"/>
      <c r="E198" s="79"/>
      <c r="F198" s="79"/>
      <c r="G198" s="86"/>
      <c r="I198" s="272"/>
      <c r="J198" s="272"/>
      <c r="K198" s="272"/>
    </row>
    <row r="199" spans="1:7" ht="24" customHeight="1" thickBot="1">
      <c r="A199" s="85"/>
      <c r="B199" s="281" t="str">
        <f>'②入力シート'!$C$5</f>
        <v>令和６年度</v>
      </c>
      <c r="C199" s="283" t="s">
        <v>108</v>
      </c>
      <c r="D199" s="282"/>
      <c r="E199" s="280">
        <f>'②入力シート'!$C$7</f>
        <v>0</v>
      </c>
      <c r="F199" s="80"/>
      <c r="G199" s="98"/>
    </row>
    <row r="200" spans="1:11" ht="18" customHeight="1" thickTop="1">
      <c r="A200" s="85"/>
      <c r="B200" s="387" t="s">
        <v>120</v>
      </c>
      <c r="C200" s="388"/>
      <c r="D200" s="267" t="s">
        <v>109</v>
      </c>
      <c r="E200" s="278" t="s">
        <v>136</v>
      </c>
      <c r="F200" s="267" t="s">
        <v>52</v>
      </c>
      <c r="G200" s="86"/>
      <c r="H200" s="85"/>
      <c r="I200" s="284" t="s">
        <v>69</v>
      </c>
      <c r="J200" s="272"/>
      <c r="K200" s="288"/>
    </row>
    <row r="201" spans="1:11" ht="30" customHeight="1">
      <c r="A201" s="85"/>
      <c r="B201" s="385">
        <f>'②入力シート'!$C$20</f>
        <v>0</v>
      </c>
      <c r="C201" s="386"/>
      <c r="D201" s="292">
        <f>'②入力シート'!$C$8</f>
        <v>0</v>
      </c>
      <c r="E201" s="276">
        <f>VLOOKUP($F201,'②入力シート'!$A$24:$I$123,8,0)</f>
        <v>0</v>
      </c>
      <c r="F201" s="277">
        <f>$F187+1</f>
        <v>15</v>
      </c>
      <c r="G201" s="86"/>
      <c r="I201" s="411" t="s">
        <v>80</v>
      </c>
      <c r="J201" s="412"/>
      <c r="K201" s="413"/>
    </row>
    <row r="202" spans="1:11" ht="18" customHeight="1">
      <c r="A202" s="85"/>
      <c r="B202" s="95" t="s">
        <v>49</v>
      </c>
      <c r="C202" s="396">
        <f>VLOOKUP($F201,'②入力シート'!$A$24:$G$123,7,0)</f>
        <v>0</v>
      </c>
      <c r="D202" s="397"/>
      <c r="E202" s="397"/>
      <c r="F202" s="398"/>
      <c r="G202" s="86"/>
      <c r="I202" s="414"/>
      <c r="J202" s="415"/>
      <c r="K202" s="416"/>
    </row>
    <row r="203" spans="1:11" ht="30" customHeight="1">
      <c r="A203" s="85"/>
      <c r="B203" s="285" t="s">
        <v>129</v>
      </c>
      <c r="C203" s="403">
        <f>VLOOKUP($F201,'②入力シート'!$A$24:$F$123,6,0)</f>
        <v>0</v>
      </c>
      <c r="D203" s="404"/>
      <c r="E203" s="404"/>
      <c r="F203" s="405"/>
      <c r="G203" s="86"/>
      <c r="I203" s="417"/>
      <c r="J203" s="418"/>
      <c r="K203" s="419"/>
    </row>
    <row r="204" spans="1:11" ht="13.5" customHeight="1">
      <c r="A204" s="85"/>
      <c r="B204" s="389" t="s">
        <v>56</v>
      </c>
      <c r="C204" s="275">
        <f>'②入力シート'!$C$9</f>
        <v>0</v>
      </c>
      <c r="D204" s="106"/>
      <c r="E204" s="107"/>
      <c r="F204" s="108"/>
      <c r="G204" s="86"/>
      <c r="I204" s="420">
        <f>C203</f>
        <v>0</v>
      </c>
      <c r="J204" s="421"/>
      <c r="K204" s="422"/>
    </row>
    <row r="205" spans="1:11" ht="30" customHeight="1">
      <c r="A205" s="85"/>
      <c r="B205" s="390"/>
      <c r="C205" s="391">
        <f>'②入力シート'!$C$10</f>
        <v>0</v>
      </c>
      <c r="D205" s="392"/>
      <c r="E205" s="392"/>
      <c r="F205" s="393"/>
      <c r="G205" s="86"/>
      <c r="I205" s="423"/>
      <c r="J205" s="424"/>
      <c r="K205" s="425"/>
    </row>
    <row r="206" spans="1:11" ht="13.5" customHeight="1">
      <c r="A206" s="85"/>
      <c r="B206" s="394" t="s">
        <v>57</v>
      </c>
      <c r="C206" s="105" t="s">
        <v>110</v>
      </c>
      <c r="D206" s="399">
        <f>'②入力シート'!$C$12</f>
        <v>0</v>
      </c>
      <c r="E206" s="399"/>
      <c r="F206" s="108" t="s">
        <v>111</v>
      </c>
      <c r="G206" s="86"/>
      <c r="I206" s="423"/>
      <c r="J206" s="424"/>
      <c r="K206" s="425"/>
    </row>
    <row r="207" spans="1:11" ht="30" customHeight="1" thickBot="1">
      <c r="A207" s="85"/>
      <c r="B207" s="395"/>
      <c r="C207" s="400">
        <f>'②入力シート'!$C$13</f>
        <v>0</v>
      </c>
      <c r="D207" s="401"/>
      <c r="E207" s="401"/>
      <c r="F207" s="402"/>
      <c r="G207" s="86"/>
      <c r="I207" s="208">
        <f>C204</f>
        <v>0</v>
      </c>
      <c r="J207" s="409">
        <f>C205</f>
        <v>0</v>
      </c>
      <c r="K207" s="410"/>
    </row>
    <row r="208" spans="1:11" ht="19.5" customHeight="1">
      <c r="A208" s="85"/>
      <c r="B208" s="94" t="s">
        <v>49</v>
      </c>
      <c r="C208" s="268">
        <f>VLOOKUP($F201,'②入力シート'!$A$24:$D$123,4,0)</f>
        <v>0</v>
      </c>
      <c r="D208" s="269">
        <f>VLOOKUP($F201,'②入力シート'!$A$24:$E$123,5,0)</f>
        <v>0</v>
      </c>
      <c r="E208" s="273" t="s">
        <v>60</v>
      </c>
      <c r="F208" s="109" t="s">
        <v>61</v>
      </c>
      <c r="G208" s="86"/>
      <c r="I208" s="406">
        <f>D201</f>
        <v>0</v>
      </c>
      <c r="J208" s="407">
        <f>C209</f>
        <v>0</v>
      </c>
      <c r="K208" s="408">
        <f>D209</f>
        <v>0</v>
      </c>
    </row>
    <row r="209" spans="1:11" ht="42.75" customHeight="1" thickBot="1">
      <c r="A209" s="85"/>
      <c r="B209" s="286" t="s">
        <v>130</v>
      </c>
      <c r="C209" s="290">
        <f>VLOOKUP(F$201,'②入力シート'!$A$24:$B$123,2,0)</f>
        <v>0</v>
      </c>
      <c r="D209" s="291">
        <f>VLOOKUP($F201,'②入力シート'!$A$24:$C$123,3,0)</f>
        <v>0</v>
      </c>
      <c r="E209" s="274" t="s">
        <v>118</v>
      </c>
      <c r="F209" s="110" t="s">
        <v>112</v>
      </c>
      <c r="G209" s="86"/>
      <c r="I209" s="406"/>
      <c r="J209" s="407"/>
      <c r="K209" s="408"/>
    </row>
    <row r="210" spans="1:11" ht="7.5" customHeight="1">
      <c r="A210" s="87"/>
      <c r="B210" s="88"/>
      <c r="C210" s="88"/>
      <c r="D210" s="88"/>
      <c r="E210" s="88"/>
      <c r="F210" s="88"/>
      <c r="G210" s="89"/>
      <c r="I210" s="195"/>
      <c r="J210" s="196"/>
      <c r="K210" s="197"/>
    </row>
    <row r="211" spans="1:11" ht="10.5" customHeight="1">
      <c r="A211" s="82"/>
      <c r="B211" s="194" t="s">
        <v>81</v>
      </c>
      <c r="C211" s="299" t="s">
        <v>137</v>
      </c>
      <c r="D211" s="83"/>
      <c r="E211" s="83"/>
      <c r="F211" s="83"/>
      <c r="G211" s="84"/>
      <c r="J211" s="206"/>
      <c r="K211" s="206"/>
    </row>
    <row r="212" spans="1:11" ht="10.5" customHeight="1">
      <c r="A212" s="85"/>
      <c r="B212" s="79"/>
      <c r="C212" s="289" t="s">
        <v>126</v>
      </c>
      <c r="D212" s="79"/>
      <c r="E212" s="79"/>
      <c r="F212" s="79"/>
      <c r="G212" s="86"/>
      <c r="I212" s="272"/>
      <c r="J212" s="272"/>
      <c r="K212" s="272"/>
    </row>
    <row r="213" spans="1:7" ht="24" customHeight="1" thickBot="1">
      <c r="A213" s="85"/>
      <c r="B213" s="281" t="str">
        <f>'②入力シート'!$C$5</f>
        <v>令和６年度</v>
      </c>
      <c r="C213" s="283" t="s">
        <v>108</v>
      </c>
      <c r="D213" s="282"/>
      <c r="E213" s="280">
        <f>'②入力シート'!$C$7</f>
        <v>0</v>
      </c>
      <c r="F213" s="80"/>
      <c r="G213" s="98"/>
    </row>
    <row r="214" spans="1:11" ht="18" customHeight="1" thickTop="1">
      <c r="A214" s="85"/>
      <c r="B214" s="387" t="s">
        <v>120</v>
      </c>
      <c r="C214" s="388"/>
      <c r="D214" s="267" t="s">
        <v>109</v>
      </c>
      <c r="E214" s="278" t="s">
        <v>136</v>
      </c>
      <c r="F214" s="267" t="s">
        <v>52</v>
      </c>
      <c r="G214" s="86"/>
      <c r="H214" s="85"/>
      <c r="I214" s="284" t="s">
        <v>69</v>
      </c>
      <c r="J214" s="272"/>
      <c r="K214" s="288"/>
    </row>
    <row r="215" spans="1:11" ht="30" customHeight="1">
      <c r="A215" s="85"/>
      <c r="B215" s="385">
        <f>'②入力シート'!$C$20</f>
        <v>0</v>
      </c>
      <c r="C215" s="386"/>
      <c r="D215" s="292">
        <f>'②入力シート'!$C$8</f>
        <v>0</v>
      </c>
      <c r="E215" s="276">
        <f>VLOOKUP($F215,'②入力シート'!$A$24:$I$123,8,0)</f>
        <v>0</v>
      </c>
      <c r="F215" s="277">
        <f>$F201+1</f>
        <v>16</v>
      </c>
      <c r="G215" s="86"/>
      <c r="I215" s="411" t="s">
        <v>80</v>
      </c>
      <c r="J215" s="412"/>
      <c r="K215" s="413"/>
    </row>
    <row r="216" spans="1:11" ht="18" customHeight="1">
      <c r="A216" s="85"/>
      <c r="B216" s="95" t="s">
        <v>49</v>
      </c>
      <c r="C216" s="396">
        <f>VLOOKUP($F215,'②入力シート'!$A$24:$G$123,7,0)</f>
        <v>0</v>
      </c>
      <c r="D216" s="397"/>
      <c r="E216" s="397"/>
      <c r="F216" s="398"/>
      <c r="G216" s="86"/>
      <c r="I216" s="414"/>
      <c r="J216" s="415"/>
      <c r="K216" s="416"/>
    </row>
    <row r="217" spans="1:11" ht="30" customHeight="1">
      <c r="A217" s="85"/>
      <c r="B217" s="285" t="s">
        <v>129</v>
      </c>
      <c r="C217" s="403">
        <f>VLOOKUP($F215,'②入力シート'!$A$24:$F$123,6,0)</f>
        <v>0</v>
      </c>
      <c r="D217" s="404"/>
      <c r="E217" s="404"/>
      <c r="F217" s="405"/>
      <c r="G217" s="86"/>
      <c r="I217" s="417"/>
      <c r="J217" s="418"/>
      <c r="K217" s="419"/>
    </row>
    <row r="218" spans="1:11" ht="13.5" customHeight="1">
      <c r="A218" s="85"/>
      <c r="B218" s="389" t="s">
        <v>56</v>
      </c>
      <c r="C218" s="275">
        <f>'②入力シート'!$C$9</f>
        <v>0</v>
      </c>
      <c r="D218" s="106"/>
      <c r="E218" s="107"/>
      <c r="F218" s="108"/>
      <c r="G218" s="86"/>
      <c r="I218" s="420">
        <f>C217</f>
        <v>0</v>
      </c>
      <c r="J218" s="421"/>
      <c r="K218" s="422"/>
    </row>
    <row r="219" spans="1:11" ht="30" customHeight="1">
      <c r="A219" s="85"/>
      <c r="B219" s="390"/>
      <c r="C219" s="391">
        <f>'②入力シート'!$C$10</f>
        <v>0</v>
      </c>
      <c r="D219" s="392"/>
      <c r="E219" s="392"/>
      <c r="F219" s="393"/>
      <c r="G219" s="86"/>
      <c r="I219" s="423"/>
      <c r="J219" s="424"/>
      <c r="K219" s="425"/>
    </row>
    <row r="220" spans="1:11" ht="13.5" customHeight="1">
      <c r="A220" s="85"/>
      <c r="B220" s="394" t="s">
        <v>57</v>
      </c>
      <c r="C220" s="105" t="s">
        <v>110</v>
      </c>
      <c r="D220" s="399">
        <f>'②入力シート'!$C$12</f>
        <v>0</v>
      </c>
      <c r="E220" s="399"/>
      <c r="F220" s="108" t="s">
        <v>111</v>
      </c>
      <c r="G220" s="86"/>
      <c r="I220" s="423"/>
      <c r="J220" s="424"/>
      <c r="K220" s="425"/>
    </row>
    <row r="221" spans="1:11" ht="30" customHeight="1" thickBot="1">
      <c r="A221" s="85"/>
      <c r="B221" s="395"/>
      <c r="C221" s="400">
        <f>'②入力シート'!$C$13</f>
        <v>0</v>
      </c>
      <c r="D221" s="401"/>
      <c r="E221" s="401"/>
      <c r="F221" s="402"/>
      <c r="G221" s="86"/>
      <c r="I221" s="208">
        <f>C218</f>
        <v>0</v>
      </c>
      <c r="J221" s="409">
        <f>C219</f>
        <v>0</v>
      </c>
      <c r="K221" s="410"/>
    </row>
    <row r="222" spans="1:11" ht="19.5" customHeight="1">
      <c r="A222" s="85"/>
      <c r="B222" s="94" t="s">
        <v>49</v>
      </c>
      <c r="C222" s="268">
        <f>VLOOKUP($F215,'②入力シート'!$A$24:$D$123,4,0)</f>
        <v>0</v>
      </c>
      <c r="D222" s="269">
        <f>VLOOKUP($F215,'②入力シート'!$A$24:$E$123,5,0)</f>
        <v>0</v>
      </c>
      <c r="E222" s="273" t="s">
        <v>60</v>
      </c>
      <c r="F222" s="109" t="s">
        <v>61</v>
      </c>
      <c r="G222" s="86"/>
      <c r="I222" s="406">
        <f>D215</f>
        <v>0</v>
      </c>
      <c r="J222" s="407">
        <f>C223</f>
        <v>0</v>
      </c>
      <c r="K222" s="408">
        <f>D223</f>
        <v>0</v>
      </c>
    </row>
    <row r="223" spans="1:11" ht="42.75" customHeight="1" thickBot="1">
      <c r="A223" s="85"/>
      <c r="B223" s="286" t="s">
        <v>130</v>
      </c>
      <c r="C223" s="290">
        <f>VLOOKUP(F$215,'②入力シート'!$A$24:$B$123,2,0)</f>
        <v>0</v>
      </c>
      <c r="D223" s="291">
        <f>VLOOKUP($F215,'②入力シート'!$A$24:$C$123,3,0)</f>
        <v>0</v>
      </c>
      <c r="E223" s="274" t="s">
        <v>119</v>
      </c>
      <c r="F223" s="110" t="s">
        <v>112</v>
      </c>
      <c r="G223" s="86"/>
      <c r="I223" s="406"/>
      <c r="J223" s="407"/>
      <c r="K223" s="408"/>
    </row>
    <row r="224" spans="1:11" ht="7.5" customHeight="1">
      <c r="A224" s="87"/>
      <c r="B224" s="88"/>
      <c r="C224" s="88"/>
      <c r="D224" s="88"/>
      <c r="E224" s="88"/>
      <c r="F224" s="88"/>
      <c r="G224" s="89"/>
      <c r="I224" s="195"/>
      <c r="J224" s="196"/>
      <c r="K224" s="197"/>
    </row>
    <row r="225" spans="1:11" ht="10.5" customHeight="1">
      <c r="A225" s="82"/>
      <c r="B225" s="194" t="s">
        <v>81</v>
      </c>
      <c r="C225" s="299" t="s">
        <v>137</v>
      </c>
      <c r="D225" s="83"/>
      <c r="E225" s="83"/>
      <c r="F225" s="83"/>
      <c r="G225" s="84"/>
      <c r="J225" s="206"/>
      <c r="K225" s="206"/>
    </row>
    <row r="226" spans="1:11" ht="10.5" customHeight="1">
      <c r="A226" s="85"/>
      <c r="B226" s="79"/>
      <c r="C226" s="289" t="s">
        <v>122</v>
      </c>
      <c r="D226" s="79"/>
      <c r="E226" s="79"/>
      <c r="F226" s="79"/>
      <c r="G226" s="86"/>
      <c r="I226" s="272"/>
      <c r="J226" s="272"/>
      <c r="K226" s="272"/>
    </row>
    <row r="227" spans="1:7" ht="24" customHeight="1" thickBot="1">
      <c r="A227" s="85"/>
      <c r="B227" s="281" t="str">
        <f>'②入力シート'!$C$5</f>
        <v>令和６年度</v>
      </c>
      <c r="C227" s="283" t="s">
        <v>108</v>
      </c>
      <c r="D227" s="282"/>
      <c r="E227" s="280">
        <f>'②入力シート'!$C$7</f>
        <v>0</v>
      </c>
      <c r="F227" s="80"/>
      <c r="G227" s="98"/>
    </row>
    <row r="228" spans="1:11" ht="18" customHeight="1" thickTop="1">
      <c r="A228" s="85"/>
      <c r="B228" s="387" t="s">
        <v>120</v>
      </c>
      <c r="C228" s="388"/>
      <c r="D228" s="267" t="s">
        <v>109</v>
      </c>
      <c r="E228" s="278" t="s">
        <v>136</v>
      </c>
      <c r="F228" s="267" t="s">
        <v>52</v>
      </c>
      <c r="G228" s="86"/>
      <c r="H228" s="85"/>
      <c r="I228" s="284" t="s">
        <v>69</v>
      </c>
      <c r="J228" s="272"/>
      <c r="K228" s="288"/>
    </row>
    <row r="229" spans="1:11" ht="30" customHeight="1">
      <c r="A229" s="85"/>
      <c r="B229" s="385">
        <f>'②入力シート'!$C$20</f>
        <v>0</v>
      </c>
      <c r="C229" s="386"/>
      <c r="D229" s="292">
        <f>'②入力シート'!$C$8</f>
        <v>0</v>
      </c>
      <c r="E229" s="276">
        <f>VLOOKUP($F229,'②入力シート'!$A$24:$I$123,8,0)</f>
        <v>0</v>
      </c>
      <c r="F229" s="277">
        <f>$F215+1</f>
        <v>17</v>
      </c>
      <c r="G229" s="86"/>
      <c r="I229" s="411" t="s">
        <v>80</v>
      </c>
      <c r="J229" s="412"/>
      <c r="K229" s="413"/>
    </row>
    <row r="230" spans="1:11" ht="18" customHeight="1">
      <c r="A230" s="85"/>
      <c r="B230" s="95" t="s">
        <v>49</v>
      </c>
      <c r="C230" s="396">
        <f>VLOOKUP($F229,'②入力シート'!$A$24:$G$123,7,0)</f>
        <v>0</v>
      </c>
      <c r="D230" s="397"/>
      <c r="E230" s="397"/>
      <c r="F230" s="398"/>
      <c r="G230" s="86"/>
      <c r="I230" s="414"/>
      <c r="J230" s="415"/>
      <c r="K230" s="416"/>
    </row>
    <row r="231" spans="1:11" ht="30" customHeight="1">
      <c r="A231" s="85"/>
      <c r="B231" s="285" t="s">
        <v>129</v>
      </c>
      <c r="C231" s="403">
        <f>VLOOKUP($F229,'②入力シート'!$A$24:$F$123,6,0)</f>
        <v>0</v>
      </c>
      <c r="D231" s="404"/>
      <c r="E231" s="404"/>
      <c r="F231" s="405"/>
      <c r="G231" s="86"/>
      <c r="I231" s="417"/>
      <c r="J231" s="418"/>
      <c r="K231" s="419"/>
    </row>
    <row r="232" spans="1:11" ht="13.5" customHeight="1">
      <c r="A232" s="85"/>
      <c r="B232" s="389" t="s">
        <v>56</v>
      </c>
      <c r="C232" s="275">
        <f>'②入力シート'!$C$9</f>
        <v>0</v>
      </c>
      <c r="D232" s="106"/>
      <c r="E232" s="107"/>
      <c r="F232" s="108"/>
      <c r="G232" s="86"/>
      <c r="I232" s="420">
        <f>C231</f>
        <v>0</v>
      </c>
      <c r="J232" s="421"/>
      <c r="K232" s="422"/>
    </row>
    <row r="233" spans="1:11" ht="30" customHeight="1">
      <c r="A233" s="85"/>
      <c r="B233" s="390"/>
      <c r="C233" s="391">
        <f>'②入力シート'!$C$10</f>
        <v>0</v>
      </c>
      <c r="D233" s="392"/>
      <c r="E233" s="392"/>
      <c r="F233" s="393"/>
      <c r="G233" s="86"/>
      <c r="I233" s="423"/>
      <c r="J233" s="424"/>
      <c r="K233" s="425"/>
    </row>
    <row r="234" spans="1:11" ht="13.5" customHeight="1">
      <c r="A234" s="85"/>
      <c r="B234" s="394" t="s">
        <v>57</v>
      </c>
      <c r="C234" s="105" t="s">
        <v>110</v>
      </c>
      <c r="D234" s="399">
        <f>'②入力シート'!$C$12</f>
        <v>0</v>
      </c>
      <c r="E234" s="399"/>
      <c r="F234" s="108" t="s">
        <v>111</v>
      </c>
      <c r="G234" s="86"/>
      <c r="I234" s="423"/>
      <c r="J234" s="424"/>
      <c r="K234" s="425"/>
    </row>
    <row r="235" spans="1:11" ht="30" customHeight="1" thickBot="1">
      <c r="A235" s="85"/>
      <c r="B235" s="395"/>
      <c r="C235" s="400">
        <f>'②入力シート'!$C$13</f>
        <v>0</v>
      </c>
      <c r="D235" s="401"/>
      <c r="E235" s="401"/>
      <c r="F235" s="402"/>
      <c r="G235" s="86"/>
      <c r="I235" s="208">
        <f>C232</f>
        <v>0</v>
      </c>
      <c r="J235" s="409">
        <f>C233</f>
        <v>0</v>
      </c>
      <c r="K235" s="410"/>
    </row>
    <row r="236" spans="1:11" ht="19.5" customHeight="1">
      <c r="A236" s="85"/>
      <c r="B236" s="94" t="s">
        <v>49</v>
      </c>
      <c r="C236" s="268">
        <f>VLOOKUP($F229,'②入力シート'!$A$24:$D$123,4,0)</f>
        <v>0</v>
      </c>
      <c r="D236" s="269">
        <f>VLOOKUP($F229,'②入力シート'!$A$24:$E$123,5,0)</f>
        <v>0</v>
      </c>
      <c r="E236" s="273" t="s">
        <v>60</v>
      </c>
      <c r="F236" s="109" t="s">
        <v>61</v>
      </c>
      <c r="G236" s="86"/>
      <c r="I236" s="406">
        <f>D229</f>
        <v>0</v>
      </c>
      <c r="J236" s="407">
        <f>C237</f>
        <v>0</v>
      </c>
      <c r="K236" s="408">
        <f>D237</f>
        <v>0</v>
      </c>
    </row>
    <row r="237" spans="1:11" ht="42.75" customHeight="1" thickBot="1">
      <c r="A237" s="85"/>
      <c r="B237" s="286" t="s">
        <v>130</v>
      </c>
      <c r="C237" s="290">
        <f>VLOOKUP(F$229,'②入力シート'!$A$24:$B$123,2,0)</f>
        <v>0</v>
      </c>
      <c r="D237" s="291">
        <f>VLOOKUP($F229,'②入力シート'!$A$24:$C$123,3,0)</f>
        <v>0</v>
      </c>
      <c r="E237" s="274" t="s">
        <v>117</v>
      </c>
      <c r="F237" s="110" t="s">
        <v>112</v>
      </c>
      <c r="G237" s="86"/>
      <c r="I237" s="406"/>
      <c r="J237" s="407"/>
      <c r="K237" s="408"/>
    </row>
    <row r="238" spans="1:11" ht="7.5" customHeight="1">
      <c r="A238" s="87"/>
      <c r="B238" s="88"/>
      <c r="C238" s="88"/>
      <c r="D238" s="88"/>
      <c r="E238" s="88"/>
      <c r="F238" s="88"/>
      <c r="G238" s="89"/>
      <c r="I238" s="195"/>
      <c r="J238" s="196"/>
      <c r="K238" s="197"/>
    </row>
    <row r="239" spans="1:11" ht="10.5" customHeight="1">
      <c r="A239" s="82"/>
      <c r="B239" s="194" t="s">
        <v>81</v>
      </c>
      <c r="C239" s="299" t="s">
        <v>137</v>
      </c>
      <c r="D239" s="83"/>
      <c r="E239" s="83"/>
      <c r="F239" s="83"/>
      <c r="G239" s="84"/>
      <c r="J239" s="206"/>
      <c r="K239" s="206"/>
    </row>
    <row r="240" spans="1:11" ht="10.5" customHeight="1">
      <c r="A240" s="85"/>
      <c r="B240" s="79"/>
      <c r="C240" s="289" t="s">
        <v>122</v>
      </c>
      <c r="D240" s="79"/>
      <c r="E240" s="79"/>
      <c r="F240" s="79"/>
      <c r="G240" s="86"/>
      <c r="I240" s="272"/>
      <c r="J240" s="272"/>
      <c r="K240" s="272"/>
    </row>
    <row r="241" spans="1:7" ht="24" customHeight="1" thickBot="1">
      <c r="A241" s="85"/>
      <c r="B241" s="281" t="str">
        <f>'②入力シート'!$C$5</f>
        <v>令和６年度</v>
      </c>
      <c r="C241" s="283" t="s">
        <v>108</v>
      </c>
      <c r="D241" s="282"/>
      <c r="E241" s="280">
        <f>'②入力シート'!$C$7</f>
        <v>0</v>
      </c>
      <c r="F241" s="80"/>
      <c r="G241" s="98"/>
    </row>
    <row r="242" spans="1:11" ht="18" customHeight="1" thickTop="1">
      <c r="A242" s="85"/>
      <c r="B242" s="387" t="s">
        <v>120</v>
      </c>
      <c r="C242" s="388"/>
      <c r="D242" s="267" t="s">
        <v>109</v>
      </c>
      <c r="E242" s="278" t="s">
        <v>136</v>
      </c>
      <c r="F242" s="267" t="s">
        <v>52</v>
      </c>
      <c r="G242" s="86"/>
      <c r="H242" s="85"/>
      <c r="I242" s="284" t="s">
        <v>69</v>
      </c>
      <c r="J242" s="272"/>
      <c r="K242" s="288"/>
    </row>
    <row r="243" spans="1:11" ht="30" customHeight="1">
      <c r="A243" s="85"/>
      <c r="B243" s="385">
        <f>'②入力シート'!$C$20</f>
        <v>0</v>
      </c>
      <c r="C243" s="386"/>
      <c r="D243" s="292">
        <f>'②入力シート'!$C$8</f>
        <v>0</v>
      </c>
      <c r="E243" s="276">
        <f>VLOOKUP($F243,'②入力シート'!$A$24:$I$123,8,0)</f>
        <v>0</v>
      </c>
      <c r="F243" s="277">
        <f>$F229+1</f>
        <v>18</v>
      </c>
      <c r="G243" s="86"/>
      <c r="I243" s="411" t="s">
        <v>80</v>
      </c>
      <c r="J243" s="412"/>
      <c r="K243" s="413"/>
    </row>
    <row r="244" spans="1:11" ht="18" customHeight="1">
      <c r="A244" s="85"/>
      <c r="B244" s="95" t="s">
        <v>49</v>
      </c>
      <c r="C244" s="396">
        <f>VLOOKUP($F243,'②入力シート'!$A$24:$G$123,7,0)</f>
        <v>0</v>
      </c>
      <c r="D244" s="397"/>
      <c r="E244" s="397"/>
      <c r="F244" s="398"/>
      <c r="G244" s="86"/>
      <c r="I244" s="414"/>
      <c r="J244" s="415"/>
      <c r="K244" s="416"/>
    </row>
    <row r="245" spans="1:11" ht="30" customHeight="1">
      <c r="A245" s="85"/>
      <c r="B245" s="285" t="s">
        <v>129</v>
      </c>
      <c r="C245" s="403">
        <f>VLOOKUP($F243,'②入力シート'!$A$24:$F$123,6,0)</f>
        <v>0</v>
      </c>
      <c r="D245" s="404"/>
      <c r="E245" s="404"/>
      <c r="F245" s="405"/>
      <c r="G245" s="86"/>
      <c r="I245" s="417"/>
      <c r="J245" s="418"/>
      <c r="K245" s="419"/>
    </row>
    <row r="246" spans="1:11" ht="13.5" customHeight="1">
      <c r="A246" s="85"/>
      <c r="B246" s="389" t="s">
        <v>56</v>
      </c>
      <c r="C246" s="275">
        <f>'②入力シート'!$C$9</f>
        <v>0</v>
      </c>
      <c r="D246" s="106"/>
      <c r="E246" s="107"/>
      <c r="F246" s="108"/>
      <c r="G246" s="86"/>
      <c r="I246" s="420">
        <f>C245</f>
        <v>0</v>
      </c>
      <c r="J246" s="421"/>
      <c r="K246" s="422"/>
    </row>
    <row r="247" spans="1:11" ht="30" customHeight="1">
      <c r="A247" s="85"/>
      <c r="B247" s="390"/>
      <c r="C247" s="391">
        <f>'②入力シート'!$C$10</f>
        <v>0</v>
      </c>
      <c r="D247" s="392"/>
      <c r="E247" s="392"/>
      <c r="F247" s="393"/>
      <c r="G247" s="86"/>
      <c r="I247" s="423"/>
      <c r="J247" s="424"/>
      <c r="K247" s="425"/>
    </row>
    <row r="248" spans="1:11" ht="13.5" customHeight="1">
      <c r="A248" s="85"/>
      <c r="B248" s="394" t="s">
        <v>57</v>
      </c>
      <c r="C248" s="105" t="s">
        <v>110</v>
      </c>
      <c r="D248" s="399">
        <f>'②入力シート'!$C$12</f>
        <v>0</v>
      </c>
      <c r="E248" s="399"/>
      <c r="F248" s="108" t="s">
        <v>111</v>
      </c>
      <c r="G248" s="86"/>
      <c r="I248" s="423"/>
      <c r="J248" s="424"/>
      <c r="K248" s="425"/>
    </row>
    <row r="249" spans="1:11" ht="30" customHeight="1" thickBot="1">
      <c r="A249" s="85"/>
      <c r="B249" s="395"/>
      <c r="C249" s="400">
        <f>'②入力シート'!$C$13</f>
        <v>0</v>
      </c>
      <c r="D249" s="401"/>
      <c r="E249" s="401"/>
      <c r="F249" s="402"/>
      <c r="G249" s="86"/>
      <c r="I249" s="208">
        <f>C246</f>
        <v>0</v>
      </c>
      <c r="J249" s="409">
        <f>C247</f>
        <v>0</v>
      </c>
      <c r="K249" s="410"/>
    </row>
    <row r="250" spans="1:11" ht="19.5" customHeight="1">
      <c r="A250" s="85"/>
      <c r="B250" s="94" t="s">
        <v>49</v>
      </c>
      <c r="C250" s="268">
        <f>VLOOKUP($F243,'②入力シート'!$A$24:$D$123,4,0)</f>
        <v>0</v>
      </c>
      <c r="D250" s="269">
        <f>VLOOKUP($F243,'②入力シート'!$A$24:$E$123,5,0)</f>
        <v>0</v>
      </c>
      <c r="E250" s="273" t="s">
        <v>60</v>
      </c>
      <c r="F250" s="109" t="s">
        <v>61</v>
      </c>
      <c r="G250" s="86"/>
      <c r="I250" s="406">
        <f>D243</f>
        <v>0</v>
      </c>
      <c r="J250" s="407">
        <f>C251</f>
        <v>0</v>
      </c>
      <c r="K250" s="408">
        <f>D251</f>
        <v>0</v>
      </c>
    </row>
    <row r="251" spans="1:11" ht="42.75" customHeight="1" thickBot="1">
      <c r="A251" s="85"/>
      <c r="B251" s="286" t="s">
        <v>130</v>
      </c>
      <c r="C251" s="290">
        <f>VLOOKUP(F$243,'②入力シート'!$A$24:$B$123,2,0)</f>
        <v>0</v>
      </c>
      <c r="D251" s="291">
        <f>VLOOKUP($F243,'②入力シート'!$A$24:$C$123,3,0)</f>
        <v>0</v>
      </c>
      <c r="E251" s="274" t="s">
        <v>117</v>
      </c>
      <c r="F251" s="110" t="s">
        <v>112</v>
      </c>
      <c r="G251" s="86"/>
      <c r="I251" s="406"/>
      <c r="J251" s="407"/>
      <c r="K251" s="408"/>
    </row>
    <row r="252" spans="1:11" ht="7.5" customHeight="1">
      <c r="A252" s="87"/>
      <c r="B252" s="88"/>
      <c r="C252" s="88"/>
      <c r="D252" s="88"/>
      <c r="E252" s="88"/>
      <c r="F252" s="88"/>
      <c r="G252" s="89"/>
      <c r="I252" s="195"/>
      <c r="J252" s="196"/>
      <c r="K252" s="197"/>
    </row>
    <row r="253" spans="1:11" ht="10.5" customHeight="1">
      <c r="A253" s="82"/>
      <c r="B253" s="194" t="s">
        <v>81</v>
      </c>
      <c r="C253" s="299" t="s">
        <v>137</v>
      </c>
      <c r="D253" s="83"/>
      <c r="E253" s="83"/>
      <c r="F253" s="83"/>
      <c r="G253" s="84"/>
      <c r="J253" s="206"/>
      <c r="K253" s="206"/>
    </row>
    <row r="254" spans="1:11" ht="10.5" customHeight="1">
      <c r="A254" s="85"/>
      <c r="B254" s="79"/>
      <c r="C254" s="289" t="s">
        <v>127</v>
      </c>
      <c r="D254" s="79"/>
      <c r="E254" s="79"/>
      <c r="F254" s="79"/>
      <c r="G254" s="86"/>
      <c r="I254" s="272"/>
      <c r="J254" s="272"/>
      <c r="K254" s="272"/>
    </row>
    <row r="255" spans="1:7" ht="24" customHeight="1" thickBot="1">
      <c r="A255" s="85"/>
      <c r="B255" s="281" t="str">
        <f>'②入力シート'!$C$5</f>
        <v>令和６年度</v>
      </c>
      <c r="C255" s="283" t="s">
        <v>108</v>
      </c>
      <c r="D255" s="282"/>
      <c r="E255" s="280">
        <f>'②入力シート'!$C$7</f>
        <v>0</v>
      </c>
      <c r="F255" s="80"/>
      <c r="G255" s="98"/>
    </row>
    <row r="256" spans="1:11" ht="18" customHeight="1" thickTop="1">
      <c r="A256" s="85"/>
      <c r="B256" s="387" t="s">
        <v>120</v>
      </c>
      <c r="C256" s="388"/>
      <c r="D256" s="267" t="s">
        <v>109</v>
      </c>
      <c r="E256" s="278" t="s">
        <v>136</v>
      </c>
      <c r="F256" s="267" t="s">
        <v>52</v>
      </c>
      <c r="G256" s="86"/>
      <c r="H256" s="85"/>
      <c r="I256" s="284" t="s">
        <v>69</v>
      </c>
      <c r="J256" s="272"/>
      <c r="K256" s="288"/>
    </row>
    <row r="257" spans="1:11" ht="30" customHeight="1">
      <c r="A257" s="85"/>
      <c r="B257" s="385">
        <f>'②入力シート'!$C$20</f>
        <v>0</v>
      </c>
      <c r="C257" s="386"/>
      <c r="D257" s="292">
        <f>'②入力シート'!$C$8</f>
        <v>0</v>
      </c>
      <c r="E257" s="276">
        <f>VLOOKUP($F257,'②入力シート'!$A$24:$I$123,8,0)</f>
        <v>0</v>
      </c>
      <c r="F257" s="277">
        <f>$F243+1</f>
        <v>19</v>
      </c>
      <c r="G257" s="86"/>
      <c r="I257" s="411" t="s">
        <v>80</v>
      </c>
      <c r="J257" s="412"/>
      <c r="K257" s="413"/>
    </row>
    <row r="258" spans="1:11" ht="18" customHeight="1">
      <c r="A258" s="85"/>
      <c r="B258" s="95" t="s">
        <v>49</v>
      </c>
      <c r="C258" s="396">
        <f>VLOOKUP($F257,'②入力シート'!$A$24:$G$123,7,0)</f>
        <v>0</v>
      </c>
      <c r="D258" s="397"/>
      <c r="E258" s="397"/>
      <c r="F258" s="398"/>
      <c r="G258" s="86"/>
      <c r="I258" s="414"/>
      <c r="J258" s="415"/>
      <c r="K258" s="416"/>
    </row>
    <row r="259" spans="1:11" ht="30" customHeight="1">
      <c r="A259" s="85"/>
      <c r="B259" s="285" t="s">
        <v>129</v>
      </c>
      <c r="C259" s="403">
        <f>VLOOKUP($F257,'②入力シート'!$A$24:$F$123,6,0)</f>
        <v>0</v>
      </c>
      <c r="D259" s="404"/>
      <c r="E259" s="404"/>
      <c r="F259" s="405"/>
      <c r="G259" s="86"/>
      <c r="I259" s="417"/>
      <c r="J259" s="418"/>
      <c r="K259" s="419"/>
    </row>
    <row r="260" spans="1:11" ht="13.5" customHeight="1">
      <c r="A260" s="85"/>
      <c r="B260" s="389" t="s">
        <v>56</v>
      </c>
      <c r="C260" s="275">
        <f>'②入力シート'!$C$9</f>
        <v>0</v>
      </c>
      <c r="D260" s="106"/>
      <c r="E260" s="107"/>
      <c r="F260" s="108"/>
      <c r="G260" s="86"/>
      <c r="I260" s="420">
        <f>C259</f>
        <v>0</v>
      </c>
      <c r="J260" s="421"/>
      <c r="K260" s="422"/>
    </row>
    <row r="261" spans="1:11" ht="30" customHeight="1">
      <c r="A261" s="85"/>
      <c r="B261" s="390"/>
      <c r="C261" s="391">
        <f>'②入力シート'!$C$10</f>
        <v>0</v>
      </c>
      <c r="D261" s="392"/>
      <c r="E261" s="392"/>
      <c r="F261" s="393"/>
      <c r="G261" s="86"/>
      <c r="I261" s="423"/>
      <c r="J261" s="424"/>
      <c r="K261" s="425"/>
    </row>
    <row r="262" spans="1:11" ht="13.5" customHeight="1">
      <c r="A262" s="85"/>
      <c r="B262" s="394" t="s">
        <v>57</v>
      </c>
      <c r="C262" s="105" t="s">
        <v>110</v>
      </c>
      <c r="D262" s="399">
        <f>'②入力シート'!$C$12</f>
        <v>0</v>
      </c>
      <c r="E262" s="399"/>
      <c r="F262" s="108" t="s">
        <v>111</v>
      </c>
      <c r="G262" s="86"/>
      <c r="I262" s="423"/>
      <c r="J262" s="424"/>
      <c r="K262" s="425"/>
    </row>
    <row r="263" spans="1:11" ht="30" customHeight="1" thickBot="1">
      <c r="A263" s="85"/>
      <c r="B263" s="395"/>
      <c r="C263" s="400">
        <f>'②入力シート'!$C$13</f>
        <v>0</v>
      </c>
      <c r="D263" s="401"/>
      <c r="E263" s="401"/>
      <c r="F263" s="402"/>
      <c r="G263" s="86"/>
      <c r="I263" s="208">
        <f>C260</f>
        <v>0</v>
      </c>
      <c r="J263" s="409">
        <f>C261</f>
        <v>0</v>
      </c>
      <c r="K263" s="410"/>
    </row>
    <row r="264" spans="1:11" ht="19.5" customHeight="1">
      <c r="A264" s="85"/>
      <c r="B264" s="94" t="s">
        <v>49</v>
      </c>
      <c r="C264" s="268">
        <f>VLOOKUP($F257,'②入力シート'!$A$24:$D$123,4,0)</f>
        <v>0</v>
      </c>
      <c r="D264" s="269">
        <f>VLOOKUP($F257,'②入力シート'!$A$24:$E$123,5,0)</f>
        <v>0</v>
      </c>
      <c r="E264" s="273" t="s">
        <v>60</v>
      </c>
      <c r="F264" s="109" t="s">
        <v>61</v>
      </c>
      <c r="G264" s="86"/>
      <c r="I264" s="406">
        <f>D257</f>
        <v>0</v>
      </c>
      <c r="J264" s="407">
        <f>C265</f>
        <v>0</v>
      </c>
      <c r="K264" s="408">
        <f>D265</f>
        <v>0</v>
      </c>
    </row>
    <row r="265" spans="1:11" ht="42.75" customHeight="1" thickBot="1">
      <c r="A265" s="85"/>
      <c r="B265" s="286" t="s">
        <v>130</v>
      </c>
      <c r="C265" s="290">
        <f>VLOOKUP(F$257,'②入力シート'!$A$24:$B$123,2,0)</f>
        <v>0</v>
      </c>
      <c r="D265" s="291">
        <f>VLOOKUP($F257,'②入力シート'!$A$24:$C$123,3,0)</f>
        <v>0</v>
      </c>
      <c r="E265" s="274" t="s">
        <v>113</v>
      </c>
      <c r="F265" s="110" t="s">
        <v>112</v>
      </c>
      <c r="G265" s="86"/>
      <c r="I265" s="406"/>
      <c r="J265" s="407"/>
      <c r="K265" s="408"/>
    </row>
    <row r="266" spans="1:11" ht="7.5" customHeight="1">
      <c r="A266" s="87"/>
      <c r="B266" s="88"/>
      <c r="C266" s="88"/>
      <c r="D266" s="88"/>
      <c r="E266" s="88"/>
      <c r="F266" s="88"/>
      <c r="G266" s="89"/>
      <c r="I266" s="195"/>
      <c r="J266" s="196"/>
      <c r="K266" s="197"/>
    </row>
    <row r="267" spans="1:11" ht="10.5" customHeight="1">
      <c r="A267" s="82"/>
      <c r="B267" s="194" t="s">
        <v>81</v>
      </c>
      <c r="C267" s="299" t="s">
        <v>137</v>
      </c>
      <c r="D267" s="83"/>
      <c r="E267" s="83"/>
      <c r="F267" s="83"/>
      <c r="G267" s="84"/>
      <c r="J267" s="206"/>
      <c r="K267" s="206"/>
    </row>
    <row r="268" spans="1:11" ht="10.5" customHeight="1">
      <c r="A268" s="85"/>
      <c r="B268" s="79"/>
      <c r="C268" s="289" t="s">
        <v>128</v>
      </c>
      <c r="D268" s="79"/>
      <c r="E268" s="79"/>
      <c r="F268" s="79"/>
      <c r="G268" s="86"/>
      <c r="I268" s="272"/>
      <c r="J268" s="272"/>
      <c r="K268" s="272"/>
    </row>
    <row r="269" spans="1:7" ht="24" customHeight="1" thickBot="1">
      <c r="A269" s="85"/>
      <c r="B269" s="281" t="str">
        <f>'②入力シート'!$C$5</f>
        <v>令和６年度</v>
      </c>
      <c r="C269" s="283" t="s">
        <v>108</v>
      </c>
      <c r="D269" s="282"/>
      <c r="E269" s="280">
        <f>'②入力シート'!$C$7</f>
        <v>0</v>
      </c>
      <c r="F269" s="80"/>
      <c r="G269" s="98"/>
    </row>
    <row r="270" spans="1:11" ht="18" customHeight="1" thickTop="1">
      <c r="A270" s="85"/>
      <c r="B270" s="387" t="s">
        <v>120</v>
      </c>
      <c r="C270" s="388"/>
      <c r="D270" s="267" t="s">
        <v>109</v>
      </c>
      <c r="E270" s="278" t="s">
        <v>136</v>
      </c>
      <c r="F270" s="267" t="s">
        <v>52</v>
      </c>
      <c r="G270" s="86"/>
      <c r="H270" s="85"/>
      <c r="I270" s="284" t="s">
        <v>69</v>
      </c>
      <c r="J270" s="272"/>
      <c r="K270" s="288"/>
    </row>
    <row r="271" spans="1:11" ht="30" customHeight="1">
      <c r="A271" s="85"/>
      <c r="B271" s="385">
        <f>'②入力シート'!$C$20</f>
        <v>0</v>
      </c>
      <c r="C271" s="386"/>
      <c r="D271" s="292">
        <f>'②入力シート'!$C$8</f>
        <v>0</v>
      </c>
      <c r="E271" s="276">
        <f>VLOOKUP($F271,'②入力シート'!$A$24:$I$123,8,0)</f>
        <v>0</v>
      </c>
      <c r="F271" s="277">
        <f>$F257+1</f>
        <v>20</v>
      </c>
      <c r="G271" s="86"/>
      <c r="I271" s="411" t="s">
        <v>80</v>
      </c>
      <c r="J271" s="412"/>
      <c r="K271" s="413"/>
    </row>
    <row r="272" spans="1:11" ht="18" customHeight="1">
      <c r="A272" s="85"/>
      <c r="B272" s="95" t="s">
        <v>49</v>
      </c>
      <c r="C272" s="396">
        <f>VLOOKUP($F271,'②入力シート'!$A$24:$G$123,7,0)</f>
        <v>0</v>
      </c>
      <c r="D272" s="397"/>
      <c r="E272" s="397"/>
      <c r="F272" s="398"/>
      <c r="G272" s="86"/>
      <c r="I272" s="414"/>
      <c r="J272" s="415"/>
      <c r="K272" s="416"/>
    </row>
    <row r="273" spans="1:11" ht="30" customHeight="1">
      <c r="A273" s="85"/>
      <c r="B273" s="285" t="s">
        <v>129</v>
      </c>
      <c r="C273" s="403">
        <f>VLOOKUP($F271,'②入力シート'!$A$24:$F$123,6,0)</f>
        <v>0</v>
      </c>
      <c r="D273" s="404"/>
      <c r="E273" s="404"/>
      <c r="F273" s="405"/>
      <c r="G273" s="86"/>
      <c r="I273" s="417"/>
      <c r="J273" s="418"/>
      <c r="K273" s="419"/>
    </row>
    <row r="274" spans="1:11" ht="13.5" customHeight="1">
      <c r="A274" s="85"/>
      <c r="B274" s="389" t="s">
        <v>56</v>
      </c>
      <c r="C274" s="275">
        <f>'②入力シート'!$C$9</f>
        <v>0</v>
      </c>
      <c r="D274" s="106"/>
      <c r="E274" s="107"/>
      <c r="F274" s="108"/>
      <c r="G274" s="86"/>
      <c r="I274" s="420">
        <f>C273</f>
        <v>0</v>
      </c>
      <c r="J274" s="421"/>
      <c r="K274" s="422"/>
    </row>
    <row r="275" spans="1:11" ht="30" customHeight="1">
      <c r="A275" s="85"/>
      <c r="B275" s="390"/>
      <c r="C275" s="391">
        <f>'②入力シート'!$C$10</f>
        <v>0</v>
      </c>
      <c r="D275" s="392"/>
      <c r="E275" s="392"/>
      <c r="F275" s="393"/>
      <c r="G275" s="86"/>
      <c r="I275" s="423"/>
      <c r="J275" s="424"/>
      <c r="K275" s="425"/>
    </row>
    <row r="276" spans="1:11" ht="13.5" customHeight="1">
      <c r="A276" s="85"/>
      <c r="B276" s="394" t="s">
        <v>57</v>
      </c>
      <c r="C276" s="105" t="s">
        <v>110</v>
      </c>
      <c r="D276" s="399">
        <f>'②入力シート'!$C$12</f>
        <v>0</v>
      </c>
      <c r="E276" s="399"/>
      <c r="F276" s="108" t="s">
        <v>111</v>
      </c>
      <c r="G276" s="86"/>
      <c r="I276" s="423"/>
      <c r="J276" s="424"/>
      <c r="K276" s="425"/>
    </row>
    <row r="277" spans="1:11" ht="30" customHeight="1" thickBot="1">
      <c r="A277" s="85"/>
      <c r="B277" s="395"/>
      <c r="C277" s="400">
        <f>'②入力シート'!$C$13</f>
        <v>0</v>
      </c>
      <c r="D277" s="401"/>
      <c r="E277" s="401"/>
      <c r="F277" s="402"/>
      <c r="G277" s="86"/>
      <c r="I277" s="208">
        <f>C274</f>
        <v>0</v>
      </c>
      <c r="J277" s="409">
        <f>C275</f>
        <v>0</v>
      </c>
      <c r="K277" s="410"/>
    </row>
    <row r="278" spans="1:11" ht="19.5" customHeight="1">
      <c r="A278" s="85"/>
      <c r="B278" s="94" t="s">
        <v>49</v>
      </c>
      <c r="C278" s="268">
        <f>VLOOKUP($F271,'②入力シート'!$A$24:$D$123,4,0)</f>
        <v>0</v>
      </c>
      <c r="D278" s="269">
        <f>VLOOKUP($F271,'②入力シート'!$A$24:$E$123,5,0)</f>
        <v>0</v>
      </c>
      <c r="E278" s="273" t="s">
        <v>60</v>
      </c>
      <c r="F278" s="109" t="s">
        <v>61</v>
      </c>
      <c r="G278" s="86"/>
      <c r="I278" s="406">
        <f>D271</f>
        <v>0</v>
      </c>
      <c r="J278" s="407">
        <f>C279</f>
        <v>0</v>
      </c>
      <c r="K278" s="408">
        <f>D279</f>
        <v>0</v>
      </c>
    </row>
    <row r="279" spans="1:11" ht="42.75" customHeight="1" thickBot="1">
      <c r="A279" s="85"/>
      <c r="B279" s="286" t="s">
        <v>130</v>
      </c>
      <c r="C279" s="290">
        <f>VLOOKUP(F$271,'②入力シート'!$A$24:$B$123,2,0)</f>
        <v>0</v>
      </c>
      <c r="D279" s="291">
        <f>VLOOKUP($F271,'②入力シート'!$A$24:$C$123,3,0)</f>
        <v>0</v>
      </c>
      <c r="E279" s="274" t="s">
        <v>113</v>
      </c>
      <c r="F279" s="110" t="s">
        <v>112</v>
      </c>
      <c r="G279" s="86"/>
      <c r="I279" s="406"/>
      <c r="J279" s="407"/>
      <c r="K279" s="408"/>
    </row>
    <row r="280" spans="1:11" ht="7.5" customHeight="1">
      <c r="A280" s="87"/>
      <c r="B280" s="88"/>
      <c r="C280" s="88"/>
      <c r="D280" s="88"/>
      <c r="E280" s="88"/>
      <c r="F280" s="88"/>
      <c r="G280" s="89"/>
      <c r="I280" s="195"/>
      <c r="J280" s="196"/>
      <c r="K280" s="197"/>
    </row>
  </sheetData>
  <sheetProtection sheet="1" selectLockedCells="1"/>
  <mergeCells count="300">
    <mergeCell ref="I176:K178"/>
    <mergeCell ref="J179:K179"/>
    <mergeCell ref="I120:K122"/>
    <mergeCell ref="J123:K123"/>
    <mergeCell ref="I131:K133"/>
    <mergeCell ref="I134:K136"/>
    <mergeCell ref="K124:K125"/>
    <mergeCell ref="J137:K137"/>
    <mergeCell ref="I145:K147"/>
    <mergeCell ref="I138:I139"/>
    <mergeCell ref="I162:K164"/>
    <mergeCell ref="J165:K165"/>
    <mergeCell ref="I173:K175"/>
    <mergeCell ref="I92:K94"/>
    <mergeCell ref="J95:K95"/>
    <mergeCell ref="I103:K105"/>
    <mergeCell ref="I106:K108"/>
    <mergeCell ref="J109:K109"/>
    <mergeCell ref="I117:K119"/>
    <mergeCell ref="I124:I125"/>
    <mergeCell ref="I64:K66"/>
    <mergeCell ref="J67:K67"/>
    <mergeCell ref="I61:K63"/>
    <mergeCell ref="I201:K203"/>
    <mergeCell ref="K180:K181"/>
    <mergeCell ref="J194:J195"/>
    <mergeCell ref="I194:I195"/>
    <mergeCell ref="I187:K189"/>
    <mergeCell ref="J81:K81"/>
    <mergeCell ref="I89:K91"/>
    <mergeCell ref="J193:K193"/>
    <mergeCell ref="C273:F273"/>
    <mergeCell ref="D248:E248"/>
    <mergeCell ref="C249:F249"/>
    <mergeCell ref="C231:F231"/>
    <mergeCell ref="C235:F235"/>
    <mergeCell ref="B270:C270"/>
    <mergeCell ref="B260:B261"/>
    <mergeCell ref="C261:F261"/>
    <mergeCell ref="C258:F258"/>
    <mergeCell ref="B274:B275"/>
    <mergeCell ref="C275:F275"/>
    <mergeCell ref="B276:B277"/>
    <mergeCell ref="D276:E276"/>
    <mergeCell ref="C277:F277"/>
    <mergeCell ref="B246:B247"/>
    <mergeCell ref="C272:F272"/>
    <mergeCell ref="B262:B263"/>
    <mergeCell ref="D262:E262"/>
    <mergeCell ref="C263:F263"/>
    <mergeCell ref="C259:F259"/>
    <mergeCell ref="B248:B249"/>
    <mergeCell ref="B257:C257"/>
    <mergeCell ref="I246:K248"/>
    <mergeCell ref="J249:K249"/>
    <mergeCell ref="I257:K259"/>
    <mergeCell ref="C247:F247"/>
    <mergeCell ref="I250:I251"/>
    <mergeCell ref="B173:C173"/>
    <mergeCell ref="B214:C214"/>
    <mergeCell ref="J180:J181"/>
    <mergeCell ref="I204:K206"/>
    <mergeCell ref="J207:K207"/>
    <mergeCell ref="I208:I209"/>
    <mergeCell ref="J208:J209"/>
    <mergeCell ref="K208:K209"/>
    <mergeCell ref="C202:F202"/>
    <mergeCell ref="I190:K192"/>
    <mergeCell ref="C244:F244"/>
    <mergeCell ref="I236:I237"/>
    <mergeCell ref="J236:J237"/>
    <mergeCell ref="K236:K237"/>
    <mergeCell ref="C245:F245"/>
    <mergeCell ref="I243:K245"/>
    <mergeCell ref="D234:E234"/>
    <mergeCell ref="C207:F207"/>
    <mergeCell ref="C217:F217"/>
    <mergeCell ref="B218:B219"/>
    <mergeCell ref="C219:F219"/>
    <mergeCell ref="B220:B221"/>
    <mergeCell ref="D220:E220"/>
    <mergeCell ref="C221:F221"/>
    <mergeCell ref="C230:F230"/>
    <mergeCell ref="C203:F203"/>
    <mergeCell ref="C216:F216"/>
    <mergeCell ref="B200:C200"/>
    <mergeCell ref="B201:C201"/>
    <mergeCell ref="B204:B205"/>
    <mergeCell ref="C205:F205"/>
    <mergeCell ref="B206:B207"/>
    <mergeCell ref="D206:E206"/>
    <mergeCell ref="D192:E192"/>
    <mergeCell ref="C193:F193"/>
    <mergeCell ref="B190:B191"/>
    <mergeCell ref="B192:B193"/>
    <mergeCell ref="B186:C186"/>
    <mergeCell ref="B187:C187"/>
    <mergeCell ref="I215:K217"/>
    <mergeCell ref="I218:K220"/>
    <mergeCell ref="C177:F177"/>
    <mergeCell ref="B178:B179"/>
    <mergeCell ref="D178:E178"/>
    <mergeCell ref="C179:F179"/>
    <mergeCell ref="C188:F188"/>
    <mergeCell ref="I180:I181"/>
    <mergeCell ref="C189:F189"/>
    <mergeCell ref="C191:F191"/>
    <mergeCell ref="J221:K221"/>
    <mergeCell ref="I166:I167"/>
    <mergeCell ref="J166:J167"/>
    <mergeCell ref="C174:F174"/>
    <mergeCell ref="C175:F175"/>
    <mergeCell ref="C161:F161"/>
    <mergeCell ref="K166:K167"/>
    <mergeCell ref="B172:C172"/>
    <mergeCell ref="B176:B177"/>
    <mergeCell ref="C163:F163"/>
    <mergeCell ref="B164:B165"/>
    <mergeCell ref="D164:E164"/>
    <mergeCell ref="C165:F165"/>
    <mergeCell ref="C160:F160"/>
    <mergeCell ref="B162:B163"/>
    <mergeCell ref="B148:B149"/>
    <mergeCell ref="C149:F149"/>
    <mergeCell ref="B150:B151"/>
    <mergeCell ref="D150:E150"/>
    <mergeCell ref="C151:F151"/>
    <mergeCell ref="B158:C158"/>
    <mergeCell ref="B159:C159"/>
    <mergeCell ref="I148:K150"/>
    <mergeCell ref="J151:K151"/>
    <mergeCell ref="C146:F146"/>
    <mergeCell ref="C147:F147"/>
    <mergeCell ref="I159:K161"/>
    <mergeCell ref="J124:J125"/>
    <mergeCell ref="I229:K231"/>
    <mergeCell ref="D122:E122"/>
    <mergeCell ref="C123:F123"/>
    <mergeCell ref="J222:J223"/>
    <mergeCell ref="K222:K223"/>
    <mergeCell ref="B130:C130"/>
    <mergeCell ref="C133:F133"/>
    <mergeCell ref="B131:C131"/>
    <mergeCell ref="B144:C144"/>
    <mergeCell ref="C118:F118"/>
    <mergeCell ref="C119:F119"/>
    <mergeCell ref="B120:B121"/>
    <mergeCell ref="C121:F121"/>
    <mergeCell ref="C105:F105"/>
    <mergeCell ref="B106:B107"/>
    <mergeCell ref="C107:F107"/>
    <mergeCell ref="B108:B109"/>
    <mergeCell ref="D108:E108"/>
    <mergeCell ref="C109:F109"/>
    <mergeCell ref="C104:F104"/>
    <mergeCell ref="B92:B93"/>
    <mergeCell ref="C93:F93"/>
    <mergeCell ref="B94:B95"/>
    <mergeCell ref="D94:E94"/>
    <mergeCell ref="C95:F95"/>
    <mergeCell ref="B102:C102"/>
    <mergeCell ref="B103:C103"/>
    <mergeCell ref="I78:K80"/>
    <mergeCell ref="C67:F67"/>
    <mergeCell ref="C90:F90"/>
    <mergeCell ref="C91:F91"/>
    <mergeCell ref="C77:F77"/>
    <mergeCell ref="J82:J83"/>
    <mergeCell ref="K82:K83"/>
    <mergeCell ref="B89:C89"/>
    <mergeCell ref="I75:K77"/>
    <mergeCell ref="C79:F79"/>
    <mergeCell ref="B4:C4"/>
    <mergeCell ref="B5:C5"/>
    <mergeCell ref="I5:K7"/>
    <mergeCell ref="I19:K21"/>
    <mergeCell ref="J11:K11"/>
    <mergeCell ref="I33:K35"/>
    <mergeCell ref="B10:B11"/>
    <mergeCell ref="D10:E10"/>
    <mergeCell ref="C21:F21"/>
    <mergeCell ref="B22:B23"/>
    <mergeCell ref="I232:K234"/>
    <mergeCell ref="J235:K235"/>
    <mergeCell ref="B46:C46"/>
    <mergeCell ref="B50:B51"/>
    <mergeCell ref="C51:F51"/>
    <mergeCell ref="B52:B53"/>
    <mergeCell ref="C81:F81"/>
    <mergeCell ref="I82:I83"/>
    <mergeCell ref="C76:F76"/>
    <mergeCell ref="B78:B79"/>
    <mergeCell ref="I260:K262"/>
    <mergeCell ref="J26:J27"/>
    <mergeCell ref="I26:I27"/>
    <mergeCell ref="K26:K27"/>
    <mergeCell ref="I54:I55"/>
    <mergeCell ref="J54:J55"/>
    <mergeCell ref="J40:J41"/>
    <mergeCell ref="K40:K41"/>
    <mergeCell ref="I40:I41"/>
    <mergeCell ref="I222:I223"/>
    <mergeCell ref="D52:E52"/>
    <mergeCell ref="C53:F53"/>
    <mergeCell ref="C49:F49"/>
    <mergeCell ref="C34:F34"/>
    <mergeCell ref="B32:C32"/>
    <mergeCell ref="C20:F20"/>
    <mergeCell ref="C48:F48"/>
    <mergeCell ref="B36:B37"/>
    <mergeCell ref="C37:F37"/>
    <mergeCell ref="B38:B39"/>
    <mergeCell ref="D38:E38"/>
    <mergeCell ref="C39:F39"/>
    <mergeCell ref="B33:C33"/>
    <mergeCell ref="B18:C18"/>
    <mergeCell ref="B19:C19"/>
    <mergeCell ref="C6:F6"/>
    <mergeCell ref="C7:F7"/>
    <mergeCell ref="C35:F35"/>
    <mergeCell ref="B8:B9"/>
    <mergeCell ref="C9:F9"/>
    <mergeCell ref="C23:F23"/>
    <mergeCell ref="B24:B25"/>
    <mergeCell ref="D24:E24"/>
    <mergeCell ref="C25:F25"/>
    <mergeCell ref="C11:F11"/>
    <mergeCell ref="I8:K10"/>
    <mergeCell ref="I12:I13"/>
    <mergeCell ref="J12:J13"/>
    <mergeCell ref="K12:K13"/>
    <mergeCell ref="I22:K24"/>
    <mergeCell ref="J25:K25"/>
    <mergeCell ref="J39:K39"/>
    <mergeCell ref="I47:K49"/>
    <mergeCell ref="I68:I69"/>
    <mergeCell ref="J68:J69"/>
    <mergeCell ref="K68:K69"/>
    <mergeCell ref="I36:K38"/>
    <mergeCell ref="K54:K55"/>
    <mergeCell ref="I50:K52"/>
    <mergeCell ref="J53:K53"/>
    <mergeCell ref="J263:K263"/>
    <mergeCell ref="I271:K273"/>
    <mergeCell ref="I274:K276"/>
    <mergeCell ref="I96:I97"/>
    <mergeCell ref="J96:J97"/>
    <mergeCell ref="K96:K97"/>
    <mergeCell ref="K194:K195"/>
    <mergeCell ref="J138:J139"/>
    <mergeCell ref="J264:J265"/>
    <mergeCell ref="K264:K265"/>
    <mergeCell ref="J277:K277"/>
    <mergeCell ref="I110:I111"/>
    <mergeCell ref="J110:J111"/>
    <mergeCell ref="K110:K111"/>
    <mergeCell ref="J250:J251"/>
    <mergeCell ref="K250:K251"/>
    <mergeCell ref="K138:K139"/>
    <mergeCell ref="I152:I153"/>
    <mergeCell ref="J152:J153"/>
    <mergeCell ref="K152:K153"/>
    <mergeCell ref="I278:I279"/>
    <mergeCell ref="J278:J279"/>
    <mergeCell ref="K278:K279"/>
    <mergeCell ref="I264:I265"/>
    <mergeCell ref="B47:C47"/>
    <mergeCell ref="B60:C60"/>
    <mergeCell ref="B61:C61"/>
    <mergeCell ref="B74:C74"/>
    <mergeCell ref="B75:C75"/>
    <mergeCell ref="B88:C88"/>
    <mergeCell ref="C62:F62"/>
    <mergeCell ref="C63:F63"/>
    <mergeCell ref="B66:B67"/>
    <mergeCell ref="D66:E66"/>
    <mergeCell ref="B116:C116"/>
    <mergeCell ref="B117:C117"/>
    <mergeCell ref="B64:B65"/>
    <mergeCell ref="C65:F65"/>
    <mergeCell ref="B80:B81"/>
    <mergeCell ref="D80:E80"/>
    <mergeCell ref="B145:C145"/>
    <mergeCell ref="B122:B123"/>
    <mergeCell ref="B136:B137"/>
    <mergeCell ref="C132:F132"/>
    <mergeCell ref="B134:B135"/>
    <mergeCell ref="C135:F135"/>
    <mergeCell ref="D136:E136"/>
    <mergeCell ref="C137:F137"/>
    <mergeCell ref="B271:C271"/>
    <mergeCell ref="B215:C215"/>
    <mergeCell ref="B228:C228"/>
    <mergeCell ref="B229:C229"/>
    <mergeCell ref="B242:C242"/>
    <mergeCell ref="B243:C243"/>
    <mergeCell ref="B256:C256"/>
    <mergeCell ref="B232:B233"/>
    <mergeCell ref="C233:F233"/>
    <mergeCell ref="B234:B235"/>
  </mergeCells>
  <dataValidations count="1">
    <dataValidation allowBlank="1" showInputMessage="1" showErrorMessage="1" imeMode="halfAlpha" sqref="F257 F271 F243 F201 F187 F173 F159 F145 F131 F117 F103 F89 F75 F61 F33 F229 F215 F5 F47 F19"/>
  </dataValidations>
  <printOptions/>
  <pageMargins left="0.3937007874015748" right="0.3937007874015748" top="0.1968503937007874" bottom="0.1968503937007874" header="0" footer="0"/>
  <pageSetup horizontalDpi="600" verticalDpi="600" orientation="landscape" paperSize="9" r:id="rId2"/>
  <rowBreaks count="9" manualBreakCount="9">
    <brk id="28" max="255" man="1"/>
    <brk id="56" max="10" man="1"/>
    <brk id="84" max="255" man="1"/>
    <brk id="112" max="10" man="1"/>
    <brk id="140" max="255" man="1"/>
    <brk id="168" max="10" man="1"/>
    <brk id="196" max="255" man="1"/>
    <brk id="224" max="10" man="1"/>
    <brk id="2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showZeros="0" view="pageLayout" zoomScale="115" zoomScaleNormal="85" zoomScaleSheetLayoutView="100" zoomScalePageLayoutView="115" workbookViewId="0" topLeftCell="A1">
      <selection activeCell="F7" sqref="F7"/>
    </sheetView>
  </sheetViews>
  <sheetFormatPr defaultColWidth="9.140625" defaultRowHeight="12.75"/>
  <cols>
    <col min="1" max="1" width="2.57421875" style="0" customWidth="1"/>
    <col min="2" max="2" width="8.140625" style="0" customWidth="1"/>
    <col min="3" max="4" width="13.28125" style="0" customWidth="1"/>
    <col min="5" max="6" width="8.7109375" style="0" customWidth="1"/>
    <col min="7" max="7" width="2.57421875" style="0" customWidth="1"/>
    <col min="8" max="8" width="27.57421875" style="0" customWidth="1"/>
    <col min="9" max="9" width="28.421875" style="0" customWidth="1"/>
    <col min="10" max="14" width="3.7109375" style="0" customWidth="1"/>
  </cols>
  <sheetData>
    <row r="2" spans="1:7" ht="12.75" customHeight="1">
      <c r="A2" s="82" t="s">
        <v>47</v>
      </c>
      <c r="B2" s="83"/>
      <c r="C2" s="83"/>
      <c r="D2" s="83"/>
      <c r="E2" s="83"/>
      <c r="F2" s="83"/>
      <c r="G2" s="84"/>
    </row>
    <row r="3" spans="1:7" ht="12.75" customHeight="1">
      <c r="A3" s="300" t="s">
        <v>137</v>
      </c>
      <c r="B3" s="79"/>
      <c r="C3" s="79"/>
      <c r="D3" s="79"/>
      <c r="E3" s="79"/>
      <c r="F3" s="79"/>
      <c r="G3" s="86"/>
    </row>
    <row r="4" spans="1:7" ht="12.75" customHeight="1">
      <c r="A4" s="85" t="s">
        <v>48</v>
      </c>
      <c r="B4" s="79"/>
      <c r="C4" s="79"/>
      <c r="D4" s="79"/>
      <c r="E4" s="79"/>
      <c r="F4" s="79"/>
      <c r="G4" s="86"/>
    </row>
    <row r="5" spans="1:8" ht="18" customHeight="1" thickBot="1">
      <c r="A5" s="85"/>
      <c r="B5" s="449" t="s">
        <v>147</v>
      </c>
      <c r="C5" s="450"/>
      <c r="D5" s="450"/>
      <c r="E5" s="294">
        <f>'②入力シート'!$C$7</f>
        <v>0</v>
      </c>
      <c r="F5" s="295"/>
      <c r="G5" s="98"/>
      <c r="H5" s="85"/>
    </row>
    <row r="6" spans="1:7" ht="18" customHeight="1" thickTop="1">
      <c r="A6" s="85"/>
      <c r="B6" s="451" t="s">
        <v>55</v>
      </c>
      <c r="C6" s="452"/>
      <c r="D6" s="198" t="s">
        <v>51</v>
      </c>
      <c r="E6" s="201" t="s">
        <v>136</v>
      </c>
      <c r="F6" s="94" t="s">
        <v>52</v>
      </c>
      <c r="G6" s="86"/>
    </row>
    <row r="7" spans="1:7" ht="25.5" customHeight="1">
      <c r="A7" s="85"/>
      <c r="B7" s="453">
        <f>'②入力シート'!$C$20</f>
        <v>0</v>
      </c>
      <c r="C7" s="454"/>
      <c r="D7" s="293">
        <f>'②入力シート'!$C$8</f>
        <v>0</v>
      </c>
      <c r="E7" s="202">
        <f>VLOOKUP($F7,'②入力シート'!$A$24:$I$123,8,0)</f>
        <v>0</v>
      </c>
      <c r="F7" s="146">
        <v>1</v>
      </c>
      <c r="G7" s="86"/>
    </row>
    <row r="8" spans="1:7" ht="18" customHeight="1">
      <c r="A8" s="85"/>
      <c r="B8" s="95" t="s">
        <v>49</v>
      </c>
      <c r="C8" s="455">
        <f>VLOOKUP($F7,'②入力シート'!$A$24:$I$123,7,0)</f>
        <v>0</v>
      </c>
      <c r="D8" s="456"/>
      <c r="E8" s="456"/>
      <c r="F8" s="457"/>
      <c r="G8" s="86"/>
    </row>
    <row r="9" spans="1:7" ht="25.5" customHeight="1">
      <c r="A9" s="85"/>
      <c r="B9" s="96" t="s">
        <v>50</v>
      </c>
      <c r="C9" s="458">
        <f>VLOOKUP($F7,'②入力シート'!$A$24:$I$123,6,0)</f>
        <v>0</v>
      </c>
      <c r="D9" s="459"/>
      <c r="E9" s="459"/>
      <c r="F9" s="460"/>
      <c r="G9" s="86"/>
    </row>
    <row r="10" spans="1:7" ht="15" customHeight="1">
      <c r="A10" s="85"/>
      <c r="B10" s="461" t="s">
        <v>56</v>
      </c>
      <c r="C10" s="76">
        <f>'②入力シート'!$C$9</f>
        <v>0</v>
      </c>
      <c r="D10" s="81"/>
      <c r="E10" s="77"/>
      <c r="F10" s="78"/>
      <c r="G10" s="86"/>
    </row>
    <row r="11" spans="1:7" ht="25.5" customHeight="1">
      <c r="A11" s="85"/>
      <c r="B11" s="462"/>
      <c r="C11" s="463">
        <f>'②入力シート'!$C$10</f>
        <v>0</v>
      </c>
      <c r="D11" s="464"/>
      <c r="E11" s="464"/>
      <c r="F11" s="465"/>
      <c r="G11" s="86"/>
    </row>
    <row r="12" spans="1:7" ht="18" customHeight="1">
      <c r="A12" s="85"/>
      <c r="B12" s="446" t="s">
        <v>57</v>
      </c>
      <c r="C12" s="76" t="s">
        <v>58</v>
      </c>
      <c r="D12" s="448">
        <f>'②入力シート'!$C$12</f>
        <v>0</v>
      </c>
      <c r="E12" s="448"/>
      <c r="F12" s="78" t="s">
        <v>59</v>
      </c>
      <c r="G12" s="86"/>
    </row>
    <row r="13" spans="1:7" ht="25.5" customHeight="1" thickBot="1">
      <c r="A13" s="85"/>
      <c r="B13" s="447"/>
      <c r="C13" s="432">
        <f>'②入力シート'!$C$13</f>
        <v>0</v>
      </c>
      <c r="D13" s="433"/>
      <c r="E13" s="433"/>
      <c r="F13" s="434"/>
      <c r="G13" s="86"/>
    </row>
    <row r="14" spans="1:7" ht="18" customHeight="1" thickTop="1">
      <c r="A14" s="85"/>
      <c r="B14" s="94" t="s">
        <v>53</v>
      </c>
      <c r="C14" s="91">
        <f>VLOOKUP($F7,'②入力シート'!$A$24:$I$123,4,0)</f>
        <v>0</v>
      </c>
      <c r="D14" s="92">
        <f>VLOOKUP($F7,'②入力シート'!$A$24:$I$123,5,0)</f>
        <v>0</v>
      </c>
      <c r="E14" s="99" t="s">
        <v>60</v>
      </c>
      <c r="F14" s="100" t="s">
        <v>61</v>
      </c>
      <c r="G14" s="86"/>
    </row>
    <row r="15" spans="1:7" ht="30" customHeight="1" thickBot="1">
      <c r="A15" s="85"/>
      <c r="B15" s="97" t="s">
        <v>54</v>
      </c>
      <c r="C15" s="90">
        <f>VLOOKUP($F7,'②入力シート'!$A$24:$I$123,2,0)</f>
        <v>0</v>
      </c>
      <c r="D15" s="93">
        <f>VLOOKUP($F7,'②入力シート'!$A$24:$I$123,3,0)</f>
        <v>0</v>
      </c>
      <c r="E15" s="103" t="s">
        <v>67</v>
      </c>
      <c r="F15" s="104" t="s">
        <v>67</v>
      </c>
      <c r="G15" s="86"/>
    </row>
    <row r="16" spans="1:7" ht="12.75" customHeight="1" thickTop="1">
      <c r="A16" s="87"/>
      <c r="B16" s="88"/>
      <c r="C16" s="88"/>
      <c r="D16" s="88"/>
      <c r="E16" s="88"/>
      <c r="F16" s="88"/>
      <c r="G16" s="89"/>
    </row>
    <row r="17" spans="1:7" ht="18" customHeight="1">
      <c r="A17" s="79"/>
      <c r="B17" s="79"/>
      <c r="C17" s="79"/>
      <c r="D17" s="79"/>
      <c r="E17" s="79"/>
      <c r="F17" s="79"/>
      <c r="G17" s="79"/>
    </row>
    <row r="18" spans="1:7" ht="15.75" customHeight="1">
      <c r="A18" s="79"/>
      <c r="B18" s="79" t="s">
        <v>70</v>
      </c>
      <c r="C18" s="79"/>
      <c r="D18" s="79"/>
      <c r="E18" s="79"/>
      <c r="F18" s="79"/>
      <c r="G18" s="79"/>
    </row>
    <row r="19" spans="1:8" ht="57.75" customHeight="1">
      <c r="A19" s="435" t="s">
        <v>62</v>
      </c>
      <c r="B19" s="436"/>
      <c r="C19" s="436"/>
      <c r="D19" s="436"/>
      <c r="E19" s="436"/>
      <c r="F19" s="436"/>
      <c r="G19" s="436"/>
      <c r="H19" s="437"/>
    </row>
    <row r="20" spans="1:8" ht="57" customHeight="1">
      <c r="A20" s="438">
        <f>VLOOKUP($F7,'②入力シート'!$A$24:$I$123,6,0)</f>
        <v>0</v>
      </c>
      <c r="B20" s="439"/>
      <c r="C20" s="439"/>
      <c r="D20" s="439"/>
      <c r="E20" s="439"/>
      <c r="F20" s="439"/>
      <c r="G20" s="439"/>
      <c r="H20" s="440"/>
    </row>
    <row r="21" spans="1:8" ht="39" customHeight="1">
      <c r="A21" s="444">
        <f>C10</f>
        <v>0</v>
      </c>
      <c r="B21" s="445"/>
      <c r="C21" s="445"/>
      <c r="D21" s="409">
        <f>C11</f>
        <v>0</v>
      </c>
      <c r="E21" s="409"/>
      <c r="F21" s="409"/>
      <c r="G21" s="409"/>
      <c r="H21" s="410"/>
    </row>
    <row r="22" spans="1:8" ht="69" customHeight="1">
      <c r="A22" s="441">
        <f>'②入力シート'!$C$8</f>
        <v>0</v>
      </c>
      <c r="B22" s="442"/>
      <c r="C22" s="442"/>
      <c r="D22" s="442">
        <f>VLOOKUP($F7,'②入力シート'!$A$24:$I$123,2,0)</f>
        <v>0</v>
      </c>
      <c r="E22" s="442"/>
      <c r="F22" s="442"/>
      <c r="G22" s="442">
        <f>VLOOKUP($F7,'②入力シート'!$A$24:$I$123,3,0)</f>
        <v>0</v>
      </c>
      <c r="H22" s="443"/>
    </row>
  </sheetData>
  <sheetProtection sheet="1" selectLockedCells="1"/>
  <mergeCells count="17">
    <mergeCell ref="B5:D5"/>
    <mergeCell ref="B6:C6"/>
    <mergeCell ref="B7:C7"/>
    <mergeCell ref="C8:F8"/>
    <mergeCell ref="C9:F9"/>
    <mergeCell ref="B10:B11"/>
    <mergeCell ref="C11:F11"/>
    <mergeCell ref="C13:F13"/>
    <mergeCell ref="A19:H19"/>
    <mergeCell ref="A20:H20"/>
    <mergeCell ref="A22:C22"/>
    <mergeCell ref="D22:F22"/>
    <mergeCell ref="G22:H22"/>
    <mergeCell ref="D21:H21"/>
    <mergeCell ref="A21:C21"/>
    <mergeCell ref="B12:B13"/>
    <mergeCell ref="D12:E12"/>
  </mergeCells>
  <dataValidations count="1">
    <dataValidation allowBlank="1" showInputMessage="1" showErrorMessage="1" imeMode="halfAlpha" sqref="F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北川 慎二</cp:lastModifiedBy>
  <cp:lastPrinted>2024-01-23T04:25:46Z</cp:lastPrinted>
  <dcterms:created xsi:type="dcterms:W3CDTF">2014-09-26T10:20:39Z</dcterms:created>
  <dcterms:modified xsi:type="dcterms:W3CDTF">2024-01-23T05:32:21Z</dcterms:modified>
  <cp:category/>
  <cp:version/>
  <cp:contentType/>
  <cp:contentStatus/>
</cp:coreProperties>
</file>