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108" yWindow="-108" windowWidth="19416" windowHeight="110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AM37" i="10"/>
  <c r="C37" i="10"/>
  <c r="AM36" i="10"/>
  <c r="C36" i="10"/>
  <c r="AM35" i="10"/>
  <c r="C35" i="10"/>
  <c r="CO34" i="10"/>
  <c r="CO35" i="10" s="1"/>
  <c r="CO36" i="10" s="1"/>
  <c r="CO37" i="10" s="1"/>
  <c r="BW34" i="10"/>
  <c r="BW35" i="10" s="1"/>
  <c r="BW36" i="10" s="1"/>
  <c r="BW37" i="10" s="1"/>
  <c r="AM34" i="10"/>
  <c r="U34" i="10"/>
  <c r="U35" i="10" s="1"/>
  <c r="C34" i="10"/>
  <c r="U36" i="10" l="1"/>
  <c r="U37" i="10" s="1"/>
  <c r="BE34" i="10"/>
  <c r="BE35" i="10" s="1"/>
  <c r="BE36" i="10" s="1"/>
  <c r="BE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<sst xmlns="http://schemas.openxmlformats.org/spreadsheetml/2006/main" count="1206" uniqueCount="606">
  <si>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</si>
  <si>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</si>
  <si>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</si>
  <si>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</si>
  <si>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</si>
  <si>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</si>
  <si>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</si>
  <si>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</si>
  <si>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</si>
  <si>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</si>
  <si>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</si>
  <si>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</si>
  <si>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</si>
  <si>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</si>
  <si>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</si>
  <si>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</si>
  <si>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</si>
  <si>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</si>
  <si>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</si>
  <si>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</si>
  <si>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</si>
  <si>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</si>
  <si>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</si>
  <si>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</si>
  <si>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</si>
  <si>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</si>
  <si>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</si>
  <si>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</si>
  <si>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</si>
  <si>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</si>
  <si>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</si>
  <si>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</si>
  <si>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</si>
  <si>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</si>
  <si>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</si>
  <si>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</si>
  <si>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</si>
  <si>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</si>
  <si>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</si>
  <si>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</si>
  <si>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</si>
  <si>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</si>
  <si>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</si>
  <si>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</si>
  <si>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</si>
  <si>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</si>
  <si>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</si>
  <si>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</si>
  <si>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</si>
  <si>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</si>
  <si>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</si>
  <si>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</si>
  <si>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</si>
  <si>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</si>
  <si>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</si>
  <si>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</si>
  <si>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</si>
  <si>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</si>
  <si>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</si>
  <si>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</si>
  <si>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</si>
  <si>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</si>
  <si>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</si>
  <si>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</si>
  <si>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</si>
  <si>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</si>
  <si>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</si>
  <si>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</si>
  <si>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</si>
  <si>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</si>
  <si>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</si>
  <si>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</si>
  <si>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</si>
  <si>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</si>
  <si>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</si>
  <si>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</si>
  <si>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</si>
  <si>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</si>
  <si>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</si>
  <si>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</si>
  <si>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</si>
  <si>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</si>
  <si>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</si>
  <si>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</si>
  <si>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</si>
  <si>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</si>
  <si>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</si>
  <si>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</si>
  <si>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</si>
  <si>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</si>
  <si>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</si>
  <si>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</si>
  <si>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</si>
  <si>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</si>
  <si>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</si>
  <si>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</si>
  <si>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</si>
  <si>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</si>
  <si>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</si>
  <si>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</si>
  <si>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</si>
  <si>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</si>
  <si>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</si>
  <si>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</si>
  <si>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</si>
  <si>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</si>
  <si>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</si>
  <si>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</si>
  <si>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</si>
  <si>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</si>
  <si>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</si>
  <si>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</si>
  <si>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</si>
  <si>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</si>
  <si>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</si>
  <si>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</si>
  <si>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</si>
  <si>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</si>
  <si>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</si>
  <si>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</si>
  <si>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</si>
  <si>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</si>
  <si>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</si>
  <si>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</si>
  <si>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</si>
  <si>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</si>
  <si>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</si>
  <si>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</si>
  <si>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</si>
  <si>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</si>
  <si>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</si>
  <si>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</si>
  <si>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</si>
  <si>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</si>
  <si>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</si>
  <si>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</si>
  <si>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</si>
  <si>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</si>
  <si>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</si>
  <si>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</si>
  <si>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</si>
  <si>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</si>
  <si>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</si>
  <si>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</si>
  <si>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</si>
  <si>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</si>
  <si>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</si>
  <si>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</si>
  <si>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</si>
  <si>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</si>
  <si>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</si>
  <si>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</si>
  <si>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</si>
  <si>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</si>
  <si>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</si>
  <si>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</si>
  <si>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</si>
  <si>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</si>
  <si>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</si>
  <si>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</si>
  <si>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</si>
  <si>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</si>
  <si>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</si>
  <si>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</si>
  <si>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</si>
  <si>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</si>
  <si>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</si>
  <si>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</si>
  <si>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</si>
  <si>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</si>
  <si>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</si>
  <si>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</si>
  <si>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</si>
  <si>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</si>
  <si>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</si>
  <si>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</si>
  <si>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</si>
  <si>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</si>
  <si>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</si>
  <si>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</si>
  <si>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</si>
  <si>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</si>
  <si>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</si>
  <si>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</si>
  <si>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</si>
  <si>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</si>
  <si>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</si>
  <si>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</si>
  <si>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</si>
  <si>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</si>
  <si>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</si>
  <si>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</si>
  <si>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</si>
  <si>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</si>
  <si>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</si>
  <si>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</si>
  <si>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</si>
  <si>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</si>
  <si>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</si>
  <si>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</si>
  <si>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</si>
  <si>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</si>
  <si>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</si>
  <si>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</si>
  <si>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</si>
  <si>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</si>
  <si>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</si>
  <si>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</si>
  <si>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</si>
  <si>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</si>
  <si>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</si>
  <si>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</si>
  <si>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</si>
  <si>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</si>
  <si>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岐阜県白川村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</si>
  <si>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</si>
  <si>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</si>
  <si>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</si>
  <si>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</si>
  <si>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</si>
  <si>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</si>
  <si>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</si>
  <si>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</si>
  <si>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</si>
  <si>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</si>
  <si>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</si>
  <si>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</si>
  <si>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</si>
  <si>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</si>
  <si>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</si>
  <si>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</si>
  <si>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</si>
  <si>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</si>
  <si>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</si>
  <si>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</si>
  <si>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</si>
  <si>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</si>
  <si>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</si>
  <si>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</si>
  <si>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</si>
  <si>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</si>
  <si>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</si>
  <si>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</si>
  <si>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</si>
  <si>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</si>
  <si>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</si>
  <si>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</si>
  <si>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</si>
  <si>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</si>
  <si>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</si>
  <si>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</si>
  <si>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</si>
  <si>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</si>
  <si>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</si>
  <si>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</si>
  <si>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</si>
  <si>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</si>
  <si>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</si>
  <si>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</si>
  <si>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</si>
  <si>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</si>
  <si>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</si>
  <si>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</si>
  <si>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</si>
  <si>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</si>
  <si>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</si>
  <si>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</si>
  <si>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</si>
  <si>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</si>
  <si>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</si>
  <si>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</si>
  <si>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</si>
  <si>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</si>
  <si>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</si>
  <si>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</si>
  <si>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</si>
  <si>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</si>
  <si>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</si>
  <si>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</si>
  <si>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</si>
  <si>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</si>
  <si>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</si>
  <si>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</si>
  <si>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</si>
  <si>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</si>
  <si>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</si>
  <si>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</si>
  <si>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</si>
  <si>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</si>
  <si>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</si>
  <si>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</si>
  <si>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</si>
  <si>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</si>
  <si>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</si>
  <si>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</si>
  <si>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</si>
  <si>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</si>
  <si>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</si>
  <si>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</si>
  <si>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</si>
  <si>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</si>
  <si>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</si>
  <si>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</si>
  <si>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</si>
  <si>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</si>
  <si>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</si>
  <si>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</si>
  <si>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</si>
  <si>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</si>
  <si>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</si>
  <si>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</si>
  <si>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</si>
  <si>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</si>
  <si>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</si>
  <si>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</si>
  <si>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</si>
  <si>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</si>
  <si>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</si>
  <si>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</si>
  <si>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</si>
  <si>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</si>
  <si>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</si>
  <si>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</si>
  <si>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</si>
  <si>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</si>
  <si>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</si>
  <si>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</si>
  <si>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</si>
  <si>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</si>
  <si>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</si>
  <si>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</si>
  <si>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</si>
  <si>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</si>
  <si>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</si>
  <si>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</si>
  <si>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</si>
  <si>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</si>
  <si>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</si>
  <si>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</si>
  <si>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</si>
  <si>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観光施設</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</si>
  <si>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</si>
  <si>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</si>
  <si>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</si>
  <si>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</si>
  <si>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</si>
  <si>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</si>
  <si>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</si>
  <si>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</si>
  <si>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</si>
  <si>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</si>
  <si>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</si>
  <si>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</si>
  <si>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</si>
  <si>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</si>
  <si>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</si>
  <si>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</si>
  <si>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</si>
  <si>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</si>
  <si>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</si>
  <si>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</si>
  <si>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</si>
  <si>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</si>
  <si>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</si>
  <si>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</si>
  <si>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</si>
  <si>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</si>
  <si>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</si>
  <si>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</si>
  <si>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</si>
  <si>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岐阜県白川村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</si>
  <si>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</si>
  <si>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</si>
  <si>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</si>
  <si>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</si>
  <si>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</si>
  <si>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</si>
  <si>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</si>
  <si>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</si>
  <si>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</si>
  <si>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</si>
  <si>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</si>
  <si>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</si>
  <si>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</si>
  <si>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</si>
  <si>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</si>
  <si>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</si>
  <si>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</si>
  <si>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</si>
  <si>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</si>
  <si>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</si>
  <si>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</si>
  <si>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</si>
  <si>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</si>
  <si>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</si>
  <si>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</si>
  <si>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</si>
  <si>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</si>
  <si>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</si>
  <si>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</si>
  <si>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</si>
  <si>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</si>
  <si>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</si>
  <si>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</si>
  <si>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</si>
  <si>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国民健康保険特別会計事業勘定の部</t>
    <phoneticPr fontId="5"/>
  </si>
  <si>
    <t>国民健康保険特別会計直営診療施設勘定の部</t>
    <phoneticPr fontId="5"/>
  </si>
  <si>
    <t>介護保険特別会計保険事業勘定の部</t>
    <phoneticPr fontId="5"/>
  </si>
  <si>
    <t>後期高齢者医療特別会計</t>
    <phoneticPr fontId="5"/>
  </si>
  <si>
    <t>簡易水道特別会計</t>
    <phoneticPr fontId="5"/>
  </si>
  <si>
    <t>公共下水道特別会計</t>
    <phoneticPr fontId="5"/>
  </si>
  <si>
    <t>温泉開発特別会計</t>
    <phoneticPr fontId="5"/>
  </si>
  <si>
    <t>白弓スキー場特別会計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</si>
  <si>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</si>
  <si>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</si>
  <si>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</si>
  <si>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</si>
  <si>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</si>
  <si>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</si>
  <si>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</si>
  <si>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</si>
  <si>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</si>
  <si>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</si>
  <si>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</si>
  <si>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</si>
  <si>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</si>
  <si>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</si>
  <si>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</si>
  <si>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</si>
  <si>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</si>
  <si>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</si>
  <si>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</si>
  <si>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</si>
  <si>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</si>
  <si>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</si>
  <si>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</si>
  <si>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</si>
  <si>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</si>
  <si>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</si>
  <si>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</si>
  <si>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</si>
  <si>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</si>
  <si>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</si>
  <si>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</si>
  <si>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</si>
  <si>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</si>
  <si>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</si>
  <si>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</si>
  <si>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</si>
  <si>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</si>
  <si>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</si>
  <si>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</si>
  <si>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</si>
  <si>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</si>
  <si>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</si>
  <si>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</si>
  <si>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</si>
  <si>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</si>
  <si>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</si>
  <si>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</si>
  <si>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</si>
  <si>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</si>
  <si>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</si>
  <si>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</si>
  <si>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</si>
  <si>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</si>
  <si>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</si>
  <si>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</si>
  <si>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</si>
  <si>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</si>
  <si>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</si>
  <si>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</si>
  <si>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</si>
  <si>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国民健康保険特別会計直営診療施設勘定の部</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</si>
  <si>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</si>
  <si>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</si>
  <si>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</si>
  <si>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</si>
  <si>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</si>
  <si>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</si>
  <si>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</si>
  <si>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</si>
  <si>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</si>
  <si>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</si>
  <si>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</si>
  <si>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</si>
  <si>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</si>
  <si>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</si>
  <si>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</si>
  <si>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</si>
  <si>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</si>
  <si>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</si>
  <si>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</si>
  <si>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</si>
  <si>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</si>
  <si>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</si>
  <si>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</si>
  <si>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</si>
  <si>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</si>
  <si>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</si>
  <si>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</si>
  <si>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</si>
  <si>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</si>
  <si>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</si>
  <si>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</si>
  <si>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</si>
  <si>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</si>
  <si>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</si>
  <si>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</si>
  <si>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</si>
  <si>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</si>
  <si>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</si>
  <si>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</si>
  <si>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</si>
  <si>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</si>
  <si>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</si>
  <si>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</si>
  <si>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</si>
  <si>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</si>
  <si>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</si>
  <si>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</si>
  <si>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</si>
  <si>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</si>
  <si>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</si>
  <si>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</si>
  <si>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</si>
  <si>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</si>
  <si>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</si>
  <si>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</si>
  <si>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</si>
  <si>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</si>
  <si>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</si>
  <si>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</si>
  <si>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</si>
  <si>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</si>
  <si>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</si>
  <si>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</si>
  <si>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</si>
  <si>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</si>
  <si>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</si>
  <si>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</si>
  <si>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</si>
  <si>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</si>
  <si>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</si>
  <si>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</si>
  <si>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</si>
  <si>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</si>
  <si>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</si>
  <si>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</si>
  <si>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</si>
  <si>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</si>
  <si>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</si>
  <si>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</si>
  <si>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</si>
  <si>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</si>
  <si>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</si>
  <si>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</si>
  <si>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</si>
  <si>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17.31</t>
  </si>
  <si>
    <t>▲ 3.98</t>
  </si>
  <si>
    <t>▲ 76.17</t>
  </si>
  <si>
    <t>一般会計</t>
  </si>
  <si>
    <t>介護保険特別会計保険事業勘定の部</t>
  </si>
  <si>
    <t>国民健康保険特別会計事業勘定の部</t>
  </si>
  <si>
    <t>国民健康保険特別会計直営診療施設勘定の部</t>
  </si>
  <si>
    <t>温泉開発特別会計</t>
  </si>
  <si>
    <t>後期高齢者医療特別会計</t>
  </si>
  <si>
    <t>公共下水道特別会計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</si>
  <si>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</si>
  <si>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</si>
  <si>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</si>
  <si>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</si>
  <si>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</si>
  <si>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</si>
  <si>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</si>
  <si>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</si>
  <si>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</si>
  <si>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基金繰入7百万円</t>
    <phoneticPr fontId="2"/>
  </si>
  <si>
    <t>法非適用企業</t>
  </si>
  <si>
    <t>-</t>
    <phoneticPr fontId="2"/>
  </si>
  <si>
    <t>岐阜県市町村会館組合</t>
  </si>
  <si>
    <t>岐阜県市町村職員退職手当組合</t>
  </si>
  <si>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</si>
  <si>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</si>
  <si>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白川村緑地資源開発公社</t>
    <rPh sb="0" eb="3">
      <t>シラカワムラ</t>
    </rPh>
    <rPh sb="3" eb="5">
      <t>リョクチ</t>
    </rPh>
    <rPh sb="5" eb="7">
      <t>シゲン</t>
    </rPh>
    <rPh sb="7" eb="9">
      <t>カイハツ</t>
    </rPh>
    <rPh sb="9" eb="11">
      <t>コウシャ</t>
    </rPh>
    <phoneticPr fontId="2"/>
  </si>
  <si>
    <t>飯島観光開発</t>
    <rPh sb="0" eb="2">
      <t>イイジマ</t>
    </rPh>
    <rPh sb="2" eb="4">
      <t>カンコウ</t>
    </rPh>
    <rPh sb="4" eb="6">
      <t>カイハツ</t>
    </rPh>
    <phoneticPr fontId="2"/>
  </si>
  <si>
    <t>世界遺産白川郷合掌造り保存財団</t>
    <rPh sb="0" eb="2">
      <t>セカイ</t>
    </rPh>
    <rPh sb="2" eb="4">
      <t>イサン</t>
    </rPh>
    <rPh sb="4" eb="7">
      <t>シラカワゴウ</t>
    </rPh>
    <rPh sb="7" eb="9">
      <t>ガッショウ</t>
    </rPh>
    <rPh sb="9" eb="10">
      <t>ヅク</t>
    </rPh>
    <rPh sb="11" eb="13">
      <t>ホゾン</t>
    </rPh>
    <rPh sb="13" eb="15">
      <t>ザイダン</t>
    </rPh>
    <phoneticPr fontId="2"/>
  </si>
  <si>
    <t>大白川温泉観光</t>
    <rPh sb="0" eb="3">
      <t>オオシラカワ</t>
    </rPh>
    <rPh sb="3" eb="5">
      <t>オンセン</t>
    </rPh>
    <rPh sb="5" eb="7">
      <t>カンコウ</t>
    </rPh>
    <phoneticPr fontId="2"/>
  </si>
  <si>
    <t>庁舎建設基金</t>
    <phoneticPr fontId="5"/>
  </si>
  <si>
    <t>災害基金</t>
    <phoneticPr fontId="5"/>
  </si>
  <si>
    <t>ふるさと農村活性化基金</t>
    <phoneticPr fontId="5"/>
  </si>
  <si>
    <t>学校施設整備基金</t>
    <phoneticPr fontId="5"/>
  </si>
  <si>
    <t>世界遺産合掌造り集落保存協力基金</t>
    <phoneticPr fontId="5"/>
  </si>
  <si>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</si>
  <si>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</si>
  <si>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</si>
  <si>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</si>
  <si>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</si>
  <si>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</si>
  <si>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</si>
  <si>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無く、実質公債費比率は低水準となっている。これは基準財政需要額に算定される額が大きい地方債を中心に借入を行っているためであり、今後も借入に関しては交付税算入率の高い過疎対策事業債等を中心に計画的に行い、将来負担比率及び実質公債費比率が引き続き低水準で推移するよう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</si>
  <si>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</si>
  <si>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</si>
  <si>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</si>
  <si>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将来負担比将来負担比率については皆無となっている。充当可能基金についても毎年順当に積増しができている状態ではある。
　有形固定資産減価償却率が高い建物としては役場庁舎（建築年：昭和41年）が挙げられるが、老朽化対策と災害時の防災拠点としての機能確保が必要不可欠であり、建設時は大きな財源を伴うため、新庁舎建設基金への積立により財政的な負担軽減に繋がるよう計画的に積増しを行ってい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</si>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</sst>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9660-4F95-8C82-744EEE577F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341687</c:v>
                </c:pt>
                <c:pt idx="1">
                  <c:v>895659</c:v>
                </c:pt>
                <c:pt idx="2">
                  <c:v>497464</c:v>
                </c:pt>
                <c:pt idx="3">
                  <c:v>328018</c:v>
                </c:pt>
                <c:pt idx="4">
                  <c:v>474547</c:v>
                </c:pt>
              </c:numCache>
            </c:numRef>
          </c:val>
          <c:smooth val="0"/>
          <c:extLst>
            <c:ext xmlns:c16="http://schemas.microsoft.com/office/drawing/2014/chart" uri="{C3380CC4-5D6E-409C-BE32-E72D297353CC}">
              <c16:uniqueId val="{00000001-9660-4F95-8C82-744EEE577F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17.64</c:v>
                </c:pt>
                <c:pt idx="1">
                  <c:v>13.72</c:v>
                </c:pt>
                <c:pt idx="2">
                  <c:v>20.45</c:v>
                </c:pt>
                <c:pt idx="3">
                  <c:v>6.46</c:v>
                </c:pt>
                <c:pt idx="4">
                  <c:v>4.53</c:v>
                </c:pt>
              </c:numCache>
            </c:numRef>
          </c:val>
          <c:extLst>
            <c:ext xmlns:c16="http://schemas.microsoft.com/office/drawing/2014/chart" uri="{C3380CC4-5D6E-409C-BE32-E72D297353CC}">
              <c16:uniqueId val="{00000000-51FC-4D73-B227-78AE1C0216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143.83000000000001</c:v>
                </c:pt>
                <c:pt idx="1">
                  <c:v>149.93</c:v>
                </c:pt>
                <c:pt idx="2">
                  <c:v>148.22</c:v>
                </c:pt>
                <c:pt idx="3">
                  <c:v>79.739999999999995</c:v>
                </c:pt>
                <c:pt idx="4">
                  <c:v>72.84</c:v>
                </c:pt>
              </c:numCache>
            </c:numRef>
          </c:val>
          <c:extLst>
            <c:ext xmlns:c16="http://schemas.microsoft.com/office/drawing/2014/chart" uri="{C3380CC4-5D6E-409C-BE32-E72D297353CC}">
              <c16:uniqueId val="{00000001-51FC-4D73-B227-78AE1C0216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-17.309999999999999</c:v>
                </c:pt>
                <c:pt idx="1">
                  <c:v>-3.98</c:v>
                </c:pt>
                <c:pt idx="2">
                  <c:v>7.76</c:v>
                </c:pt>
                <c:pt idx="3">
                  <c:v>-76.17</c:v>
                </c:pt>
                <c:pt idx="4">
                  <c:v>1.65</c:v>
                </c:pt>
              </c:numCache>
            </c:numRef>
          </c:val>
          <c:smooth val="0"/>
          <c:extLst>
            <c:ext xmlns:c16="http://schemas.microsoft.com/office/drawing/2014/chart" uri="{C3380CC4-5D6E-409C-BE32-E72D297353CC}">
              <c16:uniqueId val="{00000002-51FC-4D73-B227-78AE1C0216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0.03</c:v>
                </c:pt>
                <c:pt idx="2">
                  <c:v>#N/A</c:v>
                </c:pt>
                <c:pt idx="3">
                  <c:v>0.1</c:v>
                </c:pt>
                <c:pt idx="4">
                  <c:v>#N/A</c:v>
                </c:pt>
                <c:pt idx="5">
                  <c:v>0.2</c:v>
                </c:pt>
                <c:pt idx="6">
                  <c:v>#N/A</c:v>
                </c:pt>
                <c:pt idx="7">
                  <c:v>0.06</c:v>
                </c:pt>
                <c:pt idx="8">
                  <c:v>#N/A</c:v>
                </c:pt>
                <c:pt idx="9">
                  <c:v>0</c:v>
                </c:pt>
              </c:numCache>
            </c:numRef>
          </c:val>
          <c:extLst>
            <c:ext xmlns:c16="http://schemas.microsoft.com/office/drawing/2014/chart" uri="{C3380CC4-5D6E-409C-BE32-E72D297353CC}">
              <c16:uniqueId val="{00000000-3EC2-4D08-93EA-A99822CD1B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C2-4D08-93EA-A99822CD1BB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c:v>
                </c:pt>
                <c:pt idx="2">
                  <c:v>#N/A</c:v>
                </c:pt>
                <c:pt idx="3">
                  <c:v>7.0000000000000007E-2</c:v>
                </c:pt>
                <c:pt idx="4">
                  <c:v>#N/A</c:v>
                </c:pt>
                <c:pt idx="5">
                  <c:v>0.04</c:v>
                </c:pt>
                <c:pt idx="6">
                  <c:v>#N/A</c:v>
                </c:pt>
                <c:pt idx="7">
                  <c:v>0.14000000000000001</c:v>
                </c:pt>
                <c:pt idx="8">
                  <c:v>#N/A</c:v>
                </c:pt>
                <c:pt idx="9">
                  <c:v>0.05</c:v>
                </c:pt>
              </c:numCache>
            </c:numRef>
          </c:val>
          <c:extLst>
            <c:ext xmlns:c16="http://schemas.microsoft.com/office/drawing/2014/chart" uri="{C3380CC4-5D6E-409C-BE32-E72D297353CC}">
              <c16:uniqueId val="{00000002-3EC2-4D08-93EA-A99822CD1BB8}"/>
            </c:ext>
          </c:extLst>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0.76</c:v>
                </c:pt>
                <c:pt idx="2">
                  <c:v>#N/A</c:v>
                </c:pt>
                <c:pt idx="3">
                  <c:v>0.5</c:v>
                </c:pt>
                <c:pt idx="4">
                  <c:v>#N/A</c:v>
                </c:pt>
                <c:pt idx="5">
                  <c:v>0.18</c:v>
                </c:pt>
                <c:pt idx="6">
                  <c:v>#N/A</c:v>
                </c:pt>
                <c:pt idx="7">
                  <c:v>0.3</c:v>
                </c:pt>
                <c:pt idx="8">
                  <c:v>#N/A</c:v>
                </c:pt>
                <c:pt idx="9">
                  <c:v>0.18</c:v>
                </c:pt>
              </c:numCache>
            </c:numRef>
          </c:val>
          <c:extLst>
            <c:ext xmlns:c16="http://schemas.microsoft.com/office/drawing/2014/chart" uri="{C3380CC4-5D6E-409C-BE32-E72D297353CC}">
              <c16:uniqueId val="{00000003-3EC2-4D08-93EA-A99822CD1B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0.19</c:v>
                </c:pt>
                <c:pt idx="4">
                  <c:v>#N/A</c:v>
                </c:pt>
                <c:pt idx="5">
                  <c:v>0.12</c:v>
                </c:pt>
                <c:pt idx="6">
                  <c:v>#N/A</c:v>
                </c:pt>
                <c:pt idx="7">
                  <c:v>0.19</c:v>
                </c:pt>
                <c:pt idx="8">
                  <c:v>#N/A</c:v>
                </c:pt>
                <c:pt idx="9">
                  <c:v>0.18</c:v>
                </c:pt>
              </c:numCache>
            </c:numRef>
          </c:val>
          <c:extLst>
            <c:ext xmlns:c16="http://schemas.microsoft.com/office/drawing/2014/chart" uri="{C3380CC4-5D6E-409C-BE32-E72D297353CC}">
              <c16:uniqueId val="{00000004-3EC2-4D08-93EA-A99822CD1BB8}"/>
            </c:ext>
          </c:extLst>
        </c:ser>
        <c:ser>
          <c:idx val="5"/>
          <c:order val="5"/>
          <c:tx>
            <c:strRef>
              <c:f>データシート!$A$32</c:f>
              <c:strCache>
                <c:ptCount val="1"/>
                <c:pt idx="0">
                  <c:v>温泉開発特別会計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0.12</c:v>
                </c:pt>
                <c:pt idx="2">
                  <c:v>#N/A</c:v>
                </c:pt>
                <c:pt idx="3">
                  <c:v>0.12</c:v>
                </c:pt>
                <c:pt idx="4">
                  <c:v>#N/A</c:v>
                </c:pt>
                <c:pt idx="5">
                  <c:v>0.13</c:v>
                </c:pt>
                <c:pt idx="6">
                  <c:v>#N/A</c:v>
                </c:pt>
                <c:pt idx="7">
                  <c:v>7.0000000000000007E-2</c:v>
                </c:pt>
                <c:pt idx="8">
                  <c:v>#N/A</c:v>
                </c:pt>
                <c:pt idx="9">
                  <c:v>0.2</c:v>
                </c:pt>
              </c:numCache>
            </c:numRef>
          </c:val>
          <c:extLst>
            <c:ext xmlns:c16="http://schemas.microsoft.com/office/drawing/2014/chart" uri="{C3380CC4-5D6E-409C-BE32-E72D297353CC}">
              <c16:uniqueId val="{00000005-3EC2-4D08-93EA-A99822CD1BB8}"/>
            </c:ext>
          </c:extLst>
        </c:ser>
        <c:ser>
          <c:idx val="6"/>
          <c:order val="6"/>
          <c:tx>
            <c:strRef>
              <c:f>データシート!$A$33</c:f>
              <c:strCache>
                <c:ptCount val="1"/>
                <c:pt idx="0">
                  <c:v>国民健康保険特別会計直営診療施設勘定の部</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0.66</c:v>
                </c:pt>
                <c:pt idx="2">
                  <c:v>#N/A</c:v>
                </c:pt>
                <c:pt idx="3">
                  <c:v>0.65</c:v>
                </c:pt>
                <c:pt idx="4">
                  <c:v>#N/A</c:v>
                </c:pt>
                <c:pt idx="5">
                  <c:v>0.5</c:v>
                </c:pt>
                <c:pt idx="6">
                  <c:v>#N/A</c:v>
                </c:pt>
                <c:pt idx="7">
                  <c:v>0.57999999999999996</c:v>
                </c:pt>
                <c:pt idx="8">
                  <c:v>#N/A</c:v>
                </c:pt>
                <c:pt idx="9">
                  <c:v>0.59</c:v>
                </c:pt>
              </c:numCache>
            </c:numRef>
          </c:val>
          <c:extLst>
            <c:ext xmlns:c16="http://schemas.microsoft.com/office/drawing/2014/chart" uri="{C3380CC4-5D6E-409C-BE32-E72D297353CC}">
              <c16:uniqueId val="{00000006-3EC2-4D08-93EA-A99822CD1BB8}"/>
            </c:ext>
          </c:extLst>
        </c:ser>
        <c:ser>
          <c:idx val="7"/>
          <c:order val="7"/>
          <c:tx>
            <c:strRef>
              <c:f>データシート!$A$34</c:f>
              <c:strCache>
                <c:ptCount val="1"/>
                <c:pt idx="0">
                  <c:v>国民健康保険特別会計事業勘定の部</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1.59</c:v>
                </c:pt>
                <c:pt idx="2">
                  <c:v>#N/A</c:v>
                </c:pt>
                <c:pt idx="3">
                  <c:v>2.13</c:v>
                </c:pt>
                <c:pt idx="4">
                  <c:v>#N/A</c:v>
                </c:pt>
                <c:pt idx="5">
                  <c:v>2.34</c:v>
                </c:pt>
                <c:pt idx="6">
                  <c:v>#N/A</c:v>
                </c:pt>
                <c:pt idx="7">
                  <c:v>3.19</c:v>
                </c:pt>
                <c:pt idx="8">
                  <c:v>#N/A</c:v>
                </c:pt>
                <c:pt idx="9">
                  <c:v>1.9</c:v>
                </c:pt>
              </c:numCache>
            </c:numRef>
          </c:val>
          <c:extLst>
            <c:ext xmlns:c16="http://schemas.microsoft.com/office/drawing/2014/chart" uri="{C3380CC4-5D6E-409C-BE32-E72D297353CC}">
              <c16:uniqueId val="{00000007-3EC2-4D08-93EA-A99822CD1BB8}"/>
            </c:ext>
          </c:extLst>
        </c:ser>
        <c:ser>
          <c:idx val="8"/>
          <c:order val="8"/>
          <c:tx>
            <c:strRef>
              <c:f>データシート!$A$35</c:f>
              <c:strCache>
                <c:ptCount val="1"/>
                <c:pt idx="0">
                  <c:v>介護保険特別会計保険事業勘定の部</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2.11</c:v>
                </c:pt>
                <c:pt idx="2">
                  <c:v>#N/A</c:v>
                </c:pt>
                <c:pt idx="3">
                  <c:v>2.84</c:v>
                </c:pt>
                <c:pt idx="4">
                  <c:v>#N/A</c:v>
                </c:pt>
                <c:pt idx="5">
                  <c:v>3.19</c:v>
                </c:pt>
                <c:pt idx="6">
                  <c:v>#N/A</c:v>
                </c:pt>
                <c:pt idx="7">
                  <c:v>2.96</c:v>
                </c:pt>
                <c:pt idx="8">
                  <c:v>#N/A</c:v>
                </c:pt>
                <c:pt idx="9">
                  <c:v>2.11</c:v>
                </c:pt>
              </c:numCache>
            </c:numRef>
          </c:val>
          <c:extLst>
            <c:ext xmlns:c16="http://schemas.microsoft.com/office/drawing/2014/chart" uri="{C3380CC4-5D6E-409C-BE32-E72D297353CC}">
              <c16:uniqueId val="{00000008-3EC2-4D08-93EA-A99822CD1BB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17.63</c:v>
                </c:pt>
                <c:pt idx="2">
                  <c:v>#N/A</c:v>
                </c:pt>
                <c:pt idx="3">
                  <c:v>13.72</c:v>
                </c:pt>
                <c:pt idx="4">
                  <c:v>#N/A</c:v>
                </c:pt>
                <c:pt idx="5">
                  <c:v>20.45</c:v>
                </c:pt>
                <c:pt idx="6">
                  <c:v>#N/A</c:v>
                </c:pt>
                <c:pt idx="7">
                  <c:v>6.45</c:v>
                </c:pt>
                <c:pt idx="8">
                  <c:v>#N/A</c:v>
                </c:pt>
                <c:pt idx="9">
                  <c:v>4.5199999999999996</c:v>
                </c:pt>
              </c:numCache>
            </c:numRef>
          </c:val>
          <c:extLst>
            <c:ext xmlns:c16="http://schemas.microsoft.com/office/drawing/2014/chart" uri="{C3380CC4-5D6E-409C-BE32-E72D297353CC}">
              <c16:uniqueId val="{00000009-3EC2-4D08-93EA-A99822CD1B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357</c:v>
                </c:pt>
                <c:pt idx="5">
                  <c:v>345</c:v>
                </c:pt>
                <c:pt idx="8">
                  <c:v>356</c:v>
                </c:pt>
                <c:pt idx="11">
                  <c:v>388</c:v>
                </c:pt>
                <c:pt idx="14">
                  <c:v>405</c:v>
                </c:pt>
              </c:numCache>
            </c:numRef>
          </c:val>
          <c:extLst>
            <c:ext xmlns:c16="http://schemas.microsoft.com/office/drawing/2014/chart" uri="{C3380CC4-5D6E-409C-BE32-E72D297353CC}">
              <c16:uniqueId val="{00000000-0ABA-421D-A77E-8CA76BA25C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BA-421D-A77E-8CA76BA25C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0ABA-421D-A77E-8CA76BA25C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BA-421D-A77E-8CA76BA25C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33</c:v>
                </c:pt>
                <c:pt idx="3">
                  <c:v>35</c:v>
                </c:pt>
                <c:pt idx="6">
                  <c:v>37</c:v>
                </c:pt>
                <c:pt idx="9">
                  <c:v>55</c:v>
                </c:pt>
                <c:pt idx="12">
                  <c:v>46</c:v>
                </c:pt>
              </c:numCache>
            </c:numRef>
          </c:val>
          <c:extLst>
            <c:ext xmlns:c16="http://schemas.microsoft.com/office/drawing/2014/chart" uri="{C3380CC4-5D6E-409C-BE32-E72D297353CC}">
              <c16:uniqueId val="{00000004-0ABA-421D-A77E-8CA76BA25C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BA-421D-A77E-8CA76BA25C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BA-421D-A77E-8CA76BA25C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317</c:v>
                </c:pt>
                <c:pt idx="3">
                  <c:v>325</c:v>
                </c:pt>
                <c:pt idx="6">
                  <c:v>345</c:v>
                </c:pt>
                <c:pt idx="9">
                  <c:v>372</c:v>
                </c:pt>
                <c:pt idx="12">
                  <c:v>383</c:v>
                </c:pt>
              </c:numCache>
            </c:numRef>
          </c:val>
          <c:extLst>
            <c:ext xmlns:c16="http://schemas.microsoft.com/office/drawing/2014/chart" uri="{C3380CC4-5D6E-409C-BE32-E72D297353CC}">
              <c16:uniqueId val="{00000007-0ABA-421D-A77E-8CA76BA25C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c:v>
                </c:pt>
                <c:pt idx="2">
                  <c:v>#N/A</c:v>
                </c:pt>
                <c:pt idx="3">
                  <c:v>#N/A</c:v>
                </c:pt>
                <c:pt idx="4">
                  <c:v>16</c:v>
                </c:pt>
                <c:pt idx="5">
                  <c:v>#N/A</c:v>
                </c:pt>
                <c:pt idx="6">
                  <c:v>#N/A</c:v>
                </c:pt>
                <c:pt idx="7">
                  <c:v>27</c:v>
                </c:pt>
                <c:pt idx="8">
                  <c:v>#N/A</c:v>
                </c:pt>
                <c:pt idx="9">
                  <c:v>#N/A</c:v>
                </c:pt>
                <c:pt idx="10">
                  <c:v>40</c:v>
                </c:pt>
                <c:pt idx="11">
                  <c:v>#N/A</c:v>
                </c:pt>
                <c:pt idx="12">
                  <c:v>#N/A</c:v>
                </c:pt>
                <c:pt idx="13">
                  <c:v>24</c:v>
                </c:pt>
                <c:pt idx="14">
                  <c:v>#N/A</c:v>
                </c:pt>
              </c:numCache>
            </c:numRef>
          </c:val>
          <c:smooth val="0"/>
          <c:extLst>
            <c:ext xmlns:c16="http://schemas.microsoft.com/office/drawing/2014/chart" uri="{C3380CC4-5D6E-409C-BE32-E72D297353CC}">
              <c16:uniqueId val="{00000008-0ABA-421D-A77E-8CA76BA25C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3491</c:v>
                </c:pt>
                <c:pt idx="5">
                  <c:v>3519</c:v>
                </c:pt>
                <c:pt idx="8">
                  <c:v>3574</c:v>
                </c:pt>
                <c:pt idx="11">
                  <c:v>3372</c:v>
                </c:pt>
                <c:pt idx="14">
                  <c:v>3451</c:v>
                </c:pt>
              </c:numCache>
            </c:numRef>
          </c:val>
          <c:extLst>
            <c:ext xmlns:c16="http://schemas.microsoft.com/office/drawing/2014/chart" uri="{C3380CC4-5D6E-409C-BE32-E72D297353CC}">
              <c16:uniqueId val="{00000000-1583-413F-9401-501FC32798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583-413F-9401-501FC32798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3456</c:v>
                </c:pt>
                <c:pt idx="5">
                  <c:v>3809</c:v>
                </c:pt>
                <c:pt idx="8">
                  <c:v>3918</c:v>
                </c:pt>
                <c:pt idx="11">
                  <c:v>4169</c:v>
                </c:pt>
                <c:pt idx="14">
                  <c:v>4783</c:v>
                </c:pt>
              </c:numCache>
            </c:numRef>
          </c:val>
          <c:extLst>
            <c:ext xmlns:c16="http://schemas.microsoft.com/office/drawing/2014/chart" uri="{C3380CC4-5D6E-409C-BE32-E72D297353CC}">
              <c16:uniqueId val="{00000002-1583-413F-9401-501FC32798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583-413F-9401-501FC32798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583-413F-9401-501FC32798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583-413F-9401-501FC32798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368</c:v>
                </c:pt>
                <c:pt idx="3">
                  <c:v>387</c:v>
                </c:pt>
                <c:pt idx="6">
                  <c:v>334</c:v>
                </c:pt>
                <c:pt idx="9">
                  <c:v>331</c:v>
                </c:pt>
                <c:pt idx="12">
                  <c:v>347</c:v>
                </c:pt>
              </c:numCache>
            </c:numRef>
          </c:val>
          <c:extLst>
            <c:ext xmlns:c16="http://schemas.microsoft.com/office/drawing/2014/chart" uri="{C3380CC4-5D6E-409C-BE32-E72D297353CC}">
              <c16:uniqueId val="{00000006-1583-413F-9401-501FC32798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583-413F-9401-501FC32798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567</c:v>
                </c:pt>
                <c:pt idx="3">
                  <c:v>551</c:v>
                </c:pt>
                <c:pt idx="6">
                  <c:v>519</c:v>
                </c:pt>
                <c:pt idx="9">
                  <c:v>505</c:v>
                </c:pt>
                <c:pt idx="12">
                  <c:v>463</c:v>
                </c:pt>
              </c:numCache>
            </c:numRef>
          </c:val>
          <c:extLst>
            <c:ext xmlns:c16="http://schemas.microsoft.com/office/drawing/2014/chart" uri="{C3380CC4-5D6E-409C-BE32-E72D297353CC}">
              <c16:uniqueId val="{00000008-1583-413F-9401-501FC32798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9-1583-413F-9401-501FC32798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3284</c:v>
                </c:pt>
                <c:pt idx="3">
                  <c:v>3715</c:v>
                </c:pt>
                <c:pt idx="6">
                  <c:v>3812</c:v>
                </c:pt>
                <c:pt idx="9">
                  <c:v>3646</c:v>
                </c:pt>
                <c:pt idx="12">
                  <c:v>3825</c:v>
                </c:pt>
              </c:numCache>
            </c:numRef>
          </c:val>
          <c:extLst>
            <c:ext xmlns:c16="http://schemas.microsoft.com/office/drawing/2014/chart" uri="{C3380CC4-5D6E-409C-BE32-E72D297353CC}">
              <c16:uniqueId val="{0000000A-1583-413F-9401-501FC32798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583-413F-9401-501FC32798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2471</c:v>
                </c:pt>
                <c:pt idx="1">
                  <c:v>1381</c:v>
                </c:pt>
                <c:pt idx="2">
                  <c:v>1436</c:v>
                </c:pt>
              </c:numCache>
            </c:numRef>
          </c:val>
          <c:extLst>
            <c:ext xmlns:c16="http://schemas.microsoft.com/office/drawing/2014/chart" uri="{C3380CC4-5D6E-409C-BE32-E72D297353CC}">
              <c16:uniqueId val="{00000000-CA37-4FA2-A5DD-94CEDF5A0F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220</c:v>
                </c:pt>
                <c:pt idx="1">
                  <c:v>220</c:v>
                </c:pt>
                <c:pt idx="2">
                  <c:v>710</c:v>
                </c:pt>
              </c:numCache>
            </c:numRef>
          </c:val>
          <c:extLst>
            <c:ext xmlns:c16="http://schemas.microsoft.com/office/drawing/2014/chart" uri="{C3380CC4-5D6E-409C-BE32-E72D297353CC}">
              <c16:uniqueId val="{00000001-CA37-4FA2-A5DD-94CEDF5A0F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1184</c:v>
                </c:pt>
                <c:pt idx="1">
                  <c:v>2524</c:v>
                </c:pt>
                <c:pt idx="2">
                  <c:v>2543</c:v>
                </c:pt>
              </c:numCache>
            </c:numRef>
          </c:val>
          <c:extLst>
            <c:ext xmlns:c16="http://schemas.microsoft.com/office/drawing/2014/chart" uri="{C3380CC4-5D6E-409C-BE32-E72D297353CC}">
              <c16:uniqueId val="{00000002-CA37-4FA2-A5DD-94CEDF5A0F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{6C90D577-2339-44B2-84CC-B481BB5D1321}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BF-40DA-A4BA-6C1CBD8E1B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{0CDE308F-34C8-4C9B-AE01-36496F17D251}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BF-40DA-A4BA-6C1CBD8E1B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{15FBBFB5-4008-48D0-96DF-4457C09C3AFE}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BF-40DA-A4BA-6C1CBD8E1B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{DF318233-AAFB-4500-A524-17D856BA1BD2}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BF-40DA-A4BA-6C1CBD8E1B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{76120399-5DC7-44FD-9E7D-FB85955472D4}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BF-40DA-A4BA-6C1CBD8E1B2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{63A33A3A-7E28-4F2D-A371-33A72F8C3F40}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BF-40DA-A4BA-6C1CBD8E1B2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{A16EBB3B-6B5B-4BF5-B928-706EC5210EF3}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BF-40DA-A4BA-6C1CBD8E1B2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{483C0BA3-33C5-45FE-99CC-1CE26CE1CA12}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BF-40DA-A4BA-6C1CBD8E1B2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{2DB20600-75EF-40CA-9939-FF7672E5CEDA}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BF-40DA-A4BA-6C1CBD8E1B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50.4</c:v>
                </c:pt>
                <c:pt idx="8">
                  <c:v>49</c:v>
                </c:pt>
                <c:pt idx="16">
                  <c:v>49.9</c:v>
                </c:pt>
                <c:pt idx="24">
                  <c:v>51.1</c:v>
                </c:pt>
                <c:pt idx="32">
                  <c:v>51.7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4BF-40DA-A4BA-6C1CBD8E1B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{FBDA9E33-1785-4C3E-91EB-8D381CCA4AF8}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BF-40DA-A4BA-6C1CBD8E1B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{FB69D911-6456-4F45-9398-14346AE14F83}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BF-40DA-A4BA-6C1CBD8E1B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{6B0703F7-729C-4B6F-A352-5C49E6CB97B7}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BF-40DA-A4BA-6C1CBD8E1B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{5BE56E64-92D5-4E7D-83F7-E2D206F014D2}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BF-40DA-A4BA-6C1CBD8E1B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{CFCBED4A-515A-4111-9BD1-3F7CC4B9A744}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BF-40DA-A4BA-6C1CBD8E1B2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{9B996D99-4C00-49E4-AFD2-AAD20F40769F}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BF-40DA-A4BA-6C1CBD8E1B2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{76CA5657-5A18-44C9-8AD7-C4E7FFAA32CF}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BF-40DA-A4BA-6C1CBD8E1B2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{8E4024B0-5C65-45C6-A58F-6B42ADF367F8}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BF-40DA-A4BA-6C1CBD8E1B2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{7CF01A36-050E-49B1-930E-BD98F0B3EDC1}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BF-40DA-A4BA-6C1CBD8E1B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59.4</c:v>
                </c:pt>
                <c:pt idx="16">
                  <c:v>60.4</c:v>
                </c:pt>
                <c:pt idx="24">
                  <c:v>61.5</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BF-40DA-A4BA-6C1CBD8E1B20}"/>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{B6244457-B18E-491C-AC8E-1A617E332399}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897-4B3C-9FA3-DD2CBA03B2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{CDCEA6C2-5FB5-4DE3-B6F3-5BA75B4ED4D1}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97-4B3C-9FA3-DD2CBA03B2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{DD8E0BBE-769B-449D-9C7B-235E88043D7B}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97-4B3C-9FA3-DD2CBA03B2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{8311F002-C384-4217-BDDC-3231E1963C10}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97-4B3C-9FA3-DD2CBA03B2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{18C34D2C-9CB2-4DE1-AF18-F369B9B45899}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97-4B3C-9FA3-DD2CBA03B21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{C24060B3-2804-40F7-A9F9-3C57C3209017}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897-4B3C-9FA3-DD2CBA03B21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{EFAEA212-A3F1-422C-B6D3-1BD4FE7EFFDA}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897-4B3C-9FA3-DD2CBA03B21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{150970A2-0671-4601-8648-07CAA12E3A14}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897-4B3C-9FA3-DD2CBA03B21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{72BBCDE5-1796-4BD7-8895-696552A65C0B}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897-4B3C-9FA3-DD2CBA03B2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c:v>
                </c:pt>
                <c:pt idx="16">
                  <c:v>0.8</c:v>
                </c:pt>
                <c:pt idx="24">
                  <c:v>2</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97-4B3C-9FA3-DD2CBA03B2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{CBA9F8D0-58BD-4DBE-8094-2D3D7834C12E}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897-4B3C-9FA3-DD2CBA03B2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{B4F072AA-D006-4753-90EF-8E3BF39D8B3B}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97-4B3C-9FA3-DD2CBA03B2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{F76C2C83-3C21-4BCF-B519-ADDFCF503B60}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97-4B3C-9FA3-DD2CBA03B2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{300ACB02-BEF0-4E96-9A6A-E433679A83C2}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97-4B3C-9FA3-DD2CBA03B2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{F4C73FBE-E26D-4327-92C1-E84708B3BB0E}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97-4B3C-9FA3-DD2CBA03B216}"/>
                </c:ext>
              </c:extLst>
            </c:dLbl>
            <c:dLbl>
              <c:idx val="8"/>
              <c:layout>
                <c:manualLayout>
                  <c:x val="-4.509653070695381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{8533912D-BA98-4967-ACBF-672CC441B9EC}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897-4B3C-9FA3-DD2CBA03B216}"/>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{BC550E4A-FF22-43D6-BB01-C875C22F2A23}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897-4B3C-9FA3-DD2CBA03B21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{3E19AE20-F864-4946-9E77-1C7084D63BB6}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897-4B3C-9FA3-DD2CBA03B21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{46E71178-28B9-423A-81F6-B458F4E7883C}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897-4B3C-9FA3-DD2CBA03B2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7.4</c:v>
                </c:pt>
                <c:pt idx="16">
                  <c:v>7.4</c:v>
                </c:pt>
                <c:pt idx="24">
                  <c:v>8</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97-4B3C-9FA3-DD2CBA03B216}"/>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実質公債費比率の分子は、借入額の抑制や繰上償還を実施するなどとしたため、低い水準を推移している。また、交付税算入率の高い地方債の借入を行っている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ことも要因の一つである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公営企業債の元利償還に対する繰入金については、公共下水道事業において平成２５年度から平成２９年度までの期間に施設の長寿命化計画に基づく設備改修等を実施したことにより償還が始ま</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っており、令和６年度をピークに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増加が見込まれるものの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過去の施設整備に要した償還が終了するため、大幅な増加は無いものと見込んでいる。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将来に係る実質的な財政負担は皆無となっており、一般会計に係る地方債残高と公営企業債繰入見込額に占める基準財政需要額算入見込額の割合が高いことが要因となっている。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また、充当可能財源等は前年度と比較して</a:t>
          </a:r>
          <a:r>
            <a:rPr kumimoji="1" lang="en-US" altLang="ja-JP" sz="1400">
              <a:latin typeface="ＭＳ ゴシック" pitchFamily="49" charset="-128"/>
              <a:ea typeface="ＭＳ ゴシック" pitchFamily="49" charset="-128"/>
            </a:rPr>
            <a:t>693</a:t>
          </a:r>
          <a:r>
            <a:rPr kumimoji="1" lang="ja-JP" altLang="en-US" sz="1400">
              <a:latin typeface="ＭＳ ゴシック" pitchFamily="49" charset="-128"/>
              <a:ea typeface="ＭＳ ゴシック" pitchFamily="49" charset="-128"/>
            </a:rPr>
            <a:t>百万円増加しており、財政調整基金などの充当可能基金の保有額が大きいことも一つの要因ともいえる。しかしながら、大規模事業などを実施するにあたり地方債を借入れる場合は、交付税算入率の高い起債を中心に借入を行い、将来負担額に影響を及ぼさないように今後も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岐阜県白川村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基金全体では昨年度と比較し増加している。減債基金を最も多く積立てを行っており、次いで財政調整基金の積立てであり</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、全体</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４百</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万円の増額となっ</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新型コロナウイルス感染症の拡大等により経済的に打撃を受け財源不足に陥る可能性</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や企業誘致に関する経費・施設の解体経費など</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、基金を取り崩して財源を補う必要が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考えられるため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、計画的に事業を進め経費の削減に努める必要がある。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災害基金：災害の応急対策及び被災者の支援並びに見舞金や弔慰金の支給のため基金を積立てる。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ふるさと農村活性化基金：土地改良施設等の利活用に係る集落共同生活支援をはじめ、村の活性化を図るための資金積み立てる。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庁舎建設基金：白川村の新庁舎整備に必要な経費に充てるための資金を積立てる。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世界遺産合掌造り集落保存協力基金：世界文化遺産に登録された白川郷合掌造り集落を、人類の誇るべき遺産として後世に伝えるための維持管理に必要な資金を積立てる。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せせらぎ公園小呂駐車場整備基金：せせらぎ公園小呂駐車場の維持管理経及び駐車場の円滑な運営を図るため、基金を積立てる。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森崎育英交付基金：教育活動等に充てる基金を積立てる。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学校施設整備基金：村内学校施設整備及び維持管理に必要な資金を積立てる。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未来を担う人材育成基金：企業版ふるさと納税により、育英目的のため村へ寄付された資金を効果的に運用するため基金を積立てる。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小水力自家発電所基金・戸ヶ野用水清流発電所基金：小水力発電施設の維持管理経費に充てる基金を積立てる。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小水力自家発電所基金・戸ヶ野用水清流発電所基金：今後の施設大規模改修に掛かる費用の積立てを行い、それぞれ増加となった。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庁舎建設基金：新庁舎整備に必要な経費に充てるための基金へ、利息分を積立てし増加となった。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世界遺産合掌造り集落保存協力基金：世界文化遺産に関する事業に経費に基金を充てたため、減額となった。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未来を担う人材育成基金：企業版ふるさと納税への寄付により、積立てを行い増額となった。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学校施設整備基金においては、白川郷学園後期課程の校舎及び体育館の老朽化に備え、計画的に増額することが見込まれる。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庁舎建設基金においては、新庁舎整備に関して計画段階であり、現状の基金保有額を維持する予定である。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積立に関して無理のない積立額を予算に応じて検討し、今後の大規模な建設事業等に向けて保有額を高める必要がある。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に５</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千５百万円積立てを行</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っているが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前年度の額と比較すると約１／３程度としており、減債基金への積立額を多くしている。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施設の老朽による解体工事が増加しており、特に今後発生する旧学校施設などの大規模施設に対しては、基金取崩しにて財源を補う必要があるため、財政状況を見ながら現状の保有額を確保しつつ、今後の施設解体計画などによっては積増しを検討していく必要も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おいては、４億９千万円の積立を行っており、財政的には安定しているが村債の償還は増加傾向であるため、償還財源の確保と健全財政の運営に資するよう、適切な積立額の管理を行っていく必要が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地方債の償還計画を踏まえ、現在の保有基金額を維持する予定である。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有形固定資産減価償却率は類似団体より低い水準にある。固定資産台帳整備により、資産の状況把握が容易となった。</a:t>
          </a:r>
          <a:endParaRPr lang="ja-JP" altLang="ja-JP" sz="1000">
            <a:effectLst/>
          </a:endParaRPr>
        </a:p>
        <a:p>
          <a:r>
            <a:rPr kumimoji="1" lang="ja-JP" altLang="ja-JP" sz="1000">
              <a:solidFill>
                <a:schemeClr val="dk1"/>
              </a:solidFill>
              <a:effectLst/>
              <a:latin typeface="+mn-lt"/>
              <a:ea typeface="+mn-ea"/>
              <a:cs typeface="+mn-cs"/>
            </a:rPr>
            <a:t>　公共施設等総合管理計画は策定済であり、個々の施設計画についても整備が完了した。</a:t>
          </a:r>
          <a:endParaRPr lang="ja-JP" altLang="ja-JP" sz="1000">
            <a:effectLst/>
          </a:endParaRPr>
        </a:p>
        <a:p>
          <a:r>
            <a:rPr kumimoji="1" lang="ja-JP" altLang="ja-JP" sz="1000">
              <a:solidFill>
                <a:schemeClr val="dk1"/>
              </a:solidFill>
              <a:effectLst/>
              <a:latin typeface="+mn-lt"/>
              <a:ea typeface="+mn-ea"/>
              <a:cs typeface="+mn-cs"/>
            </a:rPr>
            <a:t>　建物及び工作物の新規取得もあるが、年度進行に伴う減価償却も行われているため、有形固定資産減価償却率は小幅な変動となっている。	</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34</xdr:row>
      <xdr:rowOff>97881</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206240" y="4378507"/>
          <a:ext cx="1270" cy="141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101708</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258945" y="5801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97881</xdr:rowOff>
    </xdr:from>
    <xdr:to>
      <xdr:col>23</xdr:col>
      <xdr:colOff>174625</xdr:colOff>
      <xdr:row>34</xdr:row>
      <xdr:rowOff>97881</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579764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258945" y="4161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119245" y="437850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258945" y="4954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157345" y="4976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3537585" y="49917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96248</xdr:rowOff>
    </xdr:from>
    <xdr:to>
      <xdr:col>15</xdr:col>
      <xdr:colOff>187325</xdr:colOff>
      <xdr:row>30</xdr:row>
      <xdr:rowOff>26398</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2867025" y="49578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65405</xdr:rowOff>
    </xdr:from>
    <xdr:to>
      <xdr:col>11</xdr:col>
      <xdr:colOff>187325</xdr:colOff>
      <xdr:row>29</xdr:row>
      <xdr:rowOff>167005</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196465" y="4926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28394</xdr:rowOff>
    </xdr:from>
    <xdr:to>
      <xdr:col>7</xdr:col>
      <xdr:colOff>187325</xdr:colOff>
      <xdr:row>29</xdr:row>
      <xdr:rowOff>129994</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525905" y="48899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157345" y="4697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258945" y="454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152309</xdr:rowOff>
    </xdr:from>
    <xdr:to>
      <xdr:col>19</xdr:col>
      <xdr:colOff>187325</xdr:colOff>
      <xdr:row>28</xdr:row>
      <xdr:rowOff>82459</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537585" y="46785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31659</xdr:rowOff>
    </xdr:from>
    <xdr:to>
      <xdr:col>23</xdr:col>
      <xdr:colOff>85725</xdr:colOff>
      <xdr:row>28</xdr:row>
      <xdr:rowOff>50165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588385" y="4725579"/>
          <a:ext cx="6197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115298</xdr:rowOff>
    </xdr:from>
    <xdr:to>
      <xdr:col>15</xdr:col>
      <xdr:colOff>187325</xdr:colOff>
      <xdr:row>28</xdr:row>
      <xdr:rowOff>45448</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867025" y="4641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166098</xdr:rowOff>
    </xdr:from>
    <xdr:to>
      <xdr:col>19</xdr:col>
      <xdr:colOff>136525</xdr:colOff>
      <xdr:row>28</xdr:row>
      <xdr:rowOff>31659</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917825" y="4692378"/>
          <a:ext cx="670560" cy="3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87539</xdr:rowOff>
    </xdr:from>
    <xdr:to>
      <xdr:col>11</xdr:col>
      <xdr:colOff>187325</xdr:colOff>
      <xdr:row>28</xdr:row>
      <xdr:rowOff>17689</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196465" y="46138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138339</xdr:rowOff>
    </xdr:from>
    <xdr:to>
      <xdr:col>15</xdr:col>
      <xdr:colOff>136525</xdr:colOff>
      <xdr:row>27</xdr:row>
      <xdr:rowOff>166098</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247265" y="4664619"/>
          <a:ext cx="67056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130719</xdr:rowOff>
    </xdr:from>
    <xdr:to>
      <xdr:col>7</xdr:col>
      <xdr:colOff>187325</xdr:colOff>
      <xdr:row>28</xdr:row>
      <xdr:rowOff>60869</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525905" y="46569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138339</xdr:rowOff>
    </xdr:from>
    <xdr:to>
      <xdr:col>11</xdr:col>
      <xdr:colOff>136525</xdr:colOff>
      <xdr:row>28</xdr:row>
      <xdr:rowOff>10069</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flipV="1">
          <a:off x="1576705" y="4664619"/>
          <a:ext cx="67056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395989" y="5080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17525</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2738129" y="504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067569" y="501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121121</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397009" y="4982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98986</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395989" y="445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61975</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2738129" y="442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34216</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067569" y="4392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77396</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397009" y="4436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29218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ysClr val="windowText" lastClr="000000"/>
              </a:solidFill>
              <a:effectLst/>
              <a:latin typeface="+mn-lt"/>
              <a:ea typeface="+mn-ea"/>
              <a:cs typeface="+mn-cs"/>
            </a:rPr>
            <a:t>債務償還比率は類似団体と比較して低い状況となっているが、</a:t>
          </a:r>
          <a:r>
            <a:rPr kumimoji="1" lang="ja-JP" altLang="en-US" sz="1000">
              <a:solidFill>
                <a:sysClr val="windowText" lastClr="000000"/>
              </a:solidFill>
              <a:effectLst/>
              <a:latin typeface="+mn-lt"/>
              <a:ea typeface="+mn-ea"/>
              <a:cs typeface="+mn-cs"/>
            </a:rPr>
            <a:t>令和</a:t>
          </a:r>
          <a:r>
            <a:rPr kumimoji="1" lang="en-US" altLang="ja-JP" sz="1000">
              <a:solidFill>
                <a:sysClr val="windowText" lastClr="000000"/>
              </a:solidFill>
              <a:effectLst/>
              <a:latin typeface="+mn-lt"/>
              <a:ea typeface="+mn-ea"/>
              <a:cs typeface="+mn-cs"/>
            </a:rPr>
            <a:t>3</a:t>
          </a:r>
          <a:r>
            <a:rPr kumimoji="1" lang="ja-JP" altLang="en-US" sz="1000">
              <a:solidFill>
                <a:sysClr val="windowText" lastClr="000000"/>
              </a:solidFill>
              <a:effectLst/>
              <a:latin typeface="+mn-lt"/>
              <a:ea typeface="+mn-ea"/>
              <a:cs typeface="+mn-cs"/>
            </a:rPr>
            <a:t>年度においては</a:t>
          </a:r>
          <a:r>
            <a:rPr kumimoji="1" lang="ja-JP" altLang="ja-JP" sz="1000">
              <a:solidFill>
                <a:sysClr val="windowText" lastClr="000000"/>
              </a:solidFill>
              <a:effectLst/>
              <a:latin typeface="+mn-lt"/>
              <a:ea typeface="+mn-ea"/>
              <a:cs typeface="+mn-cs"/>
            </a:rPr>
            <a:t>比率算出における充当可能財源（充当可能基金が前年度</a:t>
          </a:r>
          <a:r>
            <a:rPr kumimoji="1" lang="ja-JP" altLang="en-US" sz="1000">
              <a:solidFill>
                <a:sysClr val="windowText" lastClr="000000"/>
              </a:solidFill>
              <a:effectLst/>
              <a:latin typeface="+mn-lt"/>
              <a:ea typeface="+mn-ea"/>
              <a:cs typeface="+mn-cs"/>
            </a:rPr>
            <a:t>比</a:t>
          </a:r>
          <a:r>
            <a:rPr kumimoji="1" lang="en-US" altLang="ja-JP" sz="1000">
              <a:solidFill>
                <a:sysClr val="windowText" lastClr="000000"/>
              </a:solidFill>
              <a:effectLst/>
              <a:latin typeface="+mn-lt"/>
              <a:ea typeface="+mn-ea"/>
              <a:cs typeface="+mn-cs"/>
            </a:rPr>
            <a:t>6</a:t>
          </a:r>
          <a:r>
            <a:rPr kumimoji="1" lang="ja-JP" altLang="ja-JP" sz="1000">
              <a:solidFill>
                <a:sysClr val="windowText" lastClr="000000"/>
              </a:solidFill>
              <a:effectLst/>
              <a:latin typeface="+mn-lt"/>
              <a:ea typeface="+mn-ea"/>
              <a:cs typeface="+mn-cs"/>
            </a:rPr>
            <a:t>億</a:t>
          </a:r>
          <a:r>
            <a:rPr kumimoji="1" lang="en-US" altLang="ja-JP" sz="1000">
              <a:solidFill>
                <a:sysClr val="windowText" lastClr="000000"/>
              </a:solidFill>
              <a:effectLst/>
              <a:latin typeface="+mn-lt"/>
              <a:ea typeface="+mn-ea"/>
              <a:cs typeface="+mn-cs"/>
            </a:rPr>
            <a:t>1</a:t>
          </a:r>
          <a:r>
            <a:rPr kumimoji="1" lang="ja-JP" altLang="ja-JP" sz="1000">
              <a:solidFill>
                <a:sysClr val="windowText" lastClr="000000"/>
              </a:solidFill>
              <a:effectLst/>
              <a:latin typeface="+mn-lt"/>
              <a:ea typeface="+mn-ea"/>
              <a:cs typeface="+mn-cs"/>
            </a:rPr>
            <a:t>千万</a:t>
          </a:r>
          <a:r>
            <a:rPr kumimoji="1" lang="ja-JP" altLang="en-US" sz="1000">
              <a:solidFill>
                <a:sysClr val="windowText" lastClr="000000"/>
              </a:solidFill>
              <a:effectLst/>
              <a:latin typeface="+mn-lt"/>
              <a:ea typeface="+mn-ea"/>
              <a:cs typeface="+mn-cs"/>
            </a:rPr>
            <a:t>円増加</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が将来負担額を上回っていることから</a:t>
          </a:r>
          <a:r>
            <a:rPr kumimoji="1" lang="en-US" altLang="ja-JP" sz="1000">
              <a:solidFill>
                <a:sysClr val="windowText" lastClr="000000"/>
              </a:solidFill>
              <a:effectLst/>
              <a:latin typeface="+mn-lt"/>
              <a:ea typeface="+mn-ea"/>
              <a:cs typeface="+mn-cs"/>
            </a:rPr>
            <a:t>0.0%</a:t>
          </a:r>
          <a:r>
            <a:rPr kumimoji="1" lang="ja-JP" altLang="en-US" sz="1000">
              <a:solidFill>
                <a:sysClr val="windowText" lastClr="000000"/>
              </a:solidFill>
              <a:effectLst/>
              <a:latin typeface="+mn-lt"/>
              <a:ea typeface="+mn-ea"/>
              <a:cs typeface="+mn-cs"/>
            </a:rPr>
            <a:t>となっている</a:t>
          </a:r>
          <a:r>
            <a:rPr kumimoji="1" lang="ja-JP" altLang="ja-JP" sz="1000">
              <a:solidFill>
                <a:sysClr val="windowText" lastClr="000000"/>
              </a:solidFill>
              <a:effectLst/>
              <a:latin typeface="+mn-lt"/>
              <a:ea typeface="+mn-ea"/>
              <a:cs typeface="+mn-cs"/>
            </a:rPr>
            <a:t>。近年、施設の老朽化等に対応するため投資的経費が増加し、財源においては地方債を中心に充てているため、普通交付税措置のある地方債を活用し、適切な財政運営を保っていく。</a:t>
          </a:r>
          <a:endParaRPr lang="ja-JP" altLang="ja-JP" sz="1000">
            <a:solidFill>
              <a:sysClr val="windowText" lastClr="000000"/>
            </a:solidFill>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75730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645528" y="43522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49688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3027660" y="4442248"/>
          <a:ext cx="1269" cy="130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53515</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3080365" y="575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49688</xdr:rowOff>
    </xdr:from>
    <xdr:to>
      <xdr:col>76</xdr:col>
      <xdr:colOff>111125</xdr:colOff>
      <xdr:row>34</xdr:row>
      <xdr:rowOff>49688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2963525" y="57494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3080365" y="4221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2963525" y="4442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88430</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3080365" y="461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110003</xdr:rowOff>
    </xdr:from>
    <xdr:to>
      <xdr:col>76</xdr:col>
      <xdr:colOff>73025</xdr:colOff>
      <xdr:row>28</xdr:row>
      <xdr:rowOff>40153</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001625" y="46362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170656</xdr:rowOff>
    </xdr:from>
    <xdr:to>
      <xdr:col>72</xdr:col>
      <xdr:colOff>123825</xdr:colOff>
      <xdr:row>30</xdr:row>
      <xdr:rowOff>100806</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359005" y="50322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5143</xdr:rowOff>
    </xdr:from>
    <xdr:to>
      <xdr:col>68</xdr:col>
      <xdr:colOff>123825</xdr:colOff>
      <xdr:row>30</xdr:row>
      <xdr:rowOff>106743</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688445" y="503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79269</xdr:rowOff>
    </xdr:from>
    <xdr:to>
      <xdr:col>64</xdr:col>
      <xdr:colOff>123825</xdr:colOff>
      <xdr:row>31</xdr:row>
      <xdr:rowOff>9419</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1017885" y="5108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92223</xdr:rowOff>
    </xdr:from>
    <xdr:to>
      <xdr:col>60</xdr:col>
      <xdr:colOff>123825</xdr:colOff>
      <xdr:row>31</xdr:row>
      <xdr:rowOff>22373</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0347325" y="51214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93800</xdr:rowOff>
    </xdr:from>
    <xdr:to>
      <xdr:col>72</xdr:col>
      <xdr:colOff>123825</xdr:colOff>
      <xdr:row>27</xdr:row>
      <xdr:rowOff>23950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359005" y="445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26162</xdr:rowOff>
    </xdr:from>
    <xdr:to>
      <xdr:col>68</xdr:col>
      <xdr:colOff>123825</xdr:colOff>
      <xdr:row>27</xdr:row>
      <xdr:rowOff>127762</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1688445" y="455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144600</xdr:rowOff>
    </xdr:from>
    <xdr:to>
      <xdr:col>72</xdr:col>
      <xdr:colOff>73025</xdr:colOff>
      <xdr:row>27</xdr:row>
      <xdr:rowOff>76962</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flipV="1">
          <a:off x="11739245" y="4503240"/>
          <a:ext cx="670560" cy="10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65923</xdr:rowOff>
    </xdr:from>
    <xdr:to>
      <xdr:col>64</xdr:col>
      <xdr:colOff>123825</xdr:colOff>
      <xdr:row>27</xdr:row>
      <xdr:rowOff>167523</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017885" y="45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76962</xdr:rowOff>
    </xdr:from>
    <xdr:to>
      <xdr:col>68</xdr:col>
      <xdr:colOff>73025</xdr:colOff>
      <xdr:row>27</xdr:row>
      <xdr:rowOff>116723</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1068685" y="4603242"/>
          <a:ext cx="670560" cy="3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37137</xdr:rowOff>
    </xdr:from>
    <xdr:to>
      <xdr:col>60</xdr:col>
      <xdr:colOff>123825</xdr:colOff>
      <xdr:row>27</xdr:row>
      <xdr:rowOff>138737</xdr:rowOff>
    </xdr:to>
    <xdr:sp macro="" textlink="">
      <xdr:nvSpPr>
        <xdr:cNvPr id="160" name="楕円 159">
          <a:extLst>
            <a:ext uri="{FF2B5EF4-FFF2-40B4-BE49-F238E27FC236}">
              <a16:creationId xmlns:a16="http://schemas.microsoft.com/office/drawing/2014/main" id="{00000000-0008-0000-0000-0000A0000000}"/>
            </a:ext>
          </a:extLst>
        </xdr:cNvPr>
        <xdr:cNvSpPr/>
      </xdr:nvSpPr>
      <xdr:spPr>
        <a:xfrm>
          <a:off x="10347325" y="4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87937</xdr:rowOff>
    </xdr:from>
    <xdr:to>
      <xdr:col>64</xdr:col>
      <xdr:colOff>73025</xdr:colOff>
      <xdr:row>27</xdr:row>
      <xdr:rowOff>116723</xdr:rowOff>
    </xdr:to>
    <xdr:cxnSp macro="">
      <xdr:nvCxnSpPr>
        <xdr:cNvPr id="161" name="直線コネクタ 160">
          <a:extLst>
            <a:ext uri="{FF2B5EF4-FFF2-40B4-BE49-F238E27FC236}">
              <a16:creationId xmlns:a16="http://schemas.microsoft.com/office/drawing/2014/main" id="{00000000-0008-0000-0000-0000A1000000}"/>
            </a:ext>
          </a:extLst>
        </xdr:cNvPr>
        <xdr:cNvCxnSpPr/>
      </xdr:nvCxnSpPr>
      <xdr:spPr>
        <a:xfrm>
          <a:off x="10398125" y="4614217"/>
          <a:ext cx="67056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91933</xdr:rowOff>
    </xdr:from>
    <xdr:ext cx="469744" cy="259045"/>
    <xdr:sp macro="" textlink="">
      <xdr:nvSpPr>
        <xdr:cNvPr id="162" name="n_1aveValue債務償還比率">
          <a:extLst>
            <a:ext uri="{FF2B5EF4-FFF2-40B4-BE49-F238E27FC236}">
              <a16:creationId xmlns:a16="http://schemas.microsoft.com/office/drawing/2014/main" id="{00000000-0008-0000-0000-0000A2000000}"/>
            </a:ext>
          </a:extLst>
        </xdr:cNvPr>
        <xdr:cNvSpPr txBox="1"/>
      </xdr:nvSpPr>
      <xdr:spPr>
        <a:xfrm>
          <a:off x="12185092" y="512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97870</xdr:rowOff>
    </xdr:from>
    <xdr:ext cx="469744" cy="259045"/>
    <xdr:sp macro="" textlink="">
      <xdr:nvSpPr>
        <xdr:cNvPr id="163" name="n_2aveValue債務償還比率">
          <a:extLst>
            <a:ext uri="{FF2B5EF4-FFF2-40B4-BE49-F238E27FC236}">
              <a16:creationId xmlns:a16="http://schemas.microsoft.com/office/drawing/2014/main" id="{00000000-0008-0000-0000-0000A3000000}"/>
            </a:ext>
          </a:extLst>
        </xdr:cNvPr>
        <xdr:cNvSpPr txBox="1"/>
      </xdr:nvSpPr>
      <xdr:spPr>
        <a:xfrm>
          <a:off x="11527232" y="51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546</xdr:rowOff>
    </xdr:from>
    <xdr:ext cx="469744" cy="259045"/>
    <xdr:sp macro="" textlink="">
      <xdr:nvSpPr>
        <xdr:cNvPr id="164" name="n_3aveValue債務償還比率">
          <a:extLst>
            <a:ext uri="{FF2B5EF4-FFF2-40B4-BE49-F238E27FC236}">
              <a16:creationId xmlns:a16="http://schemas.microsoft.com/office/drawing/2014/main" id="{00000000-0008-0000-0000-0000A4000000}"/>
            </a:ext>
          </a:extLst>
        </xdr:cNvPr>
        <xdr:cNvSpPr txBox="1"/>
      </xdr:nvSpPr>
      <xdr:spPr>
        <a:xfrm>
          <a:off x="10856672" y="51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13500</xdr:rowOff>
    </xdr:from>
    <xdr:ext cx="469744" cy="259045"/>
    <xdr:sp macro="" textlink="">
      <xdr:nvSpPr>
        <xdr:cNvPr id="165" name="n_4aveValue債務償還比率">
          <a:extLst>
            <a:ext uri="{FF2B5EF4-FFF2-40B4-BE49-F238E27FC236}">
              <a16:creationId xmlns:a16="http://schemas.microsoft.com/office/drawing/2014/main" id="{00000000-0008-0000-0000-0000A5000000}"/>
            </a:ext>
          </a:extLst>
        </xdr:cNvPr>
        <xdr:cNvSpPr txBox="1"/>
      </xdr:nvSpPr>
      <xdr:spPr>
        <a:xfrm>
          <a:off x="10186112" y="521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40477</xdr:rowOff>
    </xdr:from>
    <xdr:ext cx="405111" cy="259045"/>
    <xdr:sp macro="" textlink="">
      <xdr:nvSpPr>
        <xdr:cNvPr id="166" name="n_1mainValue債務償還比率">
          <a:extLst>
            <a:ext uri="{FF2B5EF4-FFF2-40B4-BE49-F238E27FC236}">
              <a16:creationId xmlns:a16="http://schemas.microsoft.com/office/drawing/2014/main" id="{00000000-0008-0000-0000-0000A6000000}"/>
            </a:ext>
          </a:extLst>
        </xdr:cNvPr>
        <xdr:cNvSpPr txBox="1"/>
      </xdr:nvSpPr>
      <xdr:spPr>
        <a:xfrm>
          <a:off x="12217409" y="423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144289</xdr:rowOff>
    </xdr:from>
    <xdr:ext cx="405111" cy="259045"/>
    <xdr:sp macro="" textlink="">
      <xdr:nvSpPr>
        <xdr:cNvPr id="167" name="n_2mainValue債務償還比率">
          <a:extLst>
            <a:ext uri="{FF2B5EF4-FFF2-40B4-BE49-F238E27FC236}">
              <a16:creationId xmlns:a16="http://schemas.microsoft.com/office/drawing/2014/main" id="{00000000-0008-0000-0000-0000A7000000}"/>
            </a:ext>
          </a:extLst>
        </xdr:cNvPr>
        <xdr:cNvSpPr txBox="1"/>
      </xdr:nvSpPr>
      <xdr:spPr>
        <a:xfrm>
          <a:off x="11559549" y="433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12600</xdr:rowOff>
    </xdr:from>
    <xdr:ext cx="469744" cy="259045"/>
    <xdr:sp macro="" textlink="">
      <xdr:nvSpPr>
        <xdr:cNvPr id="168" name="n_3mainValue債務償還比率">
          <a:extLst>
            <a:ext uri="{FF2B5EF4-FFF2-40B4-BE49-F238E27FC236}">
              <a16:creationId xmlns:a16="http://schemas.microsoft.com/office/drawing/2014/main" id="{00000000-0008-0000-0000-0000A8000000}"/>
            </a:ext>
          </a:extLst>
        </xdr:cNvPr>
        <xdr:cNvSpPr txBox="1"/>
      </xdr:nvSpPr>
      <xdr:spPr>
        <a:xfrm>
          <a:off x="10856672" y="437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155264</xdr:rowOff>
    </xdr:from>
    <xdr:ext cx="405111" cy="259045"/>
    <xdr:sp macro="" textlink="">
      <xdr:nvSpPr>
        <xdr:cNvPr id="169" name="n_4mainValue債務償還比率">
          <a:extLst>
            <a:ext uri="{FF2B5EF4-FFF2-40B4-BE49-F238E27FC236}">
              <a16:creationId xmlns:a16="http://schemas.microsoft.com/office/drawing/2014/main" id="{00000000-0008-0000-0000-0000A9000000}"/>
            </a:ext>
          </a:extLst>
        </xdr:cNvPr>
        <xdr:cNvSpPr txBox="1"/>
      </xdr:nvSpPr>
      <xdr:spPr>
        <a:xfrm>
          <a:off x="10218429" y="434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086225" y="5626281"/>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12496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020820" y="71072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124960" y="5405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020820" y="56262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126292</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124960" y="64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147865</xdr:rowOff>
    </xdr:from>
    <xdr:to>
      <xdr:col>24</xdr:col>
      <xdr:colOff>114300</xdr:colOff>
      <xdr:row>39</xdr:row>
      <xdr:rowOff>78015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03606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4173</xdr:rowOff>
    </xdr:from>
    <xdr:to>
      <xdr:col>20</xdr:col>
      <xdr:colOff>38100</xdr:colOff>
      <xdr:row>39</xdr:row>
      <xdr:rowOff>105773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312160" y="65421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514600" y="6488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77651</xdr:rowOff>
    </xdr:from>
    <xdr:to>
      <xdr:col>10</xdr:col>
      <xdr:colOff>165100</xdr:colOff>
      <xdr:row>39</xdr:row>
      <xdr:rowOff>7801</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739900" y="6447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69487</xdr:rowOff>
    </xdr:from>
    <xdr:to>
      <xdr:col>6</xdr:col>
      <xdr:colOff>38100</xdr:colOff>
      <xdr:row>38</xdr:row>
      <xdr:rowOff>171087</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965200" y="64398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036060" y="61584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124960"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85816</xdr:rowOff>
    </xdr:from>
    <xdr:to>
      <xdr:col>20</xdr:col>
      <xdr:colOff>38100</xdr:colOff>
      <xdr:row>37</xdr:row>
      <xdr:rowOff>15966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312160" y="61208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136616</xdr:rowOff>
    </xdr:from>
    <xdr:to>
      <xdr:col>24</xdr:col>
      <xdr:colOff>63500</xdr:colOff>
      <xdr:row>37</xdr:row>
      <xdr:rowOff>2722</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355340" y="6171656"/>
          <a:ext cx="7315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49893</xdr:rowOff>
    </xdr:from>
    <xdr:to>
      <xdr:col>15</xdr:col>
      <xdr:colOff>101600</xdr:colOff>
      <xdr:row>36</xdr:row>
      <xdr:rowOff>151493</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5146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136616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565400" y="6135733"/>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7439</xdr:rowOff>
    </xdr:from>
    <xdr:to>
      <xdr:col>10</xdr:col>
      <xdr:colOff>165100</xdr:colOff>
      <xdr:row>37</xdr:row>
      <xdr:rowOff>109039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739900" y="62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100693</xdr:rowOff>
    </xdr:from>
    <xdr:to>
      <xdr:col>15</xdr:col>
      <xdr:colOff>50800</xdr:colOff>
      <xdr:row>37</xdr:row>
      <xdr:rowOff>58239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1790700" y="6135733"/>
          <a:ext cx="774700" cy="1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157661</xdr:rowOff>
    </xdr:from>
    <xdr:to>
      <xdr:col>6</xdr:col>
      <xdr:colOff>38100</xdr:colOff>
      <xdr:row>37</xdr:row>
      <xdr:rowOff>87811</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965200" y="61927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37011</xdr:rowOff>
    </xdr:from>
    <xdr:to>
      <xdr:col>10</xdr:col>
      <xdr:colOff>114300</xdr:colOff>
      <xdr:row>37</xdr:row>
      <xdr:rowOff>58239</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008380" y="6239691"/>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96900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17056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38570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611004" y="6540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162214</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836304" y="653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32493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170564" y="589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168020</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385704" y="586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125566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61100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104338</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836304" y="5971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86256</xdr:rowOff>
    </xdr:from>
    <xdr:to>
      <xdr:col>54</xdr:col>
      <xdr:colOff>189865</xdr:colOff>
      <xdr:row>41</xdr:row>
      <xdr:rowOff>133345</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9219565" y="5786016"/>
          <a:ext cx="0" cy="122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137172</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9258300" y="701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133345</xdr:rowOff>
    </xdr:from>
    <xdr:to>
      <xdr:col>55</xdr:col>
      <xdr:colOff>88900</xdr:colOff>
      <xdr:row>41</xdr:row>
      <xdr:rowOff>133345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9154160" y="70065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32933</xdr:rowOff>
    </xdr:from>
    <xdr:ext cx="599010"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9258300" y="55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86256</xdr:rowOff>
    </xdr:from>
    <xdr:to>
      <xdr:col>55</xdr:col>
      <xdr:colOff>88900</xdr:colOff>
      <xdr:row>34</xdr:row>
      <xdr:rowOff>86256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9154160" y="5786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92179</xdr:rowOff>
    </xdr:from>
    <xdr:ext cx="534377"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9258300" y="679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113752</xdr:rowOff>
    </xdr:from>
    <xdr:to>
      <xdr:col>55</xdr:col>
      <xdr:colOff>50800</xdr:colOff>
      <xdr:row>41</xdr:row>
      <xdr:rowOff>43902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192260" y="68193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136978</xdr:rowOff>
    </xdr:from>
    <xdr:to>
      <xdr:col>50</xdr:col>
      <xdr:colOff>165100</xdr:colOff>
      <xdr:row>41</xdr:row>
      <xdr:rowOff>67128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445500" y="68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126238</xdr:rowOff>
    </xdr:from>
    <xdr:to>
      <xdr:col>46</xdr:col>
      <xdr:colOff>38100</xdr:colOff>
      <xdr:row>41</xdr:row>
      <xdr:rowOff>56388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670800" y="6831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131132</xdr:rowOff>
    </xdr:from>
    <xdr:to>
      <xdr:col>41</xdr:col>
      <xdr:colOff>101600</xdr:colOff>
      <xdr:row>41</xdr:row>
      <xdr:rowOff>61282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873240" y="6836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125707</xdr:rowOff>
    </xdr:from>
    <xdr:to>
      <xdr:col>36</xdr:col>
      <xdr:colOff>165100</xdr:colOff>
      <xdr:row>41</xdr:row>
      <xdr:rowOff>55857</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098540" y="6831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25443</xdr:rowOff>
    </xdr:from>
    <xdr:to>
      <xdr:col>55</xdr:col>
      <xdr:colOff>50800</xdr:colOff>
      <xdr:row>40</xdr:row>
      <xdr:rowOff>127043</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192260" y="67310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48320</xdr:rowOff>
    </xdr:from>
    <xdr:ext cx="534377"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9258300" y="658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29952</xdr:rowOff>
    </xdr:from>
    <xdr:to>
      <xdr:col>50</xdr:col>
      <xdr:colOff>165100</xdr:colOff>
      <xdr:row>40</xdr:row>
      <xdr:rowOff>131552</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445500" y="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76243</xdr:rowOff>
    </xdr:from>
    <xdr:to>
      <xdr:col>55</xdr:col>
      <xdr:colOff>0</xdr:colOff>
      <xdr:row>40</xdr:row>
      <xdr:rowOff>80752</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8496300" y="6781843"/>
          <a:ext cx="7239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35504</xdr:rowOff>
    </xdr:from>
    <xdr:to>
      <xdr:col>46</xdr:col>
      <xdr:colOff>38100</xdr:colOff>
      <xdr:row>40</xdr:row>
      <xdr:rowOff>137104</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7670800" y="6741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80752</xdr:rowOff>
    </xdr:from>
    <xdr:to>
      <xdr:col>50</xdr:col>
      <xdr:colOff>114300</xdr:colOff>
      <xdr:row>40</xdr:row>
      <xdr:rowOff>86304</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7713980" y="6786352"/>
          <a:ext cx="78232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38453</xdr:rowOff>
    </xdr:from>
    <xdr:to>
      <xdr:col>41</xdr:col>
      <xdr:colOff>101600</xdr:colOff>
      <xdr:row>40</xdr:row>
      <xdr:rowOff>140053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6873240" y="67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86304</xdr:rowOff>
    </xdr:from>
    <xdr:to>
      <xdr:col>45</xdr:col>
      <xdr:colOff>177800</xdr:colOff>
      <xdr:row>40</xdr:row>
      <xdr:rowOff>89253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6924040" y="6791904"/>
          <a:ext cx="78994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41325</xdr:rowOff>
    </xdr:from>
    <xdr:to>
      <xdr:col>36</xdr:col>
      <xdr:colOff>165100</xdr:colOff>
      <xdr:row>40</xdr:row>
      <xdr:rowOff>142925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098540" y="67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89253</xdr:rowOff>
    </xdr:from>
    <xdr:to>
      <xdr:col>41</xdr:col>
      <xdr:colOff>50800</xdr:colOff>
      <xdr:row>40</xdr:row>
      <xdr:rowOff>92125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6149340" y="6794853"/>
          <a:ext cx="774700" cy="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58255</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8239271" y="69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47515</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7477271" y="69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52409</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6702571" y="69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46984</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5905011" y="69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148079</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8239271" y="651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153631</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7477271" y="652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156580</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6702571" y="652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159452</xdr:rowOff>
    </xdr:from>
    <xdr:ext cx="534377"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5905011" y="652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107769</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086225" y="926102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111596</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124960" y="1084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107769</xdr:rowOff>
    </xdr:from>
    <xdr:to>
      <xdr:col>24</xdr:col>
      <xdr:colOff>152400</xdr:colOff>
      <xdr:row>64</xdr:row>
      <xdr:rowOff>107769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020820" y="108367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124960" y="1008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036060" y="1023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24312</xdr:rowOff>
    </xdr:from>
    <xdr:to>
      <xdr:col>20</xdr:col>
      <xdr:colOff>38100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312160" y="102503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514600" y="10213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146776</xdr:rowOff>
    </xdr:from>
    <xdr:to>
      <xdr:col>10</xdr:col>
      <xdr:colOff>165100</xdr:colOff>
      <xdr:row>61</xdr:row>
      <xdr:rowOff>76926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739900" y="10205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03606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7637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124960"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4717</xdr:rowOff>
    </xdr:from>
    <xdr:to>
      <xdr:col>20</xdr:col>
      <xdr:colOff>38100</xdr:colOff>
      <xdr:row>61</xdr:row>
      <xdr:rowOff>106317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312160" y="10230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55517</xdr:rowOff>
    </xdr:from>
    <xdr:to>
      <xdr:col>24</xdr:col>
      <xdr:colOff>63500</xdr:colOff>
      <xdr:row>61</xdr:row>
      <xdr:rowOff>80010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355340" y="1028155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514600" y="10208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55517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565400" y="10255431"/>
          <a:ext cx="78994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141877</xdr:rowOff>
    </xdr:from>
    <xdr:to>
      <xdr:col>10</xdr:col>
      <xdr:colOff>165100</xdr:colOff>
      <xdr:row>61</xdr:row>
      <xdr:rowOff>72027</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739900" y="10200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21227</xdr:rowOff>
    </xdr:from>
    <xdr:to>
      <xdr:col>15</xdr:col>
      <xdr:colOff>50800</xdr:colOff>
      <xdr:row>61</xdr:row>
      <xdr:rowOff>29391</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1790700" y="10247267"/>
          <a:ext cx="7747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117384</xdr:rowOff>
    </xdr:from>
    <xdr:to>
      <xdr:col>6</xdr:col>
      <xdr:colOff>38100</xdr:colOff>
      <xdr:row>61</xdr:row>
      <xdr:rowOff>47534</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965200" y="101757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168184</xdr:rowOff>
    </xdr:from>
    <xdr:to>
      <xdr:col>10</xdr:col>
      <xdr:colOff>114300</xdr:colOff>
      <xdr:row>61</xdr:row>
      <xdr:rowOff>21227</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008380" y="10226584"/>
          <a:ext cx="78232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117039</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17056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38570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68053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611004" y="1029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28139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836304" y="991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122844</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170564" y="10013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385704" y="9987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88554</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611004" y="9979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8363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168508" y="91770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160153</xdr:rowOff>
    </xdr:from>
    <xdr:to>
      <xdr:col>54</xdr:col>
      <xdr:colOff>189865</xdr:colOff>
      <xdr:row>64</xdr:row>
      <xdr:rowOff>76198</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9219565" y="9380353"/>
          <a:ext cx="0" cy="1424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80025</xdr:rowOff>
    </xdr:from>
    <xdr:ext cx="313932"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9258300" y="108089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76198</xdr:rowOff>
    </xdr:from>
    <xdr:to>
      <xdr:col>55</xdr:col>
      <xdr:colOff>88900</xdr:colOff>
      <xdr:row>64</xdr:row>
      <xdr:rowOff>76198</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9154160" y="10805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106830</xdr:rowOff>
    </xdr:from>
    <xdr:ext cx="754822"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9258300" y="91593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160153</xdr:rowOff>
    </xdr:from>
    <xdr:to>
      <xdr:col>55</xdr:col>
      <xdr:colOff>88900</xdr:colOff>
      <xdr:row>55</xdr:row>
      <xdr:rowOff>160153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9154160" y="93803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62633</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9258300" y="10456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39756</xdr:rowOff>
    </xdr:from>
    <xdr:to>
      <xdr:col>55</xdr:col>
      <xdr:colOff>50800</xdr:colOff>
      <xdr:row>63</xdr:row>
      <xdr:rowOff>141356</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9192260" y="106010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22398</xdr:rowOff>
    </xdr:from>
    <xdr:to>
      <xdr:col>50</xdr:col>
      <xdr:colOff>165100</xdr:colOff>
      <xdr:row>63</xdr:row>
      <xdr:rowOff>123998</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8445500" y="1058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153653</xdr:rowOff>
    </xdr:from>
    <xdr:to>
      <xdr:col>46</xdr:col>
      <xdr:colOff>38100</xdr:colOff>
      <xdr:row>63</xdr:row>
      <xdr:rowOff>83803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7670800" y="10547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154923</xdr:rowOff>
    </xdr:from>
    <xdr:to>
      <xdr:col>41</xdr:col>
      <xdr:colOff>101600</xdr:colOff>
      <xdr:row>63</xdr:row>
      <xdr:rowOff>85073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873240" y="10548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46446</xdr:rowOff>
    </xdr:from>
    <xdr:to>
      <xdr:col>36</xdr:col>
      <xdr:colOff>165100</xdr:colOff>
      <xdr:row>63</xdr:row>
      <xdr:rowOff>148046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098540" y="106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67675</xdr:rowOff>
    </xdr:from>
    <xdr:to>
      <xdr:col>55</xdr:col>
      <xdr:colOff>50800</xdr:colOff>
      <xdr:row>63</xdr:row>
      <xdr:rowOff>169275</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9192260" y="106289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46102</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9258300" y="10607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70222</xdr:rowOff>
    </xdr:from>
    <xdr:to>
      <xdr:col>50</xdr:col>
      <xdr:colOff>165100</xdr:colOff>
      <xdr:row>64</xdr:row>
      <xdr:rowOff>372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8445500" y="106315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118475</xdr:rowOff>
    </xdr:from>
    <xdr:to>
      <xdr:col>55</xdr:col>
      <xdr:colOff>0</xdr:colOff>
      <xdr:row>63</xdr:row>
      <xdr:rowOff>121022</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8496300" y="10679795"/>
          <a:ext cx="7239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73058</xdr:rowOff>
    </xdr:from>
    <xdr:to>
      <xdr:col>46</xdr:col>
      <xdr:colOff>38100</xdr:colOff>
      <xdr:row>64</xdr:row>
      <xdr:rowOff>3208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7670800" y="106343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121022</xdr:rowOff>
    </xdr:from>
    <xdr:to>
      <xdr:col>50</xdr:col>
      <xdr:colOff>114300</xdr:colOff>
      <xdr:row>63</xdr:row>
      <xdr:rowOff>123858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7713980" y="10682342"/>
          <a:ext cx="78232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76349</xdr:rowOff>
    </xdr:from>
    <xdr:to>
      <xdr:col>41</xdr:col>
      <xdr:colOff>101600</xdr:colOff>
      <xdr:row>64</xdr:row>
      <xdr:rowOff>6499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6873240" y="106376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123858</xdr:rowOff>
    </xdr:from>
    <xdr:to>
      <xdr:col>45</xdr:col>
      <xdr:colOff>177800</xdr:colOff>
      <xdr:row>63</xdr:row>
      <xdr:rowOff>127149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6924040" y="10685178"/>
          <a:ext cx="78994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77953</xdr:rowOff>
    </xdr:from>
    <xdr:to>
      <xdr:col>36</xdr:col>
      <xdr:colOff>165100</xdr:colOff>
      <xdr:row>64</xdr:row>
      <xdr:rowOff>8103</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098540" y="10639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127149</xdr:rowOff>
    </xdr:from>
    <xdr:to>
      <xdr:col>41</xdr:col>
      <xdr:colOff>50800</xdr:colOff>
      <xdr:row>63</xdr:row>
      <xdr:rowOff>128753</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149340" y="10688469"/>
          <a:ext cx="7747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140525</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8184225" y="103665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100330</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7399365" y="103263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101600</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6624665" y="103276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164573</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5849965" y="103906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162949</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214575" y="1072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165785</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444955" y="107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169076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0255" y="1073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170680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5872695" y="1073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54429</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086225" y="13130349"/>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1106</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124960" y="12909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54429</xdr:rowOff>
    </xdr:from>
    <xdr:to>
      <xdr:col>24</xdr:col>
      <xdr:colOff>152400</xdr:colOff>
      <xdr:row>78</xdr:row>
      <xdr:rowOff>54429</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020820" y="131303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124960" y="1375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036060" y="1390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170180</xdr:rowOff>
    </xdr:from>
    <xdr:to>
      <xdr:col>20</xdr:col>
      <xdr:colOff>38100</xdr:colOff>
      <xdr:row>83</xdr:row>
      <xdr:rowOff>100330</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312160" y="139166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363</xdr:rowOff>
    </xdr:from>
    <xdr:to>
      <xdr:col>15</xdr:col>
      <xdr:colOff>101600</xdr:colOff>
      <xdr:row>83</xdr:row>
      <xdr:rowOff>101963</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51460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57513</xdr:rowOff>
    </xdr:from>
    <xdr:to>
      <xdr:col>10</xdr:col>
      <xdr:colOff>165100</xdr:colOff>
      <xdr:row>83</xdr:row>
      <xdr:rowOff>159113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739900" y="1397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24856</xdr:rowOff>
    </xdr:from>
    <xdr:to>
      <xdr:col>6</xdr:col>
      <xdr:colOff>38100</xdr:colOff>
      <xdr:row>83</xdr:row>
      <xdr:rowOff>126456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965200" y="139389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036060" y="1396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27776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124960" y="139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363</xdr:rowOff>
    </xdr:from>
    <xdr:to>
      <xdr:col>20</xdr:col>
      <xdr:colOff>38100</xdr:colOff>
      <xdr:row>83</xdr:row>
      <xdr:rowOff>101963</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312160" y="13914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51163</xdr:rowOff>
    </xdr:from>
    <xdr:to>
      <xdr:col>24</xdr:col>
      <xdr:colOff>63500</xdr:colOff>
      <xdr:row>83</xdr:row>
      <xdr:rowOff>100149</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355340" y="13965283"/>
          <a:ext cx="7315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122827</xdr:rowOff>
    </xdr:from>
    <xdr:to>
      <xdr:col>15</xdr:col>
      <xdr:colOff>101600</xdr:colOff>
      <xdr:row>83</xdr:row>
      <xdr:rowOff>52977</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514600" y="13869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2177</xdr:rowOff>
    </xdr:from>
    <xdr:to>
      <xdr:col>19</xdr:col>
      <xdr:colOff>177800</xdr:colOff>
      <xdr:row>83</xdr:row>
      <xdr:rowOff>51163</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565400" y="13916297"/>
          <a:ext cx="78994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73842</xdr:rowOff>
    </xdr:from>
    <xdr:to>
      <xdr:col>10</xdr:col>
      <xdr:colOff>165100</xdr:colOff>
      <xdr:row>83</xdr:row>
      <xdr:rowOff>3992</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739900" y="138203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124642</xdr:rowOff>
    </xdr:from>
    <xdr:to>
      <xdr:col>15</xdr:col>
      <xdr:colOff>50800</xdr:colOff>
      <xdr:row>83</xdr:row>
      <xdr:rowOff>2177</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790700" y="13871122"/>
          <a:ext cx="7747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24856</xdr:rowOff>
    </xdr:from>
    <xdr:to>
      <xdr:col>6</xdr:col>
      <xdr:colOff>38100</xdr:colOff>
      <xdr:row>82</xdr:row>
      <xdr:rowOff>126456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965200" y="137713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75656</xdr:rowOff>
    </xdr:from>
    <xdr:to>
      <xdr:col>10</xdr:col>
      <xdr:colOff>114300</xdr:colOff>
      <xdr:row>82</xdr:row>
      <xdr:rowOff>124642</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008380" y="13822136"/>
          <a:ext cx="78232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116857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17056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93090</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38570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150240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61100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117583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83630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93090</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17056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69504</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385704" y="136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20519</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611004" y="13599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142983</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836304" y="135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84</xdr:row>
      <xdr:rowOff>42834</xdr:rowOff>
    </xdr:from>
    <xdr:ext cx="59541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299921" y="1412459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82</xdr:row>
      <xdr:rowOff>59163</xdr:rowOff>
    </xdr:from>
    <xdr:ext cx="59541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299921" y="1380564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80</xdr:row>
      <xdr:rowOff>75491</xdr:rowOff>
    </xdr:from>
    <xdr:ext cx="59541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5299921" y="134866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78</xdr:row>
      <xdr:rowOff>91820</xdr:rowOff>
    </xdr:from>
    <xdr:ext cx="59541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5299921" y="1316774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108148</xdr:rowOff>
    </xdr:from>
    <xdr:ext cx="59541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5299921" y="1284878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124477</xdr:rowOff>
    </xdr:from>
    <xdr:ext cx="59541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5299921" y="125298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6798</xdr:rowOff>
    </xdr:from>
    <xdr:to>
      <xdr:col>54</xdr:col>
      <xdr:colOff>189865</xdr:colOff>
      <xdr:row>86</xdr:row>
      <xdr:rowOff>167615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9219565" y="13082718"/>
          <a:ext cx="0" cy="150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87</xdr:row>
      <xdr:rowOff>25571</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9258300" y="146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167615</xdr:rowOff>
    </xdr:from>
    <xdr:to>
      <xdr:col>55</xdr:col>
      <xdr:colOff>88900</xdr:colOff>
      <xdr:row>86</xdr:row>
      <xdr:rowOff>167615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154160" y="14584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124925</xdr:rowOff>
    </xdr:from>
    <xdr:ext cx="599010"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9258300" y="1286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6798</xdr:rowOff>
    </xdr:from>
    <xdr:to>
      <xdr:col>55</xdr:col>
      <xdr:colOff>88900</xdr:colOff>
      <xdr:row>78</xdr:row>
      <xdr:rowOff>6798</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9154160" y="130827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114471</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9258300" y="1436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91594</xdr:rowOff>
    </xdr:from>
    <xdr:to>
      <xdr:col>55</xdr:col>
      <xdr:colOff>50800</xdr:colOff>
      <xdr:row>87</xdr:row>
      <xdr:rowOff>21744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192260" y="14508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104921</xdr:rowOff>
    </xdr:from>
    <xdr:to>
      <xdr:col>50</xdr:col>
      <xdr:colOff>165100</xdr:colOff>
      <xdr:row>87</xdr:row>
      <xdr:rowOff>35071</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445500" y="145219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103053</xdr:rowOff>
    </xdr:from>
    <xdr:to>
      <xdr:col>46</xdr:col>
      <xdr:colOff>38100</xdr:colOff>
      <xdr:row>87</xdr:row>
      <xdr:rowOff>33203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670800" y="145200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103922</xdr:rowOff>
    </xdr:from>
    <xdr:to>
      <xdr:col>41</xdr:col>
      <xdr:colOff>101600</xdr:colOff>
      <xdr:row>87</xdr:row>
      <xdr:rowOff>34072</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873240" y="14520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107603</xdr:rowOff>
    </xdr:from>
    <xdr:to>
      <xdr:col>36</xdr:col>
      <xdr:colOff>165100</xdr:colOff>
      <xdr:row>87</xdr:row>
      <xdr:rowOff>37753</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098540" y="1452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114686</xdr:rowOff>
    </xdr:from>
    <xdr:to>
      <xdr:col>55</xdr:col>
      <xdr:colOff>50800</xdr:colOff>
      <xdr:row>87</xdr:row>
      <xdr:rowOff>44836</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192260" y="14531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70021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9258300" y="1448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114751</xdr:rowOff>
    </xdr:from>
    <xdr:to>
      <xdr:col>50</xdr:col>
      <xdr:colOff>165100</xdr:colOff>
      <xdr:row>87</xdr:row>
      <xdr:rowOff>44901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445500" y="145317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165486</xdr:rowOff>
    </xdr:from>
    <xdr:to>
      <xdr:col>55</xdr:col>
      <xdr:colOff>0</xdr:colOff>
      <xdr:row>86</xdr:row>
      <xdr:rowOff>165551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496300" y="14582526"/>
          <a:ext cx="7239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114822</xdr:rowOff>
    </xdr:from>
    <xdr:to>
      <xdr:col>46</xdr:col>
      <xdr:colOff>38100</xdr:colOff>
      <xdr:row>87</xdr:row>
      <xdr:rowOff>44972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670800" y="14531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165551</xdr:rowOff>
    </xdr:from>
    <xdr:to>
      <xdr:col>50</xdr:col>
      <xdr:colOff>114300</xdr:colOff>
      <xdr:row>86</xdr:row>
      <xdr:rowOff>165622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713980" y="14582591"/>
          <a:ext cx="78232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114863</xdr:rowOff>
    </xdr:from>
    <xdr:to>
      <xdr:col>41</xdr:col>
      <xdr:colOff>101600</xdr:colOff>
      <xdr:row>87</xdr:row>
      <xdr:rowOff>45013</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873240" y="14531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165622</xdr:rowOff>
    </xdr:from>
    <xdr:to>
      <xdr:col>45</xdr:col>
      <xdr:colOff>177800</xdr:colOff>
      <xdr:row>86</xdr:row>
      <xdr:rowOff>165663</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24040" y="14582662"/>
          <a:ext cx="78994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114905</xdr:rowOff>
    </xdr:from>
    <xdr:to>
      <xdr:col>36</xdr:col>
      <xdr:colOff>165100</xdr:colOff>
      <xdr:row>87</xdr:row>
      <xdr:rowOff>45055</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098540" y="1453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165663</xdr:rowOff>
    </xdr:from>
    <xdr:to>
      <xdr:col>41</xdr:col>
      <xdr:colOff>50800</xdr:colOff>
      <xdr:row>86</xdr:row>
      <xdr:rowOff>165705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flipV="1">
          <a:off x="6149340" y="14582703"/>
          <a:ext cx="7747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51598</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8271587" y="1430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49730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7509587" y="1429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50599</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6712027" y="1429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54280</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5937327" y="1430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36028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8271587" y="146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36099</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7509587" y="1462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36140</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6712027" y="14620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36182</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5937327" y="1462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110507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4414500" y="5977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87630</xdr:rowOff>
    </xdr:from>
    <xdr:to>
      <xdr:col>85</xdr:col>
      <xdr:colOff>177800</xdr:colOff>
      <xdr:row>37</xdr:row>
      <xdr:rowOff>17780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325600" y="61226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90170</xdr:rowOff>
    </xdr:from>
    <xdr:to>
      <xdr:col>81</xdr:col>
      <xdr:colOff>101600</xdr:colOff>
      <xdr:row>37</xdr:row>
      <xdr:rowOff>20320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578840" y="6125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25400</xdr:rowOff>
    </xdr:from>
    <xdr:to>
      <xdr:col>76</xdr:col>
      <xdr:colOff>165100</xdr:colOff>
      <xdr:row>36</xdr:row>
      <xdr:rowOff>127000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80414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38100</xdr:rowOff>
    </xdr:from>
    <xdr:to>
      <xdr:col>72</xdr:col>
      <xdr:colOff>38100</xdr:colOff>
      <xdr:row>36</xdr:row>
      <xdr:rowOff>139700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029440" y="60731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1270</xdr:rowOff>
    </xdr:from>
    <xdr:to>
      <xdr:col>67</xdr:col>
      <xdr:colOff>101600</xdr:colOff>
      <xdr:row>37</xdr:row>
      <xdr:rowOff>102870</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123188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34290</xdr:rowOff>
    </xdr:from>
    <xdr:to>
      <xdr:col>85</xdr:col>
      <xdr:colOff>177800</xdr:colOff>
      <xdr:row>38</xdr:row>
      <xdr:rowOff>135890</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4325600" y="64046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12717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4414500" y="638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1270</xdr:rowOff>
    </xdr:from>
    <xdr:to>
      <xdr:col>81</xdr:col>
      <xdr:colOff>101600</xdr:colOff>
      <xdr:row>38</xdr:row>
      <xdr:rowOff>102870</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357884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52070</xdr:rowOff>
    </xdr:from>
    <xdr:to>
      <xdr:col>85</xdr:col>
      <xdr:colOff>127000</xdr:colOff>
      <xdr:row>38</xdr:row>
      <xdr:rowOff>85090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3629640" y="6422390"/>
          <a:ext cx="74676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138430</xdr:rowOff>
    </xdr:from>
    <xdr:to>
      <xdr:col>76</xdr:col>
      <xdr:colOff>165100</xdr:colOff>
      <xdr:row>38</xdr:row>
      <xdr:rowOff>68580</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2804140" y="6341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17780</xdr:rowOff>
    </xdr:from>
    <xdr:to>
      <xdr:col>81</xdr:col>
      <xdr:colOff>50800</xdr:colOff>
      <xdr:row>38</xdr:row>
      <xdr:rowOff>52070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854940" y="638810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114300</xdr:rowOff>
    </xdr:from>
    <xdr:to>
      <xdr:col>72</xdr:col>
      <xdr:colOff>38100</xdr:colOff>
      <xdr:row>38</xdr:row>
      <xdr:rowOff>44450</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029440" y="6316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165100</xdr:rowOff>
    </xdr:from>
    <xdr:to>
      <xdr:col>76</xdr:col>
      <xdr:colOff>114300</xdr:colOff>
      <xdr:row>38</xdr:row>
      <xdr:rowOff>17780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072620" y="6367780"/>
          <a:ext cx="78232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80010</xdr:rowOff>
    </xdr:from>
    <xdr:to>
      <xdr:col>67</xdr:col>
      <xdr:colOff>101600</xdr:colOff>
      <xdr:row>38</xdr:row>
      <xdr:rowOff>10160</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1231880" y="6282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130810</xdr:rowOff>
    </xdr:from>
    <xdr:to>
      <xdr:col>71</xdr:col>
      <xdr:colOff>177800</xdr:colOff>
      <xdr:row>37</xdr:row>
      <xdr:rowOff>165100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1282680" y="633349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36847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4372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143527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752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1900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119397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110298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93997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4372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59707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752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35577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1900544" y="640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1287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1102984" y="637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00000000-0008-0000-0100-0000DE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53884</xdr:rowOff>
    </xdr:from>
    <xdr:to>
      <xdr:col>116</xdr:col>
      <xdr:colOff>62864</xdr:colOff>
      <xdr:row>41</xdr:row>
      <xdr:rowOff>99604</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19509104" y="558600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103431</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00000000-0008-0000-0100-0000E0010000}"/>
            </a:ext>
          </a:extLst>
        </xdr:cNvPr>
        <xdr:cNvSpPr txBox="1"/>
      </xdr:nvSpPr>
      <xdr:spPr>
        <a:xfrm>
          <a:off x="19547840" y="697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99604</xdr:rowOff>
    </xdr:from>
    <xdr:to>
      <xdr:col>116</xdr:col>
      <xdr:colOff>152400</xdr:colOff>
      <xdr:row>41</xdr:row>
      <xdr:rowOff>99604</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9443700" y="697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561</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00000000-0008-0000-0100-0000E2010000}"/>
            </a:ext>
          </a:extLst>
        </xdr:cNvPr>
        <xdr:cNvSpPr txBox="1"/>
      </xdr:nvSpPr>
      <xdr:spPr>
        <a:xfrm>
          <a:off x="19547840" y="536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53884</xdr:rowOff>
    </xdr:from>
    <xdr:to>
      <xdr:col>116</xdr:col>
      <xdr:colOff>152400</xdr:colOff>
      <xdr:row>33</xdr:row>
      <xdr:rowOff>53884</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9443700" y="5586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00000000-0008-0000-0100-0000E4010000}"/>
            </a:ext>
          </a:extLst>
        </xdr:cNvPr>
        <xdr:cNvSpPr txBox="1"/>
      </xdr:nvSpPr>
      <xdr:spPr>
        <a:xfrm>
          <a:off x="19547840" y="6591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589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121738</xdr:rowOff>
    </xdr:from>
    <xdr:to>
      <xdr:col>112</xdr:col>
      <xdr:colOff>38100</xdr:colOff>
      <xdr:row>40</xdr:row>
      <xdr:rowOff>51888</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735040" y="66596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81462</xdr:rowOff>
    </xdr:from>
    <xdr:to>
      <xdr:col>107</xdr:col>
      <xdr:colOff>101600</xdr:colOff>
      <xdr:row>40</xdr:row>
      <xdr:rowOff>11612</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7937480" y="661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102144</xdr:rowOff>
    </xdr:from>
    <xdr:to>
      <xdr:col>102</xdr:col>
      <xdr:colOff>165100</xdr:colOff>
      <xdr:row>40</xdr:row>
      <xdr:rowOff>32294</xdr:rowOff>
    </xdr:to>
    <xdr:sp macro="" textlink="">
      <xdr:nvSpPr>
        <xdr:cNvPr id="488" name="フローチャート: 判断 487">
          <a:extLst>
            <a:ext uri="{FF2B5EF4-FFF2-40B4-BE49-F238E27FC236}">
              <a16:creationId xmlns:a16="http://schemas.microsoft.com/office/drawing/2014/main" id="{00000000-0008-0000-0100-0000E8010000}"/>
            </a:ext>
          </a:extLst>
        </xdr:cNvPr>
        <xdr:cNvSpPr/>
      </xdr:nvSpPr>
      <xdr:spPr>
        <a:xfrm>
          <a:off x="17162780" y="6640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110853</xdr:rowOff>
    </xdr:from>
    <xdr:to>
      <xdr:col>98</xdr:col>
      <xdr:colOff>38100</xdr:colOff>
      <xdr:row>40</xdr:row>
      <xdr:rowOff>41003</xdr:rowOff>
    </xdr:to>
    <xdr:sp macro="" textlink="">
      <xdr:nvSpPr>
        <xdr:cNvPr id="489" name="フローチャート: 判断 488">
          <a:extLst>
            <a:ext uri="{FF2B5EF4-FFF2-40B4-BE49-F238E27FC236}">
              <a16:creationId xmlns:a16="http://schemas.microsoft.com/office/drawing/2014/main" id="{00000000-0008-0000-0100-0000E9010000}"/>
            </a:ext>
          </a:extLst>
        </xdr:cNvPr>
        <xdr:cNvSpPr/>
      </xdr:nvSpPr>
      <xdr:spPr>
        <a:xfrm>
          <a:off x="16388080" y="66488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151674</xdr:rowOff>
    </xdr:from>
    <xdr:to>
      <xdr:col>116</xdr:col>
      <xdr:colOff>114300</xdr:colOff>
      <xdr:row>37</xdr:row>
      <xdr:rowOff>81824</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58940" y="6186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3101</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00000000-0008-0000-0100-0000F0010000}"/>
            </a:ext>
          </a:extLst>
        </xdr:cNvPr>
        <xdr:cNvSpPr txBox="1"/>
      </xdr:nvSpPr>
      <xdr:spPr>
        <a:xfrm>
          <a:off x="19547840"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169092</xdr:rowOff>
    </xdr:from>
    <xdr:to>
      <xdr:col>112</xdr:col>
      <xdr:colOff>38100</xdr:colOff>
      <xdr:row>37</xdr:row>
      <xdr:rowOff>99242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735040" y="6204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31024</xdr:rowOff>
    </xdr:from>
    <xdr:to>
      <xdr:col>116</xdr:col>
      <xdr:colOff>63500</xdr:colOff>
      <xdr:row>37</xdr:row>
      <xdr:rowOff>48442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778220" y="6233704"/>
          <a:ext cx="73152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18324</xdr:rowOff>
    </xdr:from>
    <xdr:to>
      <xdr:col>107</xdr:col>
      <xdr:colOff>101600</xdr:colOff>
      <xdr:row>37</xdr:row>
      <xdr:rowOff>119924</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7937480" y="62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48442</xdr:rowOff>
    </xdr:from>
    <xdr:to>
      <xdr:col>111</xdr:col>
      <xdr:colOff>177800</xdr:colOff>
      <xdr:row>37</xdr:row>
      <xdr:rowOff>69124</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7988280" y="6251122"/>
          <a:ext cx="78994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119017</xdr:rowOff>
    </xdr:from>
    <xdr:to>
      <xdr:col>102</xdr:col>
      <xdr:colOff>165100</xdr:colOff>
      <xdr:row>37</xdr:row>
      <xdr:rowOff>49167</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7162780" y="6154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169817</xdr:rowOff>
    </xdr:from>
    <xdr:to>
      <xdr:col>107</xdr:col>
      <xdr:colOff>50800</xdr:colOff>
      <xdr:row>37</xdr:row>
      <xdr:rowOff>69124</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7213580" y="6204857"/>
          <a:ext cx="7747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130992</xdr:rowOff>
    </xdr:from>
    <xdr:to>
      <xdr:col>98</xdr:col>
      <xdr:colOff>38100</xdr:colOff>
      <xdr:row>37</xdr:row>
      <xdr:rowOff>61142</xdr:rowOff>
    </xdr:to>
    <xdr:sp macro="" textlink="">
      <xdr:nvSpPr>
        <xdr:cNvPr id="503" name="楕円 502">
          <a:extLst>
            <a:ext uri="{FF2B5EF4-FFF2-40B4-BE49-F238E27FC236}">
              <a16:creationId xmlns:a16="http://schemas.microsoft.com/office/drawing/2014/main" id="{00000000-0008-0000-0100-0000F7010000}"/>
            </a:ext>
          </a:extLst>
        </xdr:cNvPr>
        <xdr:cNvSpPr/>
      </xdr:nvSpPr>
      <xdr:spPr>
        <a:xfrm>
          <a:off x="16388080" y="61660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169817</xdr:rowOff>
    </xdr:from>
    <xdr:to>
      <xdr:col>102</xdr:col>
      <xdr:colOff>114300</xdr:colOff>
      <xdr:row>37</xdr:row>
      <xdr:rowOff>10342</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flipV="1">
          <a:off x="16431260" y="6204857"/>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43015</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561127" y="67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2739</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7776267" y="670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23421</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7001567" y="672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32130</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6226867" y="67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115769</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561127" y="598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136451</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7776267" y="60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65694</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00000000-0008-0000-0100-0000FF010000}"/>
            </a:ext>
          </a:extLst>
        </xdr:cNvPr>
        <xdr:cNvSpPr txBox="1"/>
      </xdr:nvSpPr>
      <xdr:spPr>
        <a:xfrm>
          <a:off x="17001567" y="593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77669</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00000000-0008-0000-0100-000000020000}"/>
            </a:ext>
          </a:extLst>
        </xdr:cNvPr>
        <xdr:cNvSpPr txBox="1"/>
      </xdr:nvSpPr>
      <xdr:spPr>
        <a:xfrm>
          <a:off x="16226867" y="594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00000000-0008-0000-0100-000018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51435</xdr:rowOff>
    </xdr:from>
    <xdr:to>
      <xdr:col>85</xdr:col>
      <xdr:colOff>126364</xdr:colOff>
      <xdr:row>63</xdr:row>
      <xdr:rowOff>102870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4375764" y="943927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00000000-0008-0000-0100-00001A020000}"/>
            </a:ext>
          </a:extLst>
        </xdr:cNvPr>
        <xdr:cNvSpPr txBox="1"/>
      </xdr:nvSpPr>
      <xdr:spPr>
        <a:xfrm>
          <a:off x="144145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4287500" y="1066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169562</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00000000-0008-0000-0100-00001C020000}"/>
            </a:ext>
          </a:extLst>
        </xdr:cNvPr>
        <xdr:cNvSpPr txBox="1"/>
      </xdr:nvSpPr>
      <xdr:spPr>
        <a:xfrm>
          <a:off x="144145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51435</xdr:rowOff>
    </xdr:from>
    <xdr:to>
      <xdr:col>86</xdr:col>
      <xdr:colOff>25400</xdr:colOff>
      <xdr:row>56</xdr:row>
      <xdr:rowOff>51435</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428750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00000000-0008-0000-0100-00001E020000}"/>
            </a:ext>
          </a:extLst>
        </xdr:cNvPr>
        <xdr:cNvSpPr txBox="1"/>
      </xdr:nvSpPr>
      <xdr:spPr>
        <a:xfrm>
          <a:off x="144145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5788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804140" y="10032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2029440" y="1000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1123188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325600" y="97142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00000000-0008-0000-0100-00002A020000}"/>
            </a:ext>
          </a:extLst>
        </xdr:cNvPr>
        <xdr:cNvSpPr txBox="1"/>
      </xdr:nvSpPr>
      <xdr:spPr>
        <a:xfrm>
          <a:off x="144145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126365</xdr:rowOff>
    </xdr:from>
    <xdr:to>
      <xdr:col>81</xdr:col>
      <xdr:colOff>101600</xdr:colOff>
      <xdr:row>58</xdr:row>
      <xdr:rowOff>56515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578840" y="96818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xdr:rowOff>
    </xdr:from>
    <xdr:to>
      <xdr:col>85</xdr:col>
      <xdr:colOff>127000</xdr:colOff>
      <xdr:row>58</xdr:row>
      <xdr:rowOff>38100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629640" y="972883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92075</xdr:rowOff>
    </xdr:from>
    <xdr:to>
      <xdr:col>76</xdr:col>
      <xdr:colOff>165100</xdr:colOff>
      <xdr:row>58</xdr:row>
      <xdr:rowOff>22225</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804140" y="9647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142875</xdr:rowOff>
    </xdr:from>
    <xdr:to>
      <xdr:col>81</xdr:col>
      <xdr:colOff>50800</xdr:colOff>
      <xdr:row>58</xdr:row>
      <xdr:rowOff>5715</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54940" y="9698355"/>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71120</xdr:rowOff>
    </xdr:from>
    <xdr:to>
      <xdr:col>72</xdr:col>
      <xdr:colOff>38100</xdr:colOff>
      <xdr:row>59</xdr:row>
      <xdr:rowOff>1270</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029440" y="9794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142875</xdr:rowOff>
    </xdr:from>
    <xdr:to>
      <xdr:col>76</xdr:col>
      <xdr:colOff>114300</xdr:colOff>
      <xdr:row>58</xdr:row>
      <xdr:rowOff>121920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flipV="1">
          <a:off x="12072620" y="9698355"/>
          <a:ext cx="78232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78740</xdr:rowOff>
    </xdr:from>
    <xdr:to>
      <xdr:col>67</xdr:col>
      <xdr:colOff>101600</xdr:colOff>
      <xdr:row>59</xdr:row>
      <xdr:rowOff>8890</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123188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121920</xdr:rowOff>
    </xdr:from>
    <xdr:to>
      <xdr:col>71</xdr:col>
      <xdr:colOff>177800</xdr:colOff>
      <xdr:row>58</xdr:row>
      <xdr:rowOff>129540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11282680" y="98450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563" name="n_1aveValue【学校施設】&#10;有形固定資産減価償却率">
          <a:extLst>
            <a:ext uri="{FF2B5EF4-FFF2-40B4-BE49-F238E27FC236}">
              <a16:creationId xmlns:a16="http://schemas.microsoft.com/office/drawing/2014/main" id="{00000000-0008-0000-0100-000033020000}"/>
            </a:ext>
          </a:extLst>
        </xdr:cNvPr>
        <xdr:cNvSpPr txBox="1"/>
      </xdr:nvSpPr>
      <xdr:spPr>
        <a:xfrm>
          <a:off x="1343724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62882</xdr:rowOff>
    </xdr:from>
    <xdr:ext cx="405111" cy="259045"/>
    <xdr:sp macro="" textlink="">
      <xdr:nvSpPr>
        <xdr:cNvPr id="564" name="n_2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752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36212</xdr:rowOff>
    </xdr:from>
    <xdr:ext cx="405111" cy="259045"/>
    <xdr:sp macro="" textlink="">
      <xdr:nvSpPr>
        <xdr:cNvPr id="565" name="n_3aveValue【学校施設】&#10;有形固定資産減価償却率">
          <a:extLst>
            <a:ext uri="{FF2B5EF4-FFF2-40B4-BE49-F238E27FC236}">
              <a16:creationId xmlns:a16="http://schemas.microsoft.com/office/drawing/2014/main" id="{00000000-0008-0000-0100-000035020000}"/>
            </a:ext>
          </a:extLst>
        </xdr:cNvPr>
        <xdr:cNvSpPr txBox="1"/>
      </xdr:nvSpPr>
      <xdr:spPr>
        <a:xfrm>
          <a:off x="119005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66" name="n_4aveValue【学校施設】&#10;有形固定資産減価償却率">
          <a:extLst>
            <a:ext uri="{FF2B5EF4-FFF2-40B4-BE49-F238E27FC236}">
              <a16:creationId xmlns:a16="http://schemas.microsoft.com/office/drawing/2014/main" id="{00000000-0008-0000-0100-000036020000}"/>
            </a:ext>
          </a:extLst>
        </xdr:cNvPr>
        <xdr:cNvSpPr txBox="1"/>
      </xdr:nvSpPr>
      <xdr:spPr>
        <a:xfrm>
          <a:off x="1110298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73042</xdr:rowOff>
    </xdr:from>
    <xdr:ext cx="405111" cy="259045"/>
    <xdr:sp macro="" textlink="">
      <xdr:nvSpPr>
        <xdr:cNvPr id="567" name="n_1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437244" y="946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38752</xdr:rowOff>
    </xdr:from>
    <xdr:ext cx="405111" cy="259045"/>
    <xdr:sp macro="" textlink="">
      <xdr:nvSpPr>
        <xdr:cNvPr id="568" name="n_2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752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17797</xdr:rowOff>
    </xdr:from>
    <xdr:ext cx="405111" cy="259045"/>
    <xdr:sp macro="" textlink="">
      <xdr:nvSpPr>
        <xdr:cNvPr id="569" name="n_3mainValue【学校施設】&#10;有形固定資産減価償却率">
          <a:extLst>
            <a:ext uri="{FF2B5EF4-FFF2-40B4-BE49-F238E27FC236}">
              <a16:creationId xmlns:a16="http://schemas.microsoft.com/office/drawing/2014/main" id="{00000000-0008-0000-0100-000039020000}"/>
            </a:ext>
          </a:extLst>
        </xdr:cNvPr>
        <xdr:cNvSpPr txBox="1"/>
      </xdr:nvSpPr>
      <xdr:spPr>
        <a:xfrm>
          <a:off x="119005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25417</xdr:rowOff>
    </xdr:from>
    <xdr:ext cx="405111" cy="259045"/>
    <xdr:sp macro="" textlink="">
      <xdr:nvSpPr>
        <xdr:cNvPr id="570" name="n_4mainValue【学校施設】&#10;有形固定資産減価償却率">
          <a:extLst>
            <a:ext uri="{FF2B5EF4-FFF2-40B4-BE49-F238E27FC236}">
              <a16:creationId xmlns:a16="http://schemas.microsoft.com/office/drawing/2014/main" id="{00000000-0008-0000-0100-00003A020000}"/>
            </a:ext>
          </a:extLst>
        </xdr:cNvPr>
        <xdr:cNvSpPr txBox="1"/>
      </xdr:nvSpPr>
      <xdr:spPr>
        <a:xfrm>
          <a:off x="1110298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111557</xdr:rowOff>
    </xdr:from>
    <xdr:to>
      <xdr:col>116</xdr:col>
      <xdr:colOff>62864</xdr:colOff>
      <xdr:row>63</xdr:row>
      <xdr:rowOff>131673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9509104" y="9331757"/>
          <a:ext cx="0" cy="136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135500</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19547840" y="10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131673</xdr:rowOff>
    </xdr:from>
    <xdr:to>
      <xdr:col>116</xdr:col>
      <xdr:colOff>152400</xdr:colOff>
      <xdr:row>63</xdr:row>
      <xdr:rowOff>131673</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9443700" y="106929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58234</xdr:rowOff>
    </xdr:from>
    <xdr:ext cx="534377"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19547840" y="911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111557</xdr:rowOff>
    </xdr:from>
    <xdr:to>
      <xdr:col>116</xdr:col>
      <xdr:colOff>152400</xdr:colOff>
      <xdr:row>55</xdr:row>
      <xdr:rowOff>111557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9443700" y="93317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40327</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19547840" y="10434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61900</xdr:rowOff>
    </xdr:from>
    <xdr:to>
      <xdr:col>116</xdr:col>
      <xdr:colOff>114300</xdr:colOff>
      <xdr:row>62</xdr:row>
      <xdr:rowOff>163500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58940" y="104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73178</xdr:rowOff>
    </xdr:from>
    <xdr:to>
      <xdr:col>112</xdr:col>
      <xdr:colOff>38100</xdr:colOff>
      <xdr:row>63</xdr:row>
      <xdr:rowOff>3328</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735040" y="10466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65177</xdr:rowOff>
    </xdr:from>
    <xdr:to>
      <xdr:col>107</xdr:col>
      <xdr:colOff>101600</xdr:colOff>
      <xdr:row>62</xdr:row>
      <xdr:rowOff>166777</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7937480" y="10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72416</xdr:rowOff>
    </xdr:from>
    <xdr:to>
      <xdr:col>102</xdr:col>
      <xdr:colOff>165100</xdr:colOff>
      <xdr:row>63</xdr:row>
      <xdr:rowOff>2566</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7162780" y="10466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48946</xdr:rowOff>
    </xdr:from>
    <xdr:to>
      <xdr:col>98</xdr:col>
      <xdr:colOff>38100</xdr:colOff>
      <xdr:row>62</xdr:row>
      <xdr:rowOff>150546</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6388080" y="10442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169799</xdr:rowOff>
    </xdr:from>
    <xdr:to>
      <xdr:col>116</xdr:col>
      <xdr:colOff>114300</xdr:colOff>
      <xdr:row>62</xdr:row>
      <xdr:rowOff>99949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58940" y="103958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21226</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19547840" y="1024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5664</xdr:rowOff>
    </xdr:from>
    <xdr:to>
      <xdr:col>112</xdr:col>
      <xdr:colOff>38100</xdr:colOff>
      <xdr:row>62</xdr:row>
      <xdr:rowOff>107264</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735040" y="103993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49149</xdr:rowOff>
    </xdr:from>
    <xdr:to>
      <xdr:col>116</xdr:col>
      <xdr:colOff>63500</xdr:colOff>
      <xdr:row>62</xdr:row>
      <xdr:rowOff>56464</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778220" y="10442829"/>
          <a:ext cx="73152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13818</xdr:rowOff>
    </xdr:from>
    <xdr:to>
      <xdr:col>107</xdr:col>
      <xdr:colOff>101600</xdr:colOff>
      <xdr:row>62</xdr:row>
      <xdr:rowOff>115418</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7937480" y="104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56464</xdr:rowOff>
    </xdr:from>
    <xdr:to>
      <xdr:col>111</xdr:col>
      <xdr:colOff>177800</xdr:colOff>
      <xdr:row>62</xdr:row>
      <xdr:rowOff>64618</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7988280" y="10450144"/>
          <a:ext cx="78994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35078</xdr:rowOff>
    </xdr:from>
    <xdr:to>
      <xdr:col>102</xdr:col>
      <xdr:colOff>165100</xdr:colOff>
      <xdr:row>62</xdr:row>
      <xdr:rowOff>136678</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7162780" y="104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64618</xdr:rowOff>
    </xdr:from>
    <xdr:to>
      <xdr:col>107</xdr:col>
      <xdr:colOff>50800</xdr:colOff>
      <xdr:row>62</xdr:row>
      <xdr:rowOff>85878</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7213580" y="10458298"/>
          <a:ext cx="7747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39497</xdr:rowOff>
    </xdr:from>
    <xdr:to>
      <xdr:col>98</xdr:col>
      <xdr:colOff>38100</xdr:colOff>
      <xdr:row>62</xdr:row>
      <xdr:rowOff>141097</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6388080" y="104331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85878</xdr:rowOff>
    </xdr:from>
    <xdr:to>
      <xdr:col>102</xdr:col>
      <xdr:colOff>114300</xdr:colOff>
      <xdr:row>62</xdr:row>
      <xdr:rowOff>90297</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6431260" y="10479558"/>
          <a:ext cx="78232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165905</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18561127" y="105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157904</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17776267" y="10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165143</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7001567" y="10558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141673</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6226867" y="105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123791</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18561127" y="1018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131945</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17776267" y="1019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153205</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7001567" y="1021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157624</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622686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7" name="正方形/長方形 656">
          <a:extLst>
            <a:ext uri="{FF2B5EF4-FFF2-40B4-BE49-F238E27FC236}">
              <a16:creationId xmlns:a16="http://schemas.microsoft.com/office/drawing/2014/main" id="{00000000-0008-0000-0100-000091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8" name="正方形/長方形 657">
          <a:extLst>
            <a:ext uri="{FF2B5EF4-FFF2-40B4-BE49-F238E27FC236}">
              <a16:creationId xmlns:a16="http://schemas.microsoft.com/office/drawing/2014/main" id="{00000000-0008-0000-0100-000092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9" name="正方形/長方形 658">
          <a:extLst>
            <a:ext uri="{FF2B5EF4-FFF2-40B4-BE49-F238E27FC236}">
              <a16:creationId xmlns:a16="http://schemas.microsoft.com/office/drawing/2014/main" id="{00000000-0008-0000-0100-000093020000}"/>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以外の各施設は、有形固定資産減価償却率を類似団体と比較すると、同レベルもしくは低い水準となっている。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有形固定資産減価償却率が年々上昇しており、施設自体も老朽化により屋根や壁が破損していたため、令和３年度に改修を行っている。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有形固定資産減価償却率が上昇している保育園においては、少子化も進んでおり２施設ある保育園</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統合</a:t>
          </a:r>
          <a:r>
            <a:rPr kumimoji="1" lang="ja-JP" altLang="en-US" sz="1100">
              <a:solidFill>
                <a:schemeClr val="dk1"/>
              </a:solidFill>
              <a:effectLst/>
              <a:latin typeface="+mn-lt"/>
              <a:ea typeface="+mn-ea"/>
              <a:cs typeface="+mn-cs"/>
            </a:rPr>
            <a:t>のため</a:t>
          </a:r>
          <a:r>
            <a:rPr kumimoji="1" lang="ja-JP" altLang="ja-JP" sz="1100">
              <a:solidFill>
                <a:schemeClr val="dk1"/>
              </a:solidFill>
              <a:effectLst/>
              <a:latin typeface="+mn-lt"/>
              <a:ea typeface="+mn-ea"/>
              <a:cs typeface="+mn-cs"/>
            </a:rPr>
            <a:t>令和３年度及び令和４年度において改修を行っている。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の一人当たり面積が類似団体と比べ高い値となっているが、建設当時と比べ少子化が進んでいることもあり一人当たりの面積が大きくなっている。学校施設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統合</a:t>
          </a:r>
          <a:r>
            <a:rPr kumimoji="1" lang="ja-JP" altLang="en-US" sz="1100">
              <a:solidFill>
                <a:schemeClr val="dk1"/>
              </a:solidFill>
              <a:effectLst/>
              <a:latin typeface="+mn-lt"/>
              <a:ea typeface="+mn-ea"/>
              <a:cs typeface="+mn-cs"/>
            </a:rPr>
            <a:t>に続き</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施設の</a:t>
          </a:r>
          <a:r>
            <a:rPr kumimoji="1" lang="ja-JP" altLang="ja-JP" sz="1100">
              <a:solidFill>
                <a:schemeClr val="dk1"/>
              </a:solidFill>
              <a:effectLst/>
              <a:latin typeface="+mn-lt"/>
              <a:ea typeface="+mn-ea"/>
              <a:cs typeface="+mn-cs"/>
            </a:rPr>
            <a:t>保育所</a:t>
          </a:r>
          <a:r>
            <a:rPr kumimoji="1" lang="ja-JP" altLang="en-US" sz="1100">
              <a:solidFill>
                <a:schemeClr val="dk1"/>
              </a:solidFill>
              <a:effectLst/>
              <a:latin typeface="+mn-lt"/>
              <a:ea typeface="+mn-ea"/>
              <a:cs typeface="+mn-cs"/>
            </a:rPr>
            <a:t>統合を</a:t>
          </a:r>
          <a:r>
            <a:rPr kumimoji="1" lang="ja-JP" altLang="ja-JP" sz="1100">
              <a:solidFill>
                <a:schemeClr val="dk1"/>
              </a:solidFill>
              <a:effectLst/>
              <a:latin typeface="+mn-lt"/>
              <a:ea typeface="+mn-ea"/>
              <a:cs typeface="+mn-cs"/>
            </a:rPr>
            <a:t>令和４年</a:t>
          </a:r>
          <a:r>
            <a:rPr kumimoji="1" lang="ja-JP" altLang="en-US" sz="1100">
              <a:solidFill>
                <a:schemeClr val="dk1"/>
              </a:solidFill>
              <a:effectLst/>
              <a:latin typeface="+mn-lt"/>
              <a:ea typeface="+mn-ea"/>
              <a:cs typeface="+mn-cs"/>
            </a:rPr>
            <a:t>１０月</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行っている</a:t>
          </a:r>
          <a:r>
            <a:rPr kumimoji="1" lang="ja-JP" altLang="ja-JP" sz="1100">
              <a:solidFill>
                <a:schemeClr val="dk1"/>
              </a:solidFill>
              <a:effectLst/>
              <a:latin typeface="+mn-lt"/>
              <a:ea typeface="+mn-ea"/>
              <a:cs typeface="+mn-cs"/>
            </a:rPr>
            <a:t>。</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有形固定資産減価償却率が少しづつ上昇しており、特に体育館においては屋根等の破損が目立ってきているため、今後改修が必要な状況となっている。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169817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086225" y="939001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116494</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124960" y="91690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169817</xdr:rowOff>
    </xdr:from>
    <xdr:to>
      <xdr:col>24</xdr:col>
      <xdr:colOff>152400</xdr:colOff>
      <xdr:row>55</xdr:row>
      <xdr:rowOff>169817</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020820" y="9390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312160" y="102100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135346</xdr:rowOff>
    </xdr:from>
    <xdr:to>
      <xdr:col>15</xdr:col>
      <xdr:colOff>101600</xdr:colOff>
      <xdr:row>61</xdr:row>
      <xdr:rowOff>65496</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514600" y="10193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9616</xdr:rowOff>
    </xdr:from>
    <xdr:to>
      <xdr:col>10</xdr:col>
      <xdr:colOff>165100</xdr:colOff>
      <xdr:row>61</xdr:row>
      <xdr:rowOff>111216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7399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47172</xdr:rowOff>
    </xdr:from>
    <xdr:to>
      <xdr:col>6</xdr:col>
      <xdr:colOff>38100</xdr:colOff>
      <xdr:row>61</xdr:row>
      <xdr:rowOff>148772</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965200" y="102732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94524</xdr:rowOff>
    </xdr:from>
    <xdr:to>
      <xdr:col>24</xdr:col>
      <xdr:colOff>114300</xdr:colOff>
      <xdr:row>64</xdr:row>
      <xdr:rowOff>24674</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036060" y="10655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72951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124960"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86360</xdr:rowOff>
    </xdr:from>
    <xdr:to>
      <xdr:col>20</xdr:col>
      <xdr:colOff>38100</xdr:colOff>
      <xdr:row>64</xdr:row>
      <xdr:rowOff>16510</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312160" y="1064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63</xdr:row>
      <xdr:rowOff>145324</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355340" y="10698480"/>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78196</xdr:rowOff>
    </xdr:from>
    <xdr:to>
      <xdr:col>15</xdr:col>
      <xdr:colOff>101600</xdr:colOff>
      <xdr:row>64</xdr:row>
      <xdr:rowOff>8346</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514600" y="10639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128996</xdr:rowOff>
    </xdr:from>
    <xdr:to>
      <xdr:col>19</xdr:col>
      <xdr:colOff>177800</xdr:colOff>
      <xdr:row>63</xdr:row>
      <xdr:rowOff>137160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565400" y="10690316"/>
          <a:ext cx="78994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76563</xdr:rowOff>
    </xdr:from>
    <xdr:to>
      <xdr:col>10</xdr:col>
      <xdr:colOff>165100</xdr:colOff>
      <xdr:row>57</xdr:row>
      <xdr:rowOff>6713</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739900" y="94644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127363</xdr:rowOff>
    </xdr:from>
    <xdr:to>
      <xdr:col>15</xdr:col>
      <xdr:colOff>50800</xdr:colOff>
      <xdr:row>63</xdr:row>
      <xdr:rowOff>128996</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1790700" y="9515203"/>
          <a:ext cx="774700" cy="117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168003</xdr:rowOff>
    </xdr:from>
    <xdr:to>
      <xdr:col>6</xdr:col>
      <xdr:colOff>38100</xdr:colOff>
      <xdr:row>56</xdr:row>
      <xdr:rowOff>98153</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965200" y="93882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47353</xdr:rowOff>
    </xdr:from>
    <xdr:to>
      <xdr:col>10</xdr:col>
      <xdr:colOff>114300</xdr:colOff>
      <xdr:row>56</xdr:row>
      <xdr:rowOff>127363</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008380" y="9435193"/>
          <a:ext cx="78232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170564" y="998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385704" y="997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611004" y="1032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139899</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836304" y="1036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7637</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170564" y="1073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170923</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38570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23240</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611004" y="924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114680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836304" y="9167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200-000080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87416</xdr:rowOff>
    </xdr:from>
    <xdr:to>
      <xdr:col>54</xdr:col>
      <xdr:colOff>189865</xdr:colOff>
      <xdr:row>63</xdr:row>
      <xdr:rowOff>167244</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flipV="1">
          <a:off x="9219565" y="9307616"/>
          <a:ext cx="0" cy="1420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171071</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200-000082000000}"/>
            </a:ext>
          </a:extLst>
        </xdr:cNvPr>
        <xdr:cNvSpPr txBox="1"/>
      </xdr:nvSpPr>
      <xdr:spPr>
        <a:xfrm>
          <a:off x="9258300" y="10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167244</xdr:rowOff>
    </xdr:from>
    <xdr:to>
      <xdr:col>55</xdr:col>
      <xdr:colOff>88900</xdr:colOff>
      <xdr:row>63</xdr:row>
      <xdr:rowOff>167244</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9154160" y="107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34093</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200-000084000000}"/>
            </a:ext>
          </a:extLst>
        </xdr:cNvPr>
        <xdr:cNvSpPr txBox="1"/>
      </xdr:nvSpPr>
      <xdr:spPr>
        <a:xfrm>
          <a:off x="9258300" y="90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87416</xdr:rowOff>
    </xdr:from>
    <xdr:to>
      <xdr:col>55</xdr:col>
      <xdr:colOff>88900</xdr:colOff>
      <xdr:row>55</xdr:row>
      <xdr:rowOff>87416</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154160" y="9307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154946</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200-000086000000}"/>
            </a:ext>
          </a:extLst>
        </xdr:cNvPr>
        <xdr:cNvSpPr txBox="1"/>
      </xdr:nvSpPr>
      <xdr:spPr>
        <a:xfrm>
          <a:off x="9258300" y="10548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5069</xdr:rowOff>
    </xdr:from>
    <xdr:to>
      <xdr:col>55</xdr:col>
      <xdr:colOff>50800</xdr:colOff>
      <xdr:row>63</xdr:row>
      <xdr:rowOff>106669</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9192260" y="105663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14854</xdr:rowOff>
    </xdr:from>
    <xdr:to>
      <xdr:col>50</xdr:col>
      <xdr:colOff>165100</xdr:colOff>
      <xdr:row>63</xdr:row>
      <xdr:rowOff>116454</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8445500" y="1057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16134</xdr:rowOff>
    </xdr:from>
    <xdr:to>
      <xdr:col>46</xdr:col>
      <xdr:colOff>38100</xdr:colOff>
      <xdr:row>63</xdr:row>
      <xdr:rowOff>117734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7670800" y="10577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26924</xdr:rowOff>
    </xdr:from>
    <xdr:to>
      <xdr:col>41</xdr:col>
      <xdr:colOff>101600</xdr:colOff>
      <xdr:row>63</xdr:row>
      <xdr:rowOff>128524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687324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20341</xdr:rowOff>
    </xdr:from>
    <xdr:to>
      <xdr:col>36</xdr:col>
      <xdr:colOff>165100</xdr:colOff>
      <xdr:row>63</xdr:row>
      <xdr:rowOff>121941</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6098540" y="10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143601</xdr:rowOff>
    </xdr:from>
    <xdr:to>
      <xdr:col>55</xdr:col>
      <xdr:colOff>50800</xdr:colOff>
      <xdr:row>63</xdr:row>
      <xdr:rowOff>73751</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9192260" y="105372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166478</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200-000092000000}"/>
            </a:ext>
          </a:extLst>
        </xdr:cNvPr>
        <xdr:cNvSpPr txBox="1"/>
      </xdr:nvSpPr>
      <xdr:spPr>
        <a:xfrm>
          <a:off x="9258300" y="1039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146527</xdr:rowOff>
    </xdr:from>
    <xdr:to>
      <xdr:col>50</xdr:col>
      <xdr:colOff>165100</xdr:colOff>
      <xdr:row>63</xdr:row>
      <xdr:rowOff>76677</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8445500" y="10540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22951</xdr:rowOff>
    </xdr:from>
    <xdr:to>
      <xdr:col>55</xdr:col>
      <xdr:colOff>0</xdr:colOff>
      <xdr:row>63</xdr:row>
      <xdr:rowOff>25877</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8496300" y="10584271"/>
          <a:ext cx="7239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149728</xdr:rowOff>
    </xdr:from>
    <xdr:to>
      <xdr:col>46</xdr:col>
      <xdr:colOff>38100</xdr:colOff>
      <xdr:row>63</xdr:row>
      <xdr:rowOff>79878</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670800" y="105434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25877</xdr:rowOff>
    </xdr:from>
    <xdr:to>
      <xdr:col>50</xdr:col>
      <xdr:colOff>114300</xdr:colOff>
      <xdr:row>63</xdr:row>
      <xdr:rowOff>29078</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713980" y="10587197"/>
          <a:ext cx="78232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92670</xdr:rowOff>
    </xdr:from>
    <xdr:to>
      <xdr:col>41</xdr:col>
      <xdr:colOff>101600</xdr:colOff>
      <xdr:row>64</xdr:row>
      <xdr:rowOff>22820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6873240" y="10653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29078</xdr:rowOff>
    </xdr:from>
    <xdr:to>
      <xdr:col>45</xdr:col>
      <xdr:colOff>177800</xdr:colOff>
      <xdr:row>63</xdr:row>
      <xdr:rowOff>143470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6924040" y="10590398"/>
          <a:ext cx="789940" cy="11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93035</xdr:rowOff>
    </xdr:from>
    <xdr:to>
      <xdr:col>36</xdr:col>
      <xdr:colOff>165100</xdr:colOff>
      <xdr:row>64</xdr:row>
      <xdr:rowOff>23185</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6098540" y="10654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143470</xdr:rowOff>
    </xdr:from>
    <xdr:to>
      <xdr:col>41</xdr:col>
      <xdr:colOff>50800</xdr:colOff>
      <xdr:row>63</xdr:row>
      <xdr:rowOff>143835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6149340" y="10704790"/>
          <a:ext cx="7747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107581</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200-00009B000000}"/>
            </a:ext>
          </a:extLst>
        </xdr:cNvPr>
        <xdr:cNvSpPr txBox="1"/>
      </xdr:nvSpPr>
      <xdr:spPr>
        <a:xfrm>
          <a:off x="8271587" y="106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108861</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200-00009C000000}"/>
            </a:ext>
          </a:extLst>
        </xdr:cNvPr>
        <xdr:cNvSpPr txBox="1"/>
      </xdr:nvSpPr>
      <xdr:spPr>
        <a:xfrm>
          <a:off x="7509587" y="1067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145051</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200-00009D000000}"/>
            </a:ext>
          </a:extLst>
        </xdr:cNvPr>
        <xdr:cNvSpPr txBox="1"/>
      </xdr:nvSpPr>
      <xdr:spPr>
        <a:xfrm>
          <a:off x="6712027" y="1037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138468</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200-00009E000000}"/>
            </a:ext>
          </a:extLst>
        </xdr:cNvPr>
        <xdr:cNvSpPr txBox="1"/>
      </xdr:nvSpPr>
      <xdr:spPr>
        <a:xfrm>
          <a:off x="5937327" y="1036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93204</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200-00009F000000}"/>
            </a:ext>
          </a:extLst>
        </xdr:cNvPr>
        <xdr:cNvSpPr txBox="1"/>
      </xdr:nvSpPr>
      <xdr:spPr>
        <a:xfrm>
          <a:off x="8271587" y="103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96405</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200-0000A0000000}"/>
            </a:ext>
          </a:extLst>
        </xdr:cNvPr>
        <xdr:cNvSpPr txBox="1"/>
      </xdr:nvSpPr>
      <xdr:spPr>
        <a:xfrm>
          <a:off x="7509587" y="103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13947</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200-0000A1000000}"/>
            </a:ext>
          </a:extLst>
        </xdr:cNvPr>
        <xdr:cNvSpPr txBox="1"/>
      </xdr:nvSpPr>
      <xdr:spPr>
        <a:xfrm>
          <a:off x="6712027" y="107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14312</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200-0000A2000000}"/>
            </a:ext>
          </a:extLst>
        </xdr:cNvPr>
        <xdr:cNvSpPr txBox="1"/>
      </xdr:nvSpPr>
      <xdr:spPr>
        <a:xfrm>
          <a:off x="5937327" y="107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7734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154939</xdr:rowOff>
    </xdr:from>
    <xdr:to>
      <xdr:col>24</xdr:col>
      <xdr:colOff>62865</xdr:colOff>
      <xdr:row>85</xdr:row>
      <xdr:rowOff>31750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086225" y="13063219"/>
          <a:ext cx="0" cy="121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12496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02082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101616</xdr:rowOff>
    </xdr:from>
    <xdr:ext cx="340478"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124960" y="12842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154939</xdr:rowOff>
    </xdr:from>
    <xdr:to>
      <xdr:col>24</xdr:col>
      <xdr:colOff>152400</xdr:colOff>
      <xdr:row>77</xdr:row>
      <xdr:rowOff>154939</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020820" y="13063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59689</xdr:rowOff>
    </xdr:from>
    <xdr:to>
      <xdr:col>20</xdr:col>
      <xdr:colOff>38100</xdr:colOff>
      <xdr:row>81</xdr:row>
      <xdr:rowOff>161289</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312160" y="13638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514600" y="13554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739900" y="13535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130811</xdr:rowOff>
    </xdr:from>
    <xdr:to>
      <xdr:col>6</xdr:col>
      <xdr:colOff>38100</xdr:colOff>
      <xdr:row>81</xdr:row>
      <xdr:rowOff>60961</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965200" y="135420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138430</xdr:rowOff>
    </xdr:from>
    <xdr:to>
      <xdr:col>24</xdr:col>
      <xdr:colOff>114300</xdr:colOff>
      <xdr:row>78</xdr:row>
      <xdr:rowOff>68580</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036060" y="13046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57167</xdr:rowOff>
    </xdr:from>
    <xdr:ext cx="340478"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124960" y="129654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110489</xdr:rowOff>
    </xdr:from>
    <xdr:to>
      <xdr:col>20</xdr:col>
      <xdr:colOff>38100</xdr:colOff>
      <xdr:row>78</xdr:row>
      <xdr:rowOff>40639</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312160" y="13018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161289</xdr:rowOff>
    </xdr:from>
    <xdr:to>
      <xdr:col>24</xdr:col>
      <xdr:colOff>63500</xdr:colOff>
      <xdr:row>78</xdr:row>
      <xdr:rowOff>17780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3355340" y="13069569"/>
          <a:ext cx="73152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51460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161289</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565400" y="13041630"/>
          <a:ext cx="78994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152416</xdr:rowOff>
    </xdr:from>
    <xdr:ext cx="405111" cy="259045"/>
    <xdr:sp macro="" textlink="">
      <xdr:nvSpPr>
        <xdr:cNvPr id="208" name="n_1aveValue【福祉施設】&#10;有形固定資産減価償却率">
          <a:extLst>
            <a:ext uri="{FF2B5EF4-FFF2-40B4-BE49-F238E27FC236}">
              <a16:creationId xmlns:a16="http://schemas.microsoft.com/office/drawing/2014/main" id="{00000000-0008-0000-0200-0000D0000000}"/>
            </a:ext>
          </a:extLst>
        </xdr:cNvPr>
        <xdr:cNvSpPr txBox="1"/>
      </xdr:nvSpPr>
      <xdr:spPr>
        <a:xfrm>
          <a:off x="3170564" y="13731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64788</xdr:rowOff>
    </xdr:from>
    <xdr:ext cx="405111" cy="259045"/>
    <xdr:sp macro="" textlink="">
      <xdr:nvSpPr>
        <xdr:cNvPr id="209" name="n_2aveValue【福祉施設】&#10;有形固定資産減価償却率">
          <a:extLst>
            <a:ext uri="{FF2B5EF4-FFF2-40B4-BE49-F238E27FC236}">
              <a16:creationId xmlns:a16="http://schemas.microsoft.com/office/drawing/2014/main" id="{00000000-0008-0000-0200-0000D1000000}"/>
            </a:ext>
          </a:extLst>
        </xdr:cNvPr>
        <xdr:cNvSpPr txBox="1"/>
      </xdr:nvSpPr>
      <xdr:spPr>
        <a:xfrm>
          <a:off x="2385704" y="1364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10" name="n_3aveValue【福祉施設】&#10;有形固定資産減価償却率">
          <a:extLst>
            <a:ext uri="{FF2B5EF4-FFF2-40B4-BE49-F238E27FC236}">
              <a16:creationId xmlns:a16="http://schemas.microsoft.com/office/drawing/2014/main" id="{00000000-0008-0000-0200-0000D2000000}"/>
            </a:ext>
          </a:extLst>
        </xdr:cNvPr>
        <xdr:cNvSpPr txBox="1"/>
      </xdr:nvSpPr>
      <xdr:spPr>
        <a:xfrm>
          <a:off x="1611004" y="13314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77488</xdr:rowOff>
    </xdr:from>
    <xdr:ext cx="405111" cy="259045"/>
    <xdr:sp macro="" textlink="">
      <xdr:nvSpPr>
        <xdr:cNvPr id="211" name="n_4aveValue【福祉施設】&#10;有形固定資産減価償却率">
          <a:extLst>
            <a:ext uri="{FF2B5EF4-FFF2-40B4-BE49-F238E27FC236}">
              <a16:creationId xmlns:a16="http://schemas.microsoft.com/office/drawing/2014/main" id="{00000000-0008-0000-0200-0000D3000000}"/>
            </a:ext>
          </a:extLst>
        </xdr:cNvPr>
        <xdr:cNvSpPr txBox="1"/>
      </xdr:nvSpPr>
      <xdr:spPr>
        <a:xfrm>
          <a:off x="836304" y="13321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57166</xdr:rowOff>
    </xdr:from>
    <xdr:ext cx="340478" cy="259045"/>
    <xdr:sp macro="" textlink="">
      <xdr:nvSpPr>
        <xdr:cNvPr id="212" name="n_1mainValue【福祉施設】&#10;有形固定資産減価償却率">
          <a:extLst>
            <a:ext uri="{FF2B5EF4-FFF2-40B4-BE49-F238E27FC236}">
              <a16:creationId xmlns:a16="http://schemas.microsoft.com/office/drawing/2014/main" id="{00000000-0008-0000-0200-0000D4000000}"/>
            </a:ext>
          </a:extLst>
        </xdr:cNvPr>
        <xdr:cNvSpPr txBox="1"/>
      </xdr:nvSpPr>
      <xdr:spPr>
        <a:xfrm>
          <a:off x="3187641" y="127978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29227</xdr:rowOff>
    </xdr:from>
    <xdr:ext cx="340478" cy="259045"/>
    <xdr:sp macro="" textlink="">
      <xdr:nvSpPr>
        <xdr:cNvPr id="213" name="n_2mainValue【福祉施設】&#10;有形固定資産減価償却率">
          <a:extLst>
            <a:ext uri="{FF2B5EF4-FFF2-40B4-BE49-F238E27FC236}">
              <a16:creationId xmlns:a16="http://schemas.microsoft.com/office/drawing/2014/main" id="{00000000-0008-0000-0200-0000D5000000}"/>
            </a:ext>
          </a:extLst>
        </xdr:cNvPr>
        <xdr:cNvSpPr txBox="1"/>
      </xdr:nvSpPr>
      <xdr:spPr>
        <a:xfrm>
          <a:off x="2418021" y="12769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4" name="【福祉施設】&#10;一人当たり面積グラフ枠">
          <a:extLst>
            <a:ext uri="{FF2B5EF4-FFF2-40B4-BE49-F238E27FC236}">
              <a16:creationId xmlns:a16="http://schemas.microsoft.com/office/drawing/2014/main" id="{00000000-0008-0000-0200-0000EA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135255</xdr:rowOff>
    </xdr:from>
    <xdr:to>
      <xdr:col>54</xdr:col>
      <xdr:colOff>189865</xdr:colOff>
      <xdr:row>86</xdr:row>
      <xdr:rowOff>29642</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flipV="1">
          <a:off x="9219565" y="13043535"/>
          <a:ext cx="0" cy="14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33469</xdr:rowOff>
    </xdr:from>
    <xdr:ext cx="469744" cy="259045"/>
    <xdr:sp macro="" textlink="">
      <xdr:nvSpPr>
        <xdr:cNvPr id="236" name="【福祉施設】&#10;一人当たり面積最小値テキスト">
          <a:extLst>
            <a:ext uri="{FF2B5EF4-FFF2-40B4-BE49-F238E27FC236}">
              <a16:creationId xmlns:a16="http://schemas.microsoft.com/office/drawing/2014/main" id="{00000000-0008-0000-0200-0000EC000000}"/>
            </a:ext>
          </a:extLst>
        </xdr:cNvPr>
        <xdr:cNvSpPr txBox="1"/>
      </xdr:nvSpPr>
      <xdr:spPr>
        <a:xfrm>
          <a:off x="9258300" y="1445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29642</xdr:rowOff>
    </xdr:from>
    <xdr:to>
      <xdr:col>55</xdr:col>
      <xdr:colOff>88900</xdr:colOff>
      <xdr:row>86</xdr:row>
      <xdr:rowOff>29642</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9154160" y="14446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81932</xdr:rowOff>
    </xdr:from>
    <xdr:ext cx="469744" cy="259045"/>
    <xdr:sp macro="" textlink="">
      <xdr:nvSpPr>
        <xdr:cNvPr id="238" name="【福祉施設】&#10;一人当たり面積最大値テキスト">
          <a:extLst>
            <a:ext uri="{FF2B5EF4-FFF2-40B4-BE49-F238E27FC236}">
              <a16:creationId xmlns:a16="http://schemas.microsoft.com/office/drawing/2014/main" id="{00000000-0008-0000-0200-0000EE000000}"/>
            </a:ext>
          </a:extLst>
        </xdr:cNvPr>
        <xdr:cNvSpPr txBox="1"/>
      </xdr:nvSpPr>
      <xdr:spPr>
        <a:xfrm>
          <a:off x="9258300" y="1282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135255</xdr:rowOff>
    </xdr:from>
    <xdr:to>
      <xdr:col>55</xdr:col>
      <xdr:colOff>88900</xdr:colOff>
      <xdr:row>77</xdr:row>
      <xdr:rowOff>135255</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9154160" y="13043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145178</xdr:rowOff>
    </xdr:from>
    <xdr:ext cx="469744" cy="259045"/>
    <xdr:sp macro="" textlink="">
      <xdr:nvSpPr>
        <xdr:cNvPr id="240" name="【福祉施設】&#10;一人当たり面積平均値テキスト">
          <a:extLst>
            <a:ext uri="{FF2B5EF4-FFF2-40B4-BE49-F238E27FC236}">
              <a16:creationId xmlns:a16="http://schemas.microsoft.com/office/drawing/2014/main" id="{00000000-0008-0000-0200-0000F0000000}"/>
            </a:ext>
          </a:extLst>
        </xdr:cNvPr>
        <xdr:cNvSpPr txBox="1"/>
      </xdr:nvSpPr>
      <xdr:spPr>
        <a:xfrm>
          <a:off x="9258300" y="142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166751</xdr:rowOff>
    </xdr:from>
    <xdr:to>
      <xdr:col>55</xdr:col>
      <xdr:colOff>50800</xdr:colOff>
      <xdr:row>85</xdr:row>
      <xdr:rowOff>96901</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192260" y="14248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157607</xdr:rowOff>
    </xdr:from>
    <xdr:to>
      <xdr:col>50</xdr:col>
      <xdr:colOff>165100</xdr:colOff>
      <xdr:row>85</xdr:row>
      <xdr:rowOff>87757</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445500" y="14239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169266</xdr:rowOff>
    </xdr:from>
    <xdr:to>
      <xdr:col>46</xdr:col>
      <xdr:colOff>38100</xdr:colOff>
      <xdr:row>85</xdr:row>
      <xdr:rowOff>99416</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670800" y="142510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6502</xdr:rowOff>
    </xdr:from>
    <xdr:to>
      <xdr:col>41</xdr:col>
      <xdr:colOff>101600</xdr:colOff>
      <xdr:row>85</xdr:row>
      <xdr:rowOff>108102</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873240" y="1425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23648</xdr:rowOff>
    </xdr:from>
    <xdr:to>
      <xdr:col>36</xdr:col>
      <xdr:colOff>165100</xdr:colOff>
      <xdr:row>85</xdr:row>
      <xdr:rowOff>125248</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6098540" y="142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9192260" y="14208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149623</xdr:rowOff>
    </xdr:from>
    <xdr:ext cx="469744" cy="259045"/>
    <xdr:sp macro="" textlink="">
      <xdr:nvSpPr>
        <xdr:cNvPr id="252" name="【福祉施設】&#10;一人当たり面積該当値テキスト">
          <a:extLst>
            <a:ext uri="{FF2B5EF4-FFF2-40B4-BE49-F238E27FC236}">
              <a16:creationId xmlns:a16="http://schemas.microsoft.com/office/drawing/2014/main" id="{00000000-0008-0000-0200-0000FC000000}"/>
            </a:ext>
          </a:extLst>
        </xdr:cNvPr>
        <xdr:cNvSpPr txBox="1"/>
      </xdr:nvSpPr>
      <xdr:spPr>
        <a:xfrm>
          <a:off x="9258300" y="140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130632</xdr:rowOff>
    </xdr:from>
    <xdr:to>
      <xdr:col>50</xdr:col>
      <xdr:colOff>165100</xdr:colOff>
      <xdr:row>85</xdr:row>
      <xdr:rowOff>60782</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8445500" y="142123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xdr:rowOff>
    </xdr:from>
    <xdr:to>
      <xdr:col>55</xdr:col>
      <xdr:colOff>0</xdr:colOff>
      <xdr:row>85</xdr:row>
      <xdr:rowOff>9982</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8496300" y="14255496"/>
          <a:ext cx="7239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135204</xdr:rowOff>
    </xdr:from>
    <xdr:to>
      <xdr:col>46</xdr:col>
      <xdr:colOff>38100</xdr:colOff>
      <xdr:row>85</xdr:row>
      <xdr:rowOff>65354</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7670800" y="142169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xdr:rowOff>
    </xdr:from>
    <xdr:to>
      <xdr:col>50</xdr:col>
      <xdr:colOff>114300</xdr:colOff>
      <xdr:row>85</xdr:row>
      <xdr:rowOff>14554</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7713980" y="1425938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78884</xdr:rowOff>
    </xdr:from>
    <xdr:ext cx="469744" cy="259045"/>
    <xdr:sp macro="" textlink="">
      <xdr:nvSpPr>
        <xdr:cNvPr id="257" name="n_1aveValue【福祉施設】&#10;一人当たり面積">
          <a:extLst>
            <a:ext uri="{FF2B5EF4-FFF2-40B4-BE49-F238E27FC236}">
              <a16:creationId xmlns:a16="http://schemas.microsoft.com/office/drawing/2014/main" id="{00000000-0008-0000-0200-000001010000}"/>
            </a:ext>
          </a:extLst>
        </xdr:cNvPr>
        <xdr:cNvSpPr txBox="1"/>
      </xdr:nvSpPr>
      <xdr:spPr>
        <a:xfrm>
          <a:off x="8271587" y="1432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90543</xdr:rowOff>
    </xdr:from>
    <xdr:ext cx="469744" cy="259045"/>
    <xdr:sp macro="" textlink="">
      <xdr:nvSpPr>
        <xdr:cNvPr id="258" name="n_2aveValue【福祉施設】&#10;一人当たり面積">
          <a:extLst>
            <a:ext uri="{FF2B5EF4-FFF2-40B4-BE49-F238E27FC236}">
              <a16:creationId xmlns:a16="http://schemas.microsoft.com/office/drawing/2014/main" id="{00000000-0008-0000-0200-000002010000}"/>
            </a:ext>
          </a:extLst>
        </xdr:cNvPr>
        <xdr:cNvSpPr txBox="1"/>
      </xdr:nvSpPr>
      <xdr:spPr>
        <a:xfrm>
          <a:off x="7509587" y="143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124629</xdr:rowOff>
    </xdr:from>
    <xdr:ext cx="469744" cy="259045"/>
    <xdr:sp macro="" textlink="">
      <xdr:nvSpPr>
        <xdr:cNvPr id="259" name="n_3aveValue【福祉施設】&#10;一人当たり面積">
          <a:extLst>
            <a:ext uri="{FF2B5EF4-FFF2-40B4-BE49-F238E27FC236}">
              <a16:creationId xmlns:a16="http://schemas.microsoft.com/office/drawing/2014/main" id="{00000000-0008-0000-0200-000003010000}"/>
            </a:ext>
          </a:extLst>
        </xdr:cNvPr>
        <xdr:cNvSpPr txBox="1"/>
      </xdr:nvSpPr>
      <xdr:spPr>
        <a:xfrm>
          <a:off x="6712027" y="140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141775</xdr:rowOff>
    </xdr:from>
    <xdr:ext cx="469744" cy="259045"/>
    <xdr:sp macro="" textlink="">
      <xdr:nvSpPr>
        <xdr:cNvPr id="260" name="n_4aveValue【福祉施設】&#10;一人当たり面積">
          <a:extLst>
            <a:ext uri="{FF2B5EF4-FFF2-40B4-BE49-F238E27FC236}">
              <a16:creationId xmlns:a16="http://schemas.microsoft.com/office/drawing/2014/main" id="{00000000-0008-0000-0200-000004010000}"/>
            </a:ext>
          </a:extLst>
        </xdr:cNvPr>
        <xdr:cNvSpPr txBox="1"/>
      </xdr:nvSpPr>
      <xdr:spPr>
        <a:xfrm>
          <a:off x="5937327" y="140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77309</xdr:rowOff>
    </xdr:from>
    <xdr:ext cx="469744" cy="259045"/>
    <xdr:sp macro="" textlink="">
      <xdr:nvSpPr>
        <xdr:cNvPr id="261" name="n_1mainValue【福祉施設】&#10;一人当たり面積">
          <a:extLst>
            <a:ext uri="{FF2B5EF4-FFF2-40B4-BE49-F238E27FC236}">
              <a16:creationId xmlns:a16="http://schemas.microsoft.com/office/drawing/2014/main" id="{00000000-0008-0000-0200-000005010000}"/>
            </a:ext>
          </a:extLst>
        </xdr:cNvPr>
        <xdr:cNvSpPr txBox="1"/>
      </xdr:nvSpPr>
      <xdr:spPr>
        <a:xfrm>
          <a:off x="8271587" y="1399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81881</xdr:rowOff>
    </xdr:from>
    <xdr:ext cx="469744" cy="259045"/>
    <xdr:sp macro="" textlink="">
      <xdr:nvSpPr>
        <xdr:cNvPr id="262" name="n_2mainValue【福祉施設】&#10;一人当たり面積">
          <a:extLst>
            <a:ext uri="{FF2B5EF4-FFF2-40B4-BE49-F238E27FC236}">
              <a16:creationId xmlns:a16="http://schemas.microsoft.com/office/drawing/2014/main" id="{00000000-0008-0000-0200-000006010000}"/>
            </a:ext>
          </a:extLst>
        </xdr:cNvPr>
        <xdr:cNvSpPr txBox="1"/>
      </xdr:nvSpPr>
      <xdr:spPr>
        <a:xfrm>
          <a:off x="7509587" y="139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一般廃棄物処理施設】&#10;有形固定資産減価償却率グラフ枠">
          <a:extLst>
            <a:ext uri="{FF2B5EF4-FFF2-40B4-BE49-F238E27FC236}">
              <a16:creationId xmlns:a16="http://schemas.microsoft.com/office/drawing/2014/main" id="{00000000-0008-0000-0200-00002F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63137</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flipV="1">
          <a:off x="14375764" y="5590359"/>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66964</xdr:rowOff>
    </xdr:from>
    <xdr:ext cx="405111" cy="259045"/>
    <xdr:sp macro="" textlink="">
      <xdr:nvSpPr>
        <xdr:cNvPr id="305" name="【一般廃棄物処理施設】&#10;有形固定資産減価償却率最小値テキスト">
          <a:extLst>
            <a:ext uri="{FF2B5EF4-FFF2-40B4-BE49-F238E27FC236}">
              <a16:creationId xmlns:a16="http://schemas.microsoft.com/office/drawing/2014/main" id="{00000000-0008-0000-0200-000031010000}"/>
            </a:ext>
          </a:extLst>
        </xdr:cNvPr>
        <xdr:cNvSpPr txBox="1"/>
      </xdr:nvSpPr>
      <xdr:spPr>
        <a:xfrm>
          <a:off x="144145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63137</xdr:rowOff>
    </xdr:from>
    <xdr:to>
      <xdr:col>86</xdr:col>
      <xdr:colOff>25400</xdr:colOff>
      <xdr:row>42</xdr:row>
      <xdr:rowOff>63137</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14287500" y="7104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07" name="【一般廃棄物処理施設】&#10;有形固定資産減価償却率最大値テキスト">
          <a:extLst>
            <a:ext uri="{FF2B5EF4-FFF2-40B4-BE49-F238E27FC236}">
              <a16:creationId xmlns:a16="http://schemas.microsoft.com/office/drawing/2014/main" id="{00000000-0008-0000-0200-000033010000}"/>
            </a:ext>
          </a:extLst>
        </xdr:cNvPr>
        <xdr:cNvSpPr txBox="1"/>
      </xdr:nvSpPr>
      <xdr:spPr>
        <a:xfrm>
          <a:off x="14414500" y="53693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14287500" y="5590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149514</xdr:rowOff>
    </xdr:from>
    <xdr:ext cx="405111" cy="259045"/>
    <xdr:sp macro="" textlink="">
      <xdr:nvSpPr>
        <xdr:cNvPr id="309" name="【一般廃棄物処理施設】&#10;有形固定資産減価償却率平均値テキスト">
          <a:extLst>
            <a:ext uri="{FF2B5EF4-FFF2-40B4-BE49-F238E27FC236}">
              <a16:creationId xmlns:a16="http://schemas.microsoft.com/office/drawing/2014/main" id="{00000000-0008-0000-0200-000035010000}"/>
            </a:ext>
          </a:extLst>
        </xdr:cNvPr>
        <xdr:cNvSpPr txBox="1"/>
      </xdr:nvSpPr>
      <xdr:spPr>
        <a:xfrm>
          <a:off x="14414500" y="618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4325600" y="632931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xdr:rowOff>
    </xdr:from>
    <xdr:to>
      <xdr:col>81</xdr:col>
      <xdr:colOff>101600</xdr:colOff>
      <xdr:row>38</xdr:row>
      <xdr:rowOff>102507</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357884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159294</xdr:rowOff>
    </xdr:from>
    <xdr:to>
      <xdr:col>76</xdr:col>
      <xdr:colOff>165100</xdr:colOff>
      <xdr:row>38</xdr:row>
      <xdr:rowOff>89444</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2804140" y="63619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136434</xdr:rowOff>
    </xdr:from>
    <xdr:to>
      <xdr:col>72</xdr:col>
      <xdr:colOff>38100</xdr:colOff>
      <xdr:row>38</xdr:row>
      <xdr:rowOff>66584</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12029440" y="63391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12337</xdr:rowOff>
    </xdr:from>
    <xdr:to>
      <xdr:col>67</xdr:col>
      <xdr:colOff>101600</xdr:colOff>
      <xdr:row>39</xdr:row>
      <xdr:rowOff>113937</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1123188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14325600" y="641531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321" name="【一般廃棄物処理施設】&#10;有形固定資産減価償却率該当値テキスト">
          <a:extLst>
            <a:ext uri="{FF2B5EF4-FFF2-40B4-BE49-F238E27FC236}">
              <a16:creationId xmlns:a16="http://schemas.microsoft.com/office/drawing/2014/main" id="{00000000-0008-0000-0200-000041010000}"/>
            </a:ext>
          </a:extLst>
        </xdr:cNvPr>
        <xdr:cNvSpPr txBox="1"/>
      </xdr:nvSpPr>
      <xdr:spPr>
        <a:xfrm>
          <a:off x="14414500" y="63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3578840" y="6365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41910</xdr:rowOff>
    </xdr:from>
    <xdr:to>
      <xdr:col>85</xdr:col>
      <xdr:colOff>127000</xdr:colOff>
      <xdr:row>38</xdr:row>
      <xdr:rowOff>95794</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3629640" y="6412230"/>
          <a:ext cx="74676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2804140" y="6311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38</xdr:row>
      <xdr:rowOff>41910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854940" y="6362156"/>
          <a:ext cx="7747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111942</xdr:rowOff>
    </xdr:from>
    <xdr:to>
      <xdr:col>72</xdr:col>
      <xdr:colOff>38100</xdr:colOff>
      <xdr:row>38</xdr:row>
      <xdr:rowOff>42092</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2029440" y="63146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159476</xdr:rowOff>
    </xdr:from>
    <xdr:to>
      <xdr:col>76</xdr:col>
      <xdr:colOff>114300</xdr:colOff>
      <xdr:row>37</xdr:row>
      <xdr:rowOff>162741</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flipV="1">
          <a:off x="12072620" y="636215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113574</xdr:rowOff>
    </xdr:from>
    <xdr:to>
      <xdr:col>67</xdr:col>
      <xdr:colOff>101600</xdr:colOff>
      <xdr:row>38</xdr:row>
      <xdr:rowOff>43724</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1231880" y="6316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162741</xdr:rowOff>
    </xdr:from>
    <xdr:to>
      <xdr:col>71</xdr:col>
      <xdr:colOff>177800</xdr:colOff>
      <xdr:row>37</xdr:row>
      <xdr:rowOff>164374</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flipV="1">
          <a:off x="11282680" y="6365421"/>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93634</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id="{00000000-0008-0000-0200-00004A010000}"/>
            </a:ext>
          </a:extLst>
        </xdr:cNvPr>
        <xdr:cNvSpPr txBox="1"/>
      </xdr:nvSpPr>
      <xdr:spPr>
        <a:xfrm>
          <a:off x="13437244" y="646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80571</xdr:rowOff>
    </xdr:from>
    <xdr:ext cx="405111" cy="259045"/>
    <xdr:sp macro="" textlink="">
      <xdr:nvSpPr>
        <xdr:cNvPr id="331" name="n_2aveValue【一般廃棄物処理施設】&#10;有形固定資産減価償却率">
          <a:extLst>
            <a:ext uri="{FF2B5EF4-FFF2-40B4-BE49-F238E27FC236}">
              <a16:creationId xmlns:a16="http://schemas.microsoft.com/office/drawing/2014/main" id="{00000000-0008-0000-0200-00004B010000}"/>
            </a:ext>
          </a:extLst>
        </xdr:cNvPr>
        <xdr:cNvSpPr txBox="1"/>
      </xdr:nvSpPr>
      <xdr:spPr>
        <a:xfrm>
          <a:off x="12675244" y="645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57711</xdr:rowOff>
    </xdr:from>
    <xdr:ext cx="405111" cy="259045"/>
    <xdr:sp macro="" textlink="">
      <xdr:nvSpPr>
        <xdr:cNvPr id="332" name="n_3aveValue【一般廃棄物処理施設】&#10;有形固定資産減価償却率">
          <a:extLst>
            <a:ext uri="{FF2B5EF4-FFF2-40B4-BE49-F238E27FC236}">
              <a16:creationId xmlns:a16="http://schemas.microsoft.com/office/drawing/2014/main" id="{00000000-0008-0000-0200-00004C010000}"/>
            </a:ext>
          </a:extLst>
        </xdr:cNvPr>
        <xdr:cNvSpPr txBox="1"/>
      </xdr:nvSpPr>
      <xdr:spPr>
        <a:xfrm>
          <a:off x="11900544" y="642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105064</xdr:rowOff>
    </xdr:from>
    <xdr:ext cx="405111" cy="259045"/>
    <xdr:sp macro="" textlink="">
      <xdr:nvSpPr>
        <xdr:cNvPr id="333" name="n_4aveValue【一般廃棄物処理施設】&#10;有形固定資産減価償却率">
          <a:extLst>
            <a:ext uri="{FF2B5EF4-FFF2-40B4-BE49-F238E27FC236}">
              <a16:creationId xmlns:a16="http://schemas.microsoft.com/office/drawing/2014/main" id="{00000000-0008-0000-0200-00004D010000}"/>
            </a:ext>
          </a:extLst>
        </xdr:cNvPr>
        <xdr:cNvSpPr txBox="1"/>
      </xdr:nvSpPr>
      <xdr:spPr>
        <a:xfrm>
          <a:off x="1110298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109237</xdr:rowOff>
    </xdr:from>
    <xdr:ext cx="405111" cy="259045"/>
    <xdr:sp macro="" textlink="">
      <xdr:nvSpPr>
        <xdr:cNvPr id="334" name="n_1mainValue【一般廃棄物処理施設】&#10;有形固定資産減価償却率">
          <a:extLst>
            <a:ext uri="{FF2B5EF4-FFF2-40B4-BE49-F238E27FC236}">
              <a16:creationId xmlns:a16="http://schemas.microsoft.com/office/drawing/2014/main" id="{00000000-0008-0000-0200-00004E010000}"/>
            </a:ext>
          </a:extLst>
        </xdr:cNvPr>
        <xdr:cNvSpPr txBox="1"/>
      </xdr:nvSpPr>
      <xdr:spPr>
        <a:xfrm>
          <a:off x="13437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335" name="n_2mainValue【一般廃棄物処理施設】&#10;有形固定資産減価償却率">
          <a:extLst>
            <a:ext uri="{FF2B5EF4-FFF2-40B4-BE49-F238E27FC236}">
              <a16:creationId xmlns:a16="http://schemas.microsoft.com/office/drawing/2014/main" id="{00000000-0008-0000-0200-00004F010000}"/>
            </a:ext>
          </a:extLst>
        </xdr:cNvPr>
        <xdr:cNvSpPr txBox="1"/>
      </xdr:nvSpPr>
      <xdr:spPr>
        <a:xfrm>
          <a:off x="126752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336" name="n_3mainValue【一般廃棄物処理施設】&#10;有形固定資産減価償却率">
          <a:extLst>
            <a:ext uri="{FF2B5EF4-FFF2-40B4-BE49-F238E27FC236}">
              <a16:creationId xmlns:a16="http://schemas.microsoft.com/office/drawing/2014/main" id="{00000000-0008-0000-0200-000050010000}"/>
            </a:ext>
          </a:extLst>
        </xdr:cNvPr>
        <xdr:cNvSpPr txBox="1"/>
      </xdr:nvSpPr>
      <xdr:spPr>
        <a:xfrm>
          <a:off x="11900544" y="609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60251</xdr:rowOff>
    </xdr:from>
    <xdr:ext cx="405111" cy="259045"/>
    <xdr:sp macro="" textlink="">
      <xdr:nvSpPr>
        <xdr:cNvPr id="337" name="n_4mainValue【一般廃棄物処理施設】&#10;有形固定資産減価償却率">
          <a:extLst>
            <a:ext uri="{FF2B5EF4-FFF2-40B4-BE49-F238E27FC236}">
              <a16:creationId xmlns:a16="http://schemas.microsoft.com/office/drawing/2014/main" id="{00000000-0008-0000-0200-000051010000}"/>
            </a:ext>
          </a:extLst>
        </xdr:cNvPr>
        <xdr:cNvSpPr txBox="1"/>
      </xdr:nvSpPr>
      <xdr:spPr>
        <a:xfrm>
          <a:off x="1110298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5499308" y="6418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15499308" y="597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15499308" y="55270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00000000-0008-0000-0200-000066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136665</xdr:rowOff>
    </xdr:from>
    <xdr:to>
      <xdr:col>116</xdr:col>
      <xdr:colOff>62864</xdr:colOff>
      <xdr:row>41</xdr:row>
      <xdr:rowOff>132186</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9509104" y="5668785"/>
          <a:ext cx="0" cy="133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136013</xdr:rowOff>
    </xdr:from>
    <xdr:ext cx="469744" cy="259045"/>
    <xdr:sp macro="" textlink="">
      <xdr:nvSpPr>
        <xdr:cNvPr id="360" name="【一般廃棄物処理施設】&#10;一人当たり有形固定資産（償却資産）額最小値テキスト">
          <a:extLst>
            <a:ext uri="{FF2B5EF4-FFF2-40B4-BE49-F238E27FC236}">
              <a16:creationId xmlns:a16="http://schemas.microsoft.com/office/drawing/2014/main" id="{00000000-0008-0000-0200-000068010000}"/>
            </a:ext>
          </a:extLst>
        </xdr:cNvPr>
        <xdr:cNvSpPr txBox="1"/>
      </xdr:nvSpPr>
      <xdr:spPr>
        <a:xfrm>
          <a:off x="19547840" y="700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132186</xdr:rowOff>
    </xdr:from>
    <xdr:to>
      <xdr:col>116</xdr:col>
      <xdr:colOff>152400</xdr:colOff>
      <xdr:row>41</xdr:row>
      <xdr:rowOff>132186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9443700" y="7005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83342</xdr:rowOff>
    </xdr:from>
    <xdr:ext cx="690189" cy="259045"/>
    <xdr:sp macro="" textlink="">
      <xdr:nvSpPr>
        <xdr:cNvPr id="362" name="【一般廃棄物処理施設】&#10;一人当たり有形固定資産（償却資産）額最大値テキスト">
          <a:extLst>
            <a:ext uri="{FF2B5EF4-FFF2-40B4-BE49-F238E27FC236}">
              <a16:creationId xmlns:a16="http://schemas.microsoft.com/office/drawing/2014/main" id="{00000000-0008-0000-0200-00006A010000}"/>
            </a:ext>
          </a:extLst>
        </xdr:cNvPr>
        <xdr:cNvSpPr txBox="1"/>
      </xdr:nvSpPr>
      <xdr:spPr>
        <a:xfrm>
          <a:off x="19547840" y="544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136665</xdr:rowOff>
    </xdr:from>
    <xdr:to>
      <xdr:col>116</xdr:col>
      <xdr:colOff>152400</xdr:colOff>
      <xdr:row>33</xdr:row>
      <xdr:rowOff>136665</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9443700" y="5668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151518</xdr:rowOff>
    </xdr:from>
    <xdr:ext cx="599010" cy="259045"/>
    <xdr:sp macro="" textlink="">
      <xdr:nvSpPr>
        <xdr:cNvPr id="364" name="【一般廃棄物処理施設】&#10;一人当たり有形固定資産（償却資産）額平均値テキスト">
          <a:extLst>
            <a:ext uri="{FF2B5EF4-FFF2-40B4-BE49-F238E27FC236}">
              <a16:creationId xmlns:a16="http://schemas.microsoft.com/office/drawing/2014/main" id="{00000000-0008-0000-0200-00006C010000}"/>
            </a:ext>
          </a:extLst>
        </xdr:cNvPr>
        <xdr:cNvSpPr txBox="1"/>
      </xdr:nvSpPr>
      <xdr:spPr>
        <a:xfrm>
          <a:off x="19547840" y="6689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128641</xdr:rowOff>
    </xdr:from>
    <xdr:to>
      <xdr:col>116</xdr:col>
      <xdr:colOff>114300</xdr:colOff>
      <xdr:row>41</xdr:row>
      <xdr:rowOff>58791</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9458940" y="68342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118345</xdr:rowOff>
    </xdr:from>
    <xdr:to>
      <xdr:col>112</xdr:col>
      <xdr:colOff>38100</xdr:colOff>
      <xdr:row>41</xdr:row>
      <xdr:rowOff>48495</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8735040" y="6823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129681</xdr:rowOff>
    </xdr:from>
    <xdr:to>
      <xdr:col>107</xdr:col>
      <xdr:colOff>101600</xdr:colOff>
      <xdr:row>41</xdr:row>
      <xdr:rowOff>59831</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7937480" y="6835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136325</xdr:rowOff>
    </xdr:from>
    <xdr:to>
      <xdr:col>102</xdr:col>
      <xdr:colOff>165100</xdr:colOff>
      <xdr:row>41</xdr:row>
      <xdr:rowOff>66475</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17162780" y="684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160423</xdr:rowOff>
    </xdr:from>
    <xdr:to>
      <xdr:col>98</xdr:col>
      <xdr:colOff>38100</xdr:colOff>
      <xdr:row>41</xdr:row>
      <xdr:rowOff>90573</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16388080" y="68660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61868</xdr:rowOff>
    </xdr:from>
    <xdr:to>
      <xdr:col>116</xdr:col>
      <xdr:colOff>114300</xdr:colOff>
      <xdr:row>41</xdr:row>
      <xdr:rowOff>163468</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9458940" y="693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148245</xdr:rowOff>
    </xdr:from>
    <xdr:ext cx="534377" cy="259045"/>
    <xdr:sp macro="" textlink="">
      <xdr:nvSpPr>
        <xdr:cNvPr id="376" name="【一般廃棄物処理施設】&#10;一人当たり有形固定資産（償却資産）額該当値テキスト">
          <a:extLst>
            <a:ext uri="{FF2B5EF4-FFF2-40B4-BE49-F238E27FC236}">
              <a16:creationId xmlns:a16="http://schemas.microsoft.com/office/drawing/2014/main" id="{00000000-0008-0000-0200-000078010000}"/>
            </a:ext>
          </a:extLst>
        </xdr:cNvPr>
        <xdr:cNvSpPr txBox="1"/>
      </xdr:nvSpPr>
      <xdr:spPr>
        <a:xfrm>
          <a:off x="19547840" y="685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62275</xdr:rowOff>
    </xdr:from>
    <xdr:to>
      <xdr:col>112</xdr:col>
      <xdr:colOff>38100</xdr:colOff>
      <xdr:row>41</xdr:row>
      <xdr:rowOff>163875</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8735040" y="6935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112668</xdr:rowOff>
    </xdr:from>
    <xdr:to>
      <xdr:col>116</xdr:col>
      <xdr:colOff>63500</xdr:colOff>
      <xdr:row>41</xdr:row>
      <xdr:rowOff>113075</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18778220" y="6985908"/>
          <a:ext cx="73152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62729</xdr:rowOff>
    </xdr:from>
    <xdr:to>
      <xdr:col>107</xdr:col>
      <xdr:colOff>101600</xdr:colOff>
      <xdr:row>41</xdr:row>
      <xdr:rowOff>164329</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7937480" y="693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113075</xdr:rowOff>
    </xdr:from>
    <xdr:to>
      <xdr:col>111</xdr:col>
      <xdr:colOff>177800</xdr:colOff>
      <xdr:row>41</xdr:row>
      <xdr:rowOff>113529</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17988280" y="6986315"/>
          <a:ext cx="789940" cy="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61594</xdr:rowOff>
    </xdr:from>
    <xdr:to>
      <xdr:col>102</xdr:col>
      <xdr:colOff>165100</xdr:colOff>
      <xdr:row>41</xdr:row>
      <xdr:rowOff>163194</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17162780" y="69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112394</xdr:rowOff>
    </xdr:from>
    <xdr:to>
      <xdr:col>107</xdr:col>
      <xdr:colOff>50800</xdr:colOff>
      <xdr:row>41</xdr:row>
      <xdr:rowOff>113529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7213580" y="6985634"/>
          <a:ext cx="7747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60489</xdr:rowOff>
    </xdr:from>
    <xdr:to>
      <xdr:col>98</xdr:col>
      <xdr:colOff>38100</xdr:colOff>
      <xdr:row>41</xdr:row>
      <xdr:rowOff>162089</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16388080" y="69337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111289</xdr:rowOff>
    </xdr:from>
    <xdr:to>
      <xdr:col>102</xdr:col>
      <xdr:colOff>114300</xdr:colOff>
      <xdr:row>41</xdr:row>
      <xdr:rowOff>112394</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6431260" y="6984529"/>
          <a:ext cx="78232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65022</xdr:rowOff>
    </xdr:from>
    <xdr:ext cx="599010" cy="259045"/>
    <xdr:sp macro="" textlink="">
      <xdr:nvSpPr>
        <xdr:cNvPr id="385" name="n_1aveValue【一般廃棄物処理施設】&#10;一人当たり有形固定資産（償却資産）額">
          <a:extLst>
            <a:ext uri="{FF2B5EF4-FFF2-40B4-BE49-F238E27FC236}">
              <a16:creationId xmlns:a16="http://schemas.microsoft.com/office/drawing/2014/main" id="{00000000-0008-0000-0200-000081010000}"/>
            </a:ext>
          </a:extLst>
        </xdr:cNvPr>
        <xdr:cNvSpPr txBox="1"/>
      </xdr:nvSpPr>
      <xdr:spPr>
        <a:xfrm>
          <a:off x="18496495" y="660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76358</xdr:rowOff>
    </xdr:from>
    <xdr:ext cx="599010" cy="259045"/>
    <xdr:sp macro="" textlink="">
      <xdr:nvSpPr>
        <xdr:cNvPr id="386" name="n_2aveValue【一般廃棄物処理施設】&#10;一人当たり有形固定資産（償却資産）額">
          <a:extLst>
            <a:ext uri="{FF2B5EF4-FFF2-40B4-BE49-F238E27FC236}">
              <a16:creationId xmlns:a16="http://schemas.microsoft.com/office/drawing/2014/main" id="{00000000-0008-0000-0200-000082010000}"/>
            </a:ext>
          </a:extLst>
        </xdr:cNvPr>
        <xdr:cNvSpPr txBox="1"/>
      </xdr:nvSpPr>
      <xdr:spPr>
        <a:xfrm>
          <a:off x="17734495" y="661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83002</xdr:rowOff>
    </xdr:from>
    <xdr:ext cx="599010" cy="259045"/>
    <xdr:sp macro="" textlink="">
      <xdr:nvSpPr>
        <xdr:cNvPr id="387" name="n_3aveValue【一般廃棄物処理施設】&#10;一人当たり有形固定資産（償却資産）額">
          <a:extLst>
            <a:ext uri="{FF2B5EF4-FFF2-40B4-BE49-F238E27FC236}">
              <a16:creationId xmlns:a16="http://schemas.microsoft.com/office/drawing/2014/main" id="{00000000-0008-0000-0200-000083010000}"/>
            </a:ext>
          </a:extLst>
        </xdr:cNvPr>
        <xdr:cNvSpPr txBox="1"/>
      </xdr:nvSpPr>
      <xdr:spPr>
        <a:xfrm>
          <a:off x="16936935" y="66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107100</xdr:rowOff>
    </xdr:from>
    <xdr:ext cx="599010" cy="259045"/>
    <xdr:sp macro="" textlink="">
      <xdr:nvSpPr>
        <xdr:cNvPr id="388" name="n_4aveValue【一般廃棄物処理施設】&#10;一人当たり有形固定資産（償却資産）額">
          <a:extLst>
            <a:ext uri="{FF2B5EF4-FFF2-40B4-BE49-F238E27FC236}">
              <a16:creationId xmlns:a16="http://schemas.microsoft.com/office/drawing/2014/main" id="{00000000-0008-0000-0200-000084010000}"/>
            </a:ext>
          </a:extLst>
        </xdr:cNvPr>
        <xdr:cNvSpPr txBox="1"/>
      </xdr:nvSpPr>
      <xdr:spPr>
        <a:xfrm>
          <a:off x="16162235" y="664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155002</xdr:rowOff>
    </xdr:from>
    <xdr:ext cx="534377" cy="259045"/>
    <xdr:sp macro="" textlink="">
      <xdr:nvSpPr>
        <xdr:cNvPr id="389" name="n_1mainValue【一般廃棄物処理施設】&#10;一人当たり有形固定資産（償却資産）額">
          <a:extLst>
            <a:ext uri="{FF2B5EF4-FFF2-40B4-BE49-F238E27FC236}">
              <a16:creationId xmlns:a16="http://schemas.microsoft.com/office/drawing/2014/main" id="{00000000-0008-0000-0200-000085010000}"/>
            </a:ext>
          </a:extLst>
        </xdr:cNvPr>
        <xdr:cNvSpPr txBox="1"/>
      </xdr:nvSpPr>
      <xdr:spPr>
        <a:xfrm>
          <a:off x="18528811" y="70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155456</xdr:rowOff>
    </xdr:from>
    <xdr:ext cx="534377" cy="259045"/>
    <xdr:sp macro="" textlink="">
      <xdr:nvSpPr>
        <xdr:cNvPr id="390" name="n_2mainValue【一般廃棄物処理施設】&#10;一人当たり有形固定資産（償却資産）額">
          <a:extLst>
            <a:ext uri="{FF2B5EF4-FFF2-40B4-BE49-F238E27FC236}">
              <a16:creationId xmlns:a16="http://schemas.microsoft.com/office/drawing/2014/main" id="{00000000-0008-0000-0200-000086010000}"/>
            </a:ext>
          </a:extLst>
        </xdr:cNvPr>
        <xdr:cNvSpPr txBox="1"/>
      </xdr:nvSpPr>
      <xdr:spPr>
        <a:xfrm>
          <a:off x="17766811" y="70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154321</xdr:rowOff>
    </xdr:from>
    <xdr:ext cx="534377" cy="259045"/>
    <xdr:sp macro="" textlink="">
      <xdr:nvSpPr>
        <xdr:cNvPr id="391" name="n_3mainValue【一般廃棄物処理施設】&#10;一人当たり有形固定資産（償却資産）額">
          <a:extLst>
            <a:ext uri="{FF2B5EF4-FFF2-40B4-BE49-F238E27FC236}">
              <a16:creationId xmlns:a16="http://schemas.microsoft.com/office/drawing/2014/main" id="{00000000-0008-0000-0200-000087010000}"/>
            </a:ext>
          </a:extLst>
        </xdr:cNvPr>
        <xdr:cNvSpPr txBox="1"/>
      </xdr:nvSpPr>
      <xdr:spPr>
        <a:xfrm>
          <a:off x="16969251" y="702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153216</xdr:rowOff>
    </xdr:from>
    <xdr:ext cx="534377" cy="259045"/>
    <xdr:sp macro="" textlink="">
      <xdr:nvSpPr>
        <xdr:cNvPr id="392" name="n_4mainValue【一般廃棄物処理施設】&#10;一人当たり有形固定資産（償却資産）額">
          <a:extLst>
            <a:ext uri="{FF2B5EF4-FFF2-40B4-BE49-F238E27FC236}">
              <a16:creationId xmlns:a16="http://schemas.microsoft.com/office/drawing/2014/main" id="{00000000-0008-0000-0200-000088010000}"/>
            </a:ext>
          </a:extLst>
        </xdr:cNvPr>
        <xdr:cNvSpPr txBox="1"/>
      </xdr:nvSpPr>
      <xdr:spPr>
        <a:xfrm>
          <a:off x="16194551" y="702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0666881" y="129032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消防施設】&#10;有形固定資産減価償却率グラフ枠">
          <a:extLst>
            <a:ext uri="{FF2B5EF4-FFF2-40B4-BE49-F238E27FC236}">
              <a16:creationId xmlns:a16="http://schemas.microsoft.com/office/drawing/2014/main" id="{00000000-0008-0000-0200-0000AF01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4375764" y="1304163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33" name="【消防施設】&#10;有形固定資産減価償却率最小値テキスト">
          <a:extLst>
            <a:ext uri="{FF2B5EF4-FFF2-40B4-BE49-F238E27FC236}">
              <a16:creationId xmlns:a16="http://schemas.microsoft.com/office/drawing/2014/main" id="{00000000-0008-0000-0200-0000B1010000}"/>
            </a:ext>
          </a:extLst>
        </xdr:cNvPr>
        <xdr:cNvSpPr txBox="1"/>
      </xdr:nvSpPr>
      <xdr:spPr>
        <a:xfrm>
          <a:off x="144145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4287500" y="14281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35" name="【消防施設】&#10;有形固定資産減価償却率最大値テキスト">
          <a:extLst>
            <a:ext uri="{FF2B5EF4-FFF2-40B4-BE49-F238E27FC236}">
              <a16:creationId xmlns:a16="http://schemas.microsoft.com/office/drawing/2014/main" id="{00000000-0008-0000-0200-0000B3010000}"/>
            </a:ext>
          </a:extLst>
        </xdr:cNvPr>
        <xdr:cNvSpPr txBox="1"/>
      </xdr:nvSpPr>
      <xdr:spPr>
        <a:xfrm>
          <a:off x="14414500" y="12820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116857</xdr:rowOff>
    </xdr:from>
    <xdr:ext cx="405111" cy="259045"/>
    <xdr:sp macro="" textlink="">
      <xdr:nvSpPr>
        <xdr:cNvPr id="437" name="【消防施設】&#10;有形固定資産減価償却率平均値テキスト">
          <a:extLst>
            <a:ext uri="{FF2B5EF4-FFF2-40B4-BE49-F238E27FC236}">
              <a16:creationId xmlns:a16="http://schemas.microsoft.com/office/drawing/2014/main" id="{00000000-0008-0000-0200-0000B5010000}"/>
            </a:ext>
          </a:extLst>
        </xdr:cNvPr>
        <xdr:cNvSpPr txBox="1"/>
      </xdr:nvSpPr>
      <xdr:spPr>
        <a:xfrm>
          <a:off x="14414500" y="13528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93980</xdr:rowOff>
    </xdr:from>
    <xdr:to>
      <xdr:col>85</xdr:col>
      <xdr:colOff>177800</xdr:colOff>
      <xdr:row>82</xdr:row>
      <xdr:rowOff>24130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4325600" y="136728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1357884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160020</xdr:rowOff>
    </xdr:from>
    <xdr:to>
      <xdr:col>76</xdr:col>
      <xdr:colOff>165100</xdr:colOff>
      <xdr:row>82</xdr:row>
      <xdr:rowOff>90170</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2804140" y="1373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3811</xdr:rowOff>
    </xdr:from>
    <xdr:to>
      <xdr:col>72</xdr:col>
      <xdr:colOff>38100</xdr:colOff>
      <xdr:row>82</xdr:row>
      <xdr:rowOff>105411</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12029440" y="13750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163830</xdr:rowOff>
    </xdr:from>
    <xdr:to>
      <xdr:col>67</xdr:col>
      <xdr:colOff>101600</xdr:colOff>
      <xdr:row>82</xdr:row>
      <xdr:rowOff>93980</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11231880" y="13742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165100</xdr:rowOff>
    </xdr:from>
    <xdr:to>
      <xdr:col>85</xdr:col>
      <xdr:colOff>177800</xdr:colOff>
      <xdr:row>83</xdr:row>
      <xdr:rowOff>95250</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4325600" y="1391158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143527</xdr:rowOff>
    </xdr:from>
    <xdr:ext cx="405111" cy="259045"/>
    <xdr:sp macro="" textlink="">
      <xdr:nvSpPr>
        <xdr:cNvPr id="449" name="【消防施設】&#10;有形固定資産減価償却率該当値テキスト">
          <a:extLst>
            <a:ext uri="{FF2B5EF4-FFF2-40B4-BE49-F238E27FC236}">
              <a16:creationId xmlns:a16="http://schemas.microsoft.com/office/drawing/2014/main" id="{00000000-0008-0000-0200-0000C1010000}"/>
            </a:ext>
          </a:extLst>
        </xdr:cNvPr>
        <xdr:cNvSpPr txBox="1"/>
      </xdr:nvSpPr>
      <xdr:spPr>
        <a:xfrm>
          <a:off x="14414500"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140970</xdr:rowOff>
    </xdr:from>
    <xdr:to>
      <xdr:col>81</xdr:col>
      <xdr:colOff>101600</xdr:colOff>
      <xdr:row>83</xdr:row>
      <xdr:rowOff>71120</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3578840" y="13887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20320</xdr:rowOff>
    </xdr:from>
    <xdr:to>
      <xdr:col>85</xdr:col>
      <xdr:colOff>127000</xdr:colOff>
      <xdr:row>83</xdr:row>
      <xdr:rowOff>44450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3629640" y="13934440"/>
          <a:ext cx="7467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116839</xdr:rowOff>
    </xdr:from>
    <xdr:to>
      <xdr:col>76</xdr:col>
      <xdr:colOff>165100</xdr:colOff>
      <xdr:row>83</xdr:row>
      <xdr:rowOff>46989</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12804140" y="13863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167639</xdr:rowOff>
    </xdr:from>
    <xdr:to>
      <xdr:col>81</xdr:col>
      <xdr:colOff>50800</xdr:colOff>
      <xdr:row>83</xdr:row>
      <xdr:rowOff>20320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2854940" y="13914119"/>
          <a:ext cx="774700" cy="2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123189</xdr:rowOff>
    </xdr:from>
    <xdr:to>
      <xdr:col>72</xdr:col>
      <xdr:colOff>38100</xdr:colOff>
      <xdr:row>83</xdr:row>
      <xdr:rowOff>53339</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12029440" y="138696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167639</xdr:rowOff>
    </xdr:from>
    <xdr:to>
      <xdr:col>76</xdr:col>
      <xdr:colOff>114300</xdr:colOff>
      <xdr:row>83</xdr:row>
      <xdr:rowOff>2539</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2072620" y="13914119"/>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101600</xdr:rowOff>
    </xdr:from>
    <xdr:to>
      <xdr:col>67</xdr:col>
      <xdr:colOff>101600</xdr:colOff>
      <xdr:row>83</xdr:row>
      <xdr:rowOff>31750</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123188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2539</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1282680" y="13898880"/>
          <a:ext cx="78994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458" name="n_1aveValue【消防施設】&#10;有形固定資産減価償却率">
          <a:extLst>
            <a:ext uri="{FF2B5EF4-FFF2-40B4-BE49-F238E27FC236}">
              <a16:creationId xmlns:a16="http://schemas.microsoft.com/office/drawing/2014/main" id="{00000000-0008-0000-0200-0000CA010000}"/>
            </a:ext>
          </a:extLst>
        </xdr:cNvPr>
        <xdr:cNvSpPr txBox="1"/>
      </xdr:nvSpPr>
      <xdr:spPr>
        <a:xfrm>
          <a:off x="134372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106697</xdr:rowOff>
    </xdr:from>
    <xdr:ext cx="405111" cy="259045"/>
    <xdr:sp macro="" textlink="">
      <xdr:nvSpPr>
        <xdr:cNvPr id="459" name="n_2aveValue【消防施設】&#10;有形固定資産減価償却率">
          <a:extLst>
            <a:ext uri="{FF2B5EF4-FFF2-40B4-BE49-F238E27FC236}">
              <a16:creationId xmlns:a16="http://schemas.microsoft.com/office/drawing/2014/main" id="{00000000-0008-0000-0200-0000CB010000}"/>
            </a:ext>
          </a:extLst>
        </xdr:cNvPr>
        <xdr:cNvSpPr txBox="1"/>
      </xdr:nvSpPr>
      <xdr:spPr>
        <a:xfrm>
          <a:off x="12675244" y="13517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121938</xdr:rowOff>
    </xdr:from>
    <xdr:ext cx="405111" cy="259045"/>
    <xdr:sp macro="" textlink="">
      <xdr:nvSpPr>
        <xdr:cNvPr id="460" name="n_3aveValue【消防施設】&#10;有形固定資産減価償却率">
          <a:extLst>
            <a:ext uri="{FF2B5EF4-FFF2-40B4-BE49-F238E27FC236}">
              <a16:creationId xmlns:a16="http://schemas.microsoft.com/office/drawing/2014/main" id="{00000000-0008-0000-0200-0000CC010000}"/>
            </a:ext>
          </a:extLst>
        </xdr:cNvPr>
        <xdr:cNvSpPr txBox="1"/>
      </xdr:nvSpPr>
      <xdr:spPr>
        <a:xfrm>
          <a:off x="11900544" y="1353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110507</xdr:rowOff>
    </xdr:from>
    <xdr:ext cx="405111" cy="259045"/>
    <xdr:sp macro="" textlink="">
      <xdr:nvSpPr>
        <xdr:cNvPr id="461" name="n_4aveValue【消防施設】&#10;有形固定資産減価償却率">
          <a:extLst>
            <a:ext uri="{FF2B5EF4-FFF2-40B4-BE49-F238E27FC236}">
              <a16:creationId xmlns:a16="http://schemas.microsoft.com/office/drawing/2014/main" id="{00000000-0008-0000-0200-0000CD010000}"/>
            </a:ext>
          </a:extLst>
        </xdr:cNvPr>
        <xdr:cNvSpPr txBox="1"/>
      </xdr:nvSpPr>
      <xdr:spPr>
        <a:xfrm>
          <a:off x="1110298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62247</xdr:rowOff>
    </xdr:from>
    <xdr:ext cx="405111" cy="259045"/>
    <xdr:sp macro="" textlink="">
      <xdr:nvSpPr>
        <xdr:cNvPr id="462" name="n_1mainValue【消防施設】&#10;有形固定資産減価償却率">
          <a:extLst>
            <a:ext uri="{FF2B5EF4-FFF2-40B4-BE49-F238E27FC236}">
              <a16:creationId xmlns:a16="http://schemas.microsoft.com/office/drawing/2014/main" id="{00000000-0008-0000-0200-0000CE010000}"/>
            </a:ext>
          </a:extLst>
        </xdr:cNvPr>
        <xdr:cNvSpPr txBox="1"/>
      </xdr:nvSpPr>
      <xdr:spPr>
        <a:xfrm>
          <a:off x="13437244" y="13976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38116</xdr:rowOff>
    </xdr:from>
    <xdr:ext cx="405111" cy="259045"/>
    <xdr:sp macro="" textlink="">
      <xdr:nvSpPr>
        <xdr:cNvPr id="463" name="n_2mainValue【消防施設】&#10;有形固定資産減価償却率">
          <a:extLst>
            <a:ext uri="{FF2B5EF4-FFF2-40B4-BE49-F238E27FC236}">
              <a16:creationId xmlns:a16="http://schemas.microsoft.com/office/drawing/2014/main" id="{00000000-0008-0000-0200-0000CF010000}"/>
            </a:ext>
          </a:extLst>
        </xdr:cNvPr>
        <xdr:cNvSpPr txBox="1"/>
      </xdr:nvSpPr>
      <xdr:spPr>
        <a:xfrm>
          <a:off x="12675244" y="13952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44466</xdr:rowOff>
    </xdr:from>
    <xdr:ext cx="405111" cy="259045"/>
    <xdr:sp macro="" textlink="">
      <xdr:nvSpPr>
        <xdr:cNvPr id="464" name="n_3mainValue【消防施設】&#10;有形固定資産減価償却率">
          <a:extLst>
            <a:ext uri="{FF2B5EF4-FFF2-40B4-BE49-F238E27FC236}">
              <a16:creationId xmlns:a16="http://schemas.microsoft.com/office/drawing/2014/main" id="{00000000-0008-0000-0200-0000D0010000}"/>
            </a:ext>
          </a:extLst>
        </xdr:cNvPr>
        <xdr:cNvSpPr txBox="1"/>
      </xdr:nvSpPr>
      <xdr:spPr>
        <a:xfrm>
          <a:off x="11900544" y="13958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22877</xdr:rowOff>
    </xdr:from>
    <xdr:ext cx="405111" cy="259045"/>
    <xdr:sp macro="" textlink="">
      <xdr:nvSpPr>
        <xdr:cNvPr id="465" name="n_4mainValue【消防施設】&#10;有形固定資産減価償却率">
          <a:extLst>
            <a:ext uri="{FF2B5EF4-FFF2-40B4-BE49-F238E27FC236}">
              <a16:creationId xmlns:a16="http://schemas.microsoft.com/office/drawing/2014/main" id="{00000000-0008-0000-0200-0000D1010000}"/>
            </a:ext>
          </a:extLst>
        </xdr:cNvPr>
        <xdr:cNvSpPr txBox="1"/>
      </xdr:nvSpPr>
      <xdr:spPr>
        <a:xfrm>
          <a:off x="1110298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88" name="【消防施設】&#10;一人当たり面積グラフ枠">
          <a:extLst>
            <a:ext uri="{FF2B5EF4-FFF2-40B4-BE49-F238E27FC236}">
              <a16:creationId xmlns:a16="http://schemas.microsoft.com/office/drawing/2014/main" id="{00000000-0008-0000-0200-0000E801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97917</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19509104" y="13013055"/>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101744</xdr:rowOff>
    </xdr:from>
    <xdr:ext cx="469744" cy="259045"/>
    <xdr:sp macro="" textlink="">
      <xdr:nvSpPr>
        <xdr:cNvPr id="490" name="【消防施設】&#10;一人当たり面積最小値テキスト">
          <a:extLst>
            <a:ext uri="{FF2B5EF4-FFF2-40B4-BE49-F238E27FC236}">
              <a16:creationId xmlns:a16="http://schemas.microsoft.com/office/drawing/2014/main" id="{00000000-0008-0000-0200-0000EA010000}"/>
            </a:ext>
          </a:extLst>
        </xdr:cNvPr>
        <xdr:cNvSpPr txBox="1"/>
      </xdr:nvSpPr>
      <xdr:spPr>
        <a:xfrm>
          <a:off x="19547840" y="145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97917</xdr:rowOff>
    </xdr:from>
    <xdr:to>
      <xdr:col>116</xdr:col>
      <xdr:colOff>152400</xdr:colOff>
      <xdr:row>86</xdr:row>
      <xdr:rowOff>97917</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9443700" y="14514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492" name="【消防施設】&#10;一人当たり面積最大値テキスト">
          <a:extLst>
            <a:ext uri="{FF2B5EF4-FFF2-40B4-BE49-F238E27FC236}">
              <a16:creationId xmlns:a16="http://schemas.microsoft.com/office/drawing/2014/main" id="{00000000-0008-0000-0200-0000EC010000}"/>
            </a:ext>
          </a:extLst>
        </xdr:cNvPr>
        <xdr:cNvSpPr txBox="1"/>
      </xdr:nvSpPr>
      <xdr:spPr>
        <a:xfrm>
          <a:off x="19547840" y="1279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9443700" y="13013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99458</xdr:rowOff>
    </xdr:from>
    <xdr:ext cx="469744" cy="259045"/>
    <xdr:sp macro="" textlink="">
      <xdr:nvSpPr>
        <xdr:cNvPr id="494" name="【消防施設】&#10;一人当たり面積平均値テキスト">
          <a:extLst>
            <a:ext uri="{FF2B5EF4-FFF2-40B4-BE49-F238E27FC236}">
              <a16:creationId xmlns:a16="http://schemas.microsoft.com/office/drawing/2014/main" id="{00000000-0008-0000-0200-0000EE010000}"/>
            </a:ext>
          </a:extLst>
        </xdr:cNvPr>
        <xdr:cNvSpPr txBox="1"/>
      </xdr:nvSpPr>
      <xdr:spPr>
        <a:xfrm>
          <a:off x="19547840" y="14348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121031</xdr:rowOff>
    </xdr:from>
    <xdr:to>
      <xdr:col>116</xdr:col>
      <xdr:colOff>114300</xdr:colOff>
      <xdr:row>86</xdr:row>
      <xdr:rowOff>51181</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9458940" y="143704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74168</xdr:rowOff>
    </xdr:from>
    <xdr:to>
      <xdr:col>112</xdr:col>
      <xdr:colOff>38100</xdr:colOff>
      <xdr:row>86</xdr:row>
      <xdr:rowOff>4318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8735040" y="143235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117602</xdr:rowOff>
    </xdr:from>
    <xdr:to>
      <xdr:col>107</xdr:col>
      <xdr:colOff>101600</xdr:colOff>
      <xdr:row>86</xdr:row>
      <xdr:rowOff>47752</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7937480" y="143670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109982</xdr:rowOff>
    </xdr:from>
    <xdr:to>
      <xdr:col>102</xdr:col>
      <xdr:colOff>165100</xdr:colOff>
      <xdr:row>86</xdr:row>
      <xdr:rowOff>40132</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7162780" y="143593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103124</xdr:rowOff>
    </xdr:from>
    <xdr:to>
      <xdr:col>98</xdr:col>
      <xdr:colOff>38100</xdr:colOff>
      <xdr:row>86</xdr:row>
      <xdr:rowOff>33274</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6388080" y="143525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29972</xdr:rowOff>
    </xdr:from>
    <xdr:to>
      <xdr:col>116</xdr:col>
      <xdr:colOff>114300</xdr:colOff>
      <xdr:row>85</xdr:row>
      <xdr:rowOff>131572</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945894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52849</xdr:rowOff>
    </xdr:from>
    <xdr:ext cx="469744" cy="259045"/>
    <xdr:sp macro="" textlink="">
      <xdr:nvSpPr>
        <xdr:cNvPr id="506" name="【消防施設】&#10;一人当たり面積該当値テキスト">
          <a:extLst>
            <a:ext uri="{FF2B5EF4-FFF2-40B4-BE49-F238E27FC236}">
              <a16:creationId xmlns:a16="http://schemas.microsoft.com/office/drawing/2014/main" id="{00000000-0008-0000-0200-0000FA010000}"/>
            </a:ext>
          </a:extLst>
        </xdr:cNvPr>
        <xdr:cNvSpPr txBox="1"/>
      </xdr:nvSpPr>
      <xdr:spPr>
        <a:xfrm>
          <a:off x="19547840" y="1413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34162</xdr:rowOff>
    </xdr:from>
    <xdr:to>
      <xdr:col>112</xdr:col>
      <xdr:colOff>38100</xdr:colOff>
      <xdr:row>85</xdr:row>
      <xdr:rowOff>135762</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8735040" y="142835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80772</xdr:rowOff>
    </xdr:from>
    <xdr:to>
      <xdr:col>116</xdr:col>
      <xdr:colOff>63500</xdr:colOff>
      <xdr:row>85</xdr:row>
      <xdr:rowOff>84962</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8778220" y="14330172"/>
          <a:ext cx="73152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38354</xdr:rowOff>
    </xdr:from>
    <xdr:to>
      <xdr:col>107</xdr:col>
      <xdr:colOff>101600</xdr:colOff>
      <xdr:row>85</xdr:row>
      <xdr:rowOff>139954</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7937480" y="142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84962</xdr:rowOff>
    </xdr:from>
    <xdr:to>
      <xdr:col>111</xdr:col>
      <xdr:colOff>177800</xdr:colOff>
      <xdr:row>85</xdr:row>
      <xdr:rowOff>89154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flipV="1">
          <a:off x="17988280" y="14334362"/>
          <a:ext cx="78994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57404</xdr:rowOff>
    </xdr:from>
    <xdr:to>
      <xdr:col>102</xdr:col>
      <xdr:colOff>165100</xdr:colOff>
      <xdr:row>85</xdr:row>
      <xdr:rowOff>159004</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716278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89154</xdr:rowOff>
    </xdr:from>
    <xdr:to>
      <xdr:col>107</xdr:col>
      <xdr:colOff>50800</xdr:colOff>
      <xdr:row>85</xdr:row>
      <xdr:rowOff>108204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flipV="1">
          <a:off x="17213580" y="14338554"/>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59689</xdr:rowOff>
    </xdr:from>
    <xdr:to>
      <xdr:col>98</xdr:col>
      <xdr:colOff>38100</xdr:colOff>
      <xdr:row>85</xdr:row>
      <xdr:rowOff>161289</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6388080" y="14309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108204</xdr:rowOff>
    </xdr:from>
    <xdr:to>
      <xdr:col>102</xdr:col>
      <xdr:colOff>114300</xdr:colOff>
      <xdr:row>85</xdr:row>
      <xdr:rowOff>110489</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431260" y="14357604"/>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166895</xdr:rowOff>
    </xdr:from>
    <xdr:ext cx="469744" cy="259045"/>
    <xdr:sp macro="" textlink="">
      <xdr:nvSpPr>
        <xdr:cNvPr id="515" name="n_1aveValue【消防施設】&#10;一人当たり面積">
          <a:extLst>
            <a:ext uri="{FF2B5EF4-FFF2-40B4-BE49-F238E27FC236}">
              <a16:creationId xmlns:a16="http://schemas.microsoft.com/office/drawing/2014/main" id="{00000000-0008-0000-0200-000003020000}"/>
            </a:ext>
          </a:extLst>
        </xdr:cNvPr>
        <xdr:cNvSpPr txBox="1"/>
      </xdr:nvSpPr>
      <xdr:spPr>
        <a:xfrm>
          <a:off x="18561127" y="1441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516" name="n_2aveValue【消防施設】&#10;一人当たり面積">
          <a:extLst>
            <a:ext uri="{FF2B5EF4-FFF2-40B4-BE49-F238E27FC236}">
              <a16:creationId xmlns:a16="http://schemas.microsoft.com/office/drawing/2014/main" id="{00000000-0008-0000-0200-000004020000}"/>
            </a:ext>
          </a:extLst>
        </xdr:cNvPr>
        <xdr:cNvSpPr txBox="1"/>
      </xdr:nvSpPr>
      <xdr:spPr>
        <a:xfrm>
          <a:off x="17776267" y="1445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31259</xdr:rowOff>
    </xdr:from>
    <xdr:ext cx="469744" cy="259045"/>
    <xdr:sp macro="" textlink="">
      <xdr:nvSpPr>
        <xdr:cNvPr id="517" name="n_3aveValue【消防施設】&#10;一人当たり面積">
          <a:extLst>
            <a:ext uri="{FF2B5EF4-FFF2-40B4-BE49-F238E27FC236}">
              <a16:creationId xmlns:a16="http://schemas.microsoft.com/office/drawing/2014/main" id="{00000000-0008-0000-0200-000005020000}"/>
            </a:ext>
          </a:extLst>
        </xdr:cNvPr>
        <xdr:cNvSpPr txBox="1"/>
      </xdr:nvSpPr>
      <xdr:spPr>
        <a:xfrm>
          <a:off x="17001567" y="1444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24401</xdr:rowOff>
    </xdr:from>
    <xdr:ext cx="469744" cy="259045"/>
    <xdr:sp macro="" textlink="">
      <xdr:nvSpPr>
        <xdr:cNvPr id="518" name="n_4aveValue【消防施設】&#10;一人当たり面積">
          <a:extLst>
            <a:ext uri="{FF2B5EF4-FFF2-40B4-BE49-F238E27FC236}">
              <a16:creationId xmlns:a16="http://schemas.microsoft.com/office/drawing/2014/main" id="{00000000-0008-0000-0200-000006020000}"/>
            </a:ext>
          </a:extLst>
        </xdr:cNvPr>
        <xdr:cNvSpPr txBox="1"/>
      </xdr:nvSpPr>
      <xdr:spPr>
        <a:xfrm>
          <a:off x="16226867" y="144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152289</xdr:rowOff>
    </xdr:from>
    <xdr:ext cx="469744" cy="259045"/>
    <xdr:sp macro="" textlink="">
      <xdr:nvSpPr>
        <xdr:cNvPr id="519" name="n_1mainValue【消防施設】&#10;一人当たり面積">
          <a:extLst>
            <a:ext uri="{FF2B5EF4-FFF2-40B4-BE49-F238E27FC236}">
              <a16:creationId xmlns:a16="http://schemas.microsoft.com/office/drawing/2014/main" id="{00000000-0008-0000-0200-000007020000}"/>
            </a:ext>
          </a:extLst>
        </xdr:cNvPr>
        <xdr:cNvSpPr txBox="1"/>
      </xdr:nvSpPr>
      <xdr:spPr>
        <a:xfrm>
          <a:off x="18561127" y="140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156481</xdr:rowOff>
    </xdr:from>
    <xdr:ext cx="469744" cy="259045"/>
    <xdr:sp macro="" textlink="">
      <xdr:nvSpPr>
        <xdr:cNvPr id="520" name="n_2mainValue【消防施設】&#10;一人当たり面積">
          <a:extLst>
            <a:ext uri="{FF2B5EF4-FFF2-40B4-BE49-F238E27FC236}">
              <a16:creationId xmlns:a16="http://schemas.microsoft.com/office/drawing/2014/main" id="{00000000-0008-0000-0200-000008020000}"/>
            </a:ext>
          </a:extLst>
        </xdr:cNvPr>
        <xdr:cNvSpPr txBox="1"/>
      </xdr:nvSpPr>
      <xdr:spPr>
        <a:xfrm>
          <a:off x="17776267" y="140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4081</xdr:rowOff>
    </xdr:from>
    <xdr:ext cx="469744" cy="259045"/>
    <xdr:sp macro="" textlink="">
      <xdr:nvSpPr>
        <xdr:cNvPr id="521" name="n_3mainValue【消防施設】&#10;一人当たり面積">
          <a:extLst>
            <a:ext uri="{FF2B5EF4-FFF2-40B4-BE49-F238E27FC236}">
              <a16:creationId xmlns:a16="http://schemas.microsoft.com/office/drawing/2014/main" id="{00000000-0008-0000-0200-000009020000}"/>
            </a:ext>
          </a:extLst>
        </xdr:cNvPr>
        <xdr:cNvSpPr txBox="1"/>
      </xdr:nvSpPr>
      <xdr:spPr>
        <a:xfrm>
          <a:off x="17001567" y="1408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6366</xdr:rowOff>
    </xdr:from>
    <xdr:ext cx="469744" cy="259045"/>
    <xdr:sp macro="" textlink="">
      <xdr:nvSpPr>
        <xdr:cNvPr id="522" name="n_4mainValue【消防施設】&#10;一人当たり面積">
          <a:extLst>
            <a:ext uri="{FF2B5EF4-FFF2-40B4-BE49-F238E27FC236}">
              <a16:creationId xmlns:a16="http://schemas.microsoft.com/office/drawing/2014/main" id="{00000000-0008-0000-0200-00000A020000}"/>
            </a:ext>
          </a:extLst>
        </xdr:cNvPr>
        <xdr:cNvSpPr txBox="1"/>
      </xdr:nvSpPr>
      <xdr:spPr>
        <a:xfrm>
          <a:off x="16226867" y="140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庁舎】&#10;有形固定資産減価償却率グラフ枠">
          <a:extLst>
            <a:ext uri="{FF2B5EF4-FFF2-40B4-BE49-F238E27FC236}">
              <a16:creationId xmlns:a16="http://schemas.microsoft.com/office/drawing/2014/main" id="{00000000-0008-0000-0200-000023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35379</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flipV="1">
          <a:off x="14375764" y="16718280"/>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9" name="【庁舎】&#10;有形固定資産減価償却率最小値テキスト">
          <a:extLst>
            <a:ext uri="{FF2B5EF4-FFF2-40B4-BE49-F238E27FC236}">
              <a16:creationId xmlns:a16="http://schemas.microsoft.com/office/drawing/2014/main" id="{00000000-0008-0000-0200-000025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551" name="【庁舎】&#10;有形固定資産減価償却率最大値テキスト">
          <a:extLst>
            <a:ext uri="{FF2B5EF4-FFF2-40B4-BE49-F238E27FC236}">
              <a16:creationId xmlns:a16="http://schemas.microsoft.com/office/drawing/2014/main" id="{00000000-0008-0000-0200-000027020000}"/>
            </a:ext>
          </a:extLst>
        </xdr:cNvPr>
        <xdr:cNvSpPr txBox="1"/>
      </xdr:nvSpPr>
      <xdr:spPr>
        <a:xfrm>
          <a:off x="14414500" y="164973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4287500" y="16718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97263</xdr:rowOff>
    </xdr:from>
    <xdr:ext cx="405111" cy="259045"/>
    <xdr:sp macro="" textlink="">
      <xdr:nvSpPr>
        <xdr:cNvPr id="553" name="【庁舎】&#10;有形固定資産減価償却率平均値テキスト">
          <a:extLst>
            <a:ext uri="{FF2B5EF4-FFF2-40B4-BE49-F238E27FC236}">
              <a16:creationId xmlns:a16="http://schemas.microsoft.com/office/drawing/2014/main" id="{00000000-0008-0000-0200-000029020000}"/>
            </a:ext>
          </a:extLst>
        </xdr:cNvPr>
        <xdr:cNvSpPr txBox="1"/>
      </xdr:nvSpPr>
      <xdr:spPr>
        <a:xfrm>
          <a:off x="14414500" y="17364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74386</xdr:rowOff>
    </xdr:from>
    <xdr:to>
      <xdr:col>85</xdr:col>
      <xdr:colOff>177800</xdr:colOff>
      <xdr:row>105</xdr:row>
      <xdr:rowOff>4536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325600" y="175089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58057</xdr:rowOff>
    </xdr:from>
    <xdr:to>
      <xdr:col>81</xdr:col>
      <xdr:colOff>101600</xdr:colOff>
      <xdr:row>104</xdr:row>
      <xdr:rowOff>159657</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57884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53158</xdr:rowOff>
    </xdr:from>
    <xdr:to>
      <xdr:col>76</xdr:col>
      <xdr:colOff>165100</xdr:colOff>
      <xdr:row>105</xdr:row>
      <xdr:rowOff>154758</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804140" y="176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2029440" y="17666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56424</xdr:rowOff>
    </xdr:from>
    <xdr:to>
      <xdr:col>67</xdr:col>
      <xdr:colOff>101600</xdr:colOff>
      <xdr:row>105</xdr:row>
      <xdr:rowOff>158024</xdr:rowOff>
    </xdr:to>
    <xdr:sp macro="" textlink="">
      <xdr:nvSpPr>
        <xdr:cNvPr id="558" name="フローチャート: 判断 557">
          <a:extLst>
            <a:ext uri="{FF2B5EF4-FFF2-40B4-BE49-F238E27FC236}">
              <a16:creationId xmlns:a16="http://schemas.microsoft.com/office/drawing/2014/main" id="{00000000-0008-0000-0200-00002E020000}"/>
            </a:ext>
          </a:extLst>
        </xdr:cNvPr>
        <xdr:cNvSpPr/>
      </xdr:nvSpPr>
      <xdr:spPr>
        <a:xfrm>
          <a:off x="11231880" y="1765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4325600" y="182611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565" name="【庁舎】&#10;有形固定資産減価償却率該当値テキスト">
          <a:extLst>
            <a:ext uri="{FF2B5EF4-FFF2-40B4-BE49-F238E27FC236}">
              <a16:creationId xmlns:a16="http://schemas.microsoft.com/office/drawing/2014/main" id="{00000000-0008-0000-0200-000035020000}"/>
            </a:ext>
          </a:extLst>
        </xdr:cNvPr>
        <xdr:cNvSpPr txBox="1"/>
      </xdr:nvSpPr>
      <xdr:spPr>
        <a:xfrm>
          <a:off x="14414500" y="18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35788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3629640" y="183081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2804140" y="18261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2854940" y="183081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154395</xdr:rowOff>
    </xdr:from>
    <xdr:to>
      <xdr:col>72</xdr:col>
      <xdr:colOff>38100</xdr:colOff>
      <xdr:row>109</xdr:row>
      <xdr:rowOff>84545</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029440" y="18259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33745</xdr:rowOff>
    </xdr:from>
    <xdr:to>
      <xdr:col>76</xdr:col>
      <xdr:colOff>114300</xdr:colOff>
      <xdr:row>109</xdr:row>
      <xdr:rowOff>35379</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072620" y="18306505"/>
          <a:ext cx="78232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151130</xdr:rowOff>
    </xdr:from>
    <xdr:to>
      <xdr:col>67</xdr:col>
      <xdr:colOff>101600</xdr:colOff>
      <xdr:row>109</xdr:row>
      <xdr:rowOff>81280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1231880" y="18256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30480</xdr:rowOff>
    </xdr:from>
    <xdr:to>
      <xdr:col>71</xdr:col>
      <xdr:colOff>177800</xdr:colOff>
      <xdr:row>109</xdr:row>
      <xdr:rowOff>33745</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1282680" y="18303240"/>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4734</xdr:rowOff>
    </xdr:from>
    <xdr:ext cx="405111" cy="259045"/>
    <xdr:sp macro="" textlink="">
      <xdr:nvSpPr>
        <xdr:cNvPr id="574" name="n_1aveValue【庁舎】&#10;有形固定資産減価償却率">
          <a:extLst>
            <a:ext uri="{FF2B5EF4-FFF2-40B4-BE49-F238E27FC236}">
              <a16:creationId xmlns:a16="http://schemas.microsoft.com/office/drawing/2014/main" id="{00000000-0008-0000-0200-00003E020000}"/>
            </a:ext>
          </a:extLst>
        </xdr:cNvPr>
        <xdr:cNvSpPr txBox="1"/>
      </xdr:nvSpPr>
      <xdr:spPr>
        <a:xfrm>
          <a:off x="1343724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171285</xdr:rowOff>
    </xdr:from>
    <xdr:ext cx="405111" cy="259045"/>
    <xdr:sp macro="" textlink="">
      <xdr:nvSpPr>
        <xdr:cNvPr id="575" name="n_2aveValue【庁舎】&#10;有形固定資産減価償却率">
          <a:extLst>
            <a:ext uri="{FF2B5EF4-FFF2-40B4-BE49-F238E27FC236}">
              <a16:creationId xmlns:a16="http://schemas.microsoft.com/office/drawing/2014/main" id="{00000000-0008-0000-0200-00003F020000}"/>
            </a:ext>
          </a:extLst>
        </xdr:cNvPr>
        <xdr:cNvSpPr txBox="1"/>
      </xdr:nvSpPr>
      <xdr:spPr>
        <a:xfrm>
          <a:off x="12675244" y="1743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11265</xdr:rowOff>
    </xdr:from>
    <xdr:ext cx="405111" cy="259045"/>
    <xdr:sp macro="" textlink="">
      <xdr:nvSpPr>
        <xdr:cNvPr id="576" name="n_3aveValue【庁舎】&#10;有形固定資産減価償却率">
          <a:extLst>
            <a:ext uri="{FF2B5EF4-FFF2-40B4-BE49-F238E27FC236}">
              <a16:creationId xmlns:a16="http://schemas.microsoft.com/office/drawing/2014/main" id="{00000000-0008-0000-0200-000040020000}"/>
            </a:ext>
          </a:extLst>
        </xdr:cNvPr>
        <xdr:cNvSpPr txBox="1"/>
      </xdr:nvSpPr>
      <xdr:spPr>
        <a:xfrm>
          <a:off x="11900544" y="174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3101</xdr:rowOff>
    </xdr:from>
    <xdr:ext cx="405111" cy="259045"/>
    <xdr:sp macro="" textlink="">
      <xdr:nvSpPr>
        <xdr:cNvPr id="577" name="n_4aveValue【庁舎】&#10;有形固定資産減価償却率">
          <a:extLst>
            <a:ext uri="{FF2B5EF4-FFF2-40B4-BE49-F238E27FC236}">
              <a16:creationId xmlns:a16="http://schemas.microsoft.com/office/drawing/2014/main" id="{00000000-0008-0000-0200-000041020000}"/>
            </a:ext>
          </a:extLst>
        </xdr:cNvPr>
        <xdr:cNvSpPr txBox="1"/>
      </xdr:nvSpPr>
      <xdr:spPr>
        <a:xfrm>
          <a:off x="11102984" y="1743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78" name="n_1mainValue【庁舎】&#10;有形固定資産減価償却率">
          <a:extLst>
            <a:ext uri="{FF2B5EF4-FFF2-40B4-BE49-F238E27FC236}">
              <a16:creationId xmlns:a16="http://schemas.microsoft.com/office/drawing/2014/main" id="{00000000-0008-0000-0200-000042020000}"/>
            </a:ext>
          </a:extLst>
        </xdr:cNvPr>
        <xdr:cNvSpPr txBox="1"/>
      </xdr:nvSpPr>
      <xdr:spPr>
        <a:xfrm>
          <a:off x="1341254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79" name="n_2mainValue【庁舎】&#10;有形固定資産減価償却率">
          <a:extLst>
            <a:ext uri="{FF2B5EF4-FFF2-40B4-BE49-F238E27FC236}">
              <a16:creationId xmlns:a16="http://schemas.microsoft.com/office/drawing/2014/main" id="{00000000-0008-0000-0200-000043020000}"/>
            </a:ext>
          </a:extLst>
        </xdr:cNvPr>
        <xdr:cNvSpPr txBox="1"/>
      </xdr:nvSpPr>
      <xdr:spPr>
        <a:xfrm>
          <a:off x="12642927" y="1835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75672</xdr:rowOff>
    </xdr:from>
    <xdr:ext cx="405111" cy="259045"/>
    <xdr:sp macro="" textlink="">
      <xdr:nvSpPr>
        <xdr:cNvPr id="580" name="n_3mainValue【庁舎】&#10;有形固定資産減価償却率">
          <a:extLst>
            <a:ext uri="{FF2B5EF4-FFF2-40B4-BE49-F238E27FC236}">
              <a16:creationId xmlns:a16="http://schemas.microsoft.com/office/drawing/2014/main" id="{00000000-0008-0000-0200-000044020000}"/>
            </a:ext>
          </a:extLst>
        </xdr:cNvPr>
        <xdr:cNvSpPr txBox="1"/>
      </xdr:nvSpPr>
      <xdr:spPr>
        <a:xfrm>
          <a:off x="11900544" y="1834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72407</xdr:rowOff>
    </xdr:from>
    <xdr:ext cx="405111" cy="259045"/>
    <xdr:sp macro="" textlink="">
      <xdr:nvSpPr>
        <xdr:cNvPr id="581" name="n_4mainValue【庁舎】&#10;有形固定資産減価償却率">
          <a:extLst>
            <a:ext uri="{FF2B5EF4-FFF2-40B4-BE49-F238E27FC236}">
              <a16:creationId xmlns:a16="http://schemas.microsoft.com/office/drawing/2014/main" id="{00000000-0008-0000-0200-000045020000}"/>
            </a:ext>
          </a:extLst>
        </xdr:cNvPr>
        <xdr:cNvSpPr txBox="1"/>
      </xdr:nvSpPr>
      <xdr:spPr>
        <a:xfrm>
          <a:off x="11102984" y="183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a:extLst>
            <a:ext uri="{FF2B5EF4-FFF2-40B4-BE49-F238E27FC236}">
              <a16:creationId xmlns:a16="http://schemas.microsoft.com/office/drawing/2014/main" id="{00000000-0008-0000-0200-00005C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170053</xdr:rowOff>
    </xdr:from>
    <xdr:to>
      <xdr:col>116</xdr:col>
      <xdr:colOff>62864</xdr:colOff>
      <xdr:row>108</xdr:row>
      <xdr:rowOff>128143</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19509104" y="16934053"/>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131970</xdr:rowOff>
    </xdr:from>
    <xdr:ext cx="469744" cy="259045"/>
    <xdr:sp macro="" textlink="">
      <xdr:nvSpPr>
        <xdr:cNvPr id="606" name="【庁舎】&#10;一人当たり面積最小値テキスト">
          <a:extLst>
            <a:ext uri="{FF2B5EF4-FFF2-40B4-BE49-F238E27FC236}">
              <a16:creationId xmlns:a16="http://schemas.microsoft.com/office/drawing/2014/main" id="{00000000-0008-0000-0200-00005E020000}"/>
            </a:ext>
          </a:extLst>
        </xdr:cNvPr>
        <xdr:cNvSpPr txBox="1"/>
      </xdr:nvSpPr>
      <xdr:spPr>
        <a:xfrm>
          <a:off x="19547840" y="1823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128143</xdr:rowOff>
    </xdr:from>
    <xdr:to>
      <xdr:col>116</xdr:col>
      <xdr:colOff>152400</xdr:colOff>
      <xdr:row>108</xdr:row>
      <xdr:rowOff>128143</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9443700" y="1823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116730</xdr:rowOff>
    </xdr:from>
    <xdr:ext cx="534377" cy="259045"/>
    <xdr:sp macro="" textlink="">
      <xdr:nvSpPr>
        <xdr:cNvPr id="608" name="【庁舎】&#10;一人当たり面積最大値テキスト">
          <a:extLst>
            <a:ext uri="{FF2B5EF4-FFF2-40B4-BE49-F238E27FC236}">
              <a16:creationId xmlns:a16="http://schemas.microsoft.com/office/drawing/2014/main" id="{00000000-0008-0000-0200-000060020000}"/>
            </a:ext>
          </a:extLst>
        </xdr:cNvPr>
        <xdr:cNvSpPr txBox="1"/>
      </xdr:nvSpPr>
      <xdr:spPr>
        <a:xfrm>
          <a:off x="19547840" y="1671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170053</xdr:rowOff>
    </xdr:from>
    <xdr:to>
      <xdr:col>116</xdr:col>
      <xdr:colOff>152400</xdr:colOff>
      <xdr:row>100</xdr:row>
      <xdr:rowOff>170053</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9443700" y="169340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129812</xdr:rowOff>
    </xdr:from>
    <xdr:ext cx="469744" cy="259045"/>
    <xdr:sp macro="" textlink="">
      <xdr:nvSpPr>
        <xdr:cNvPr id="610" name="【庁舎】&#10;一人当たり面積平均値テキスト">
          <a:extLst>
            <a:ext uri="{FF2B5EF4-FFF2-40B4-BE49-F238E27FC236}">
              <a16:creationId xmlns:a16="http://schemas.microsoft.com/office/drawing/2014/main" id="{00000000-0008-0000-0200-000062020000}"/>
            </a:ext>
          </a:extLst>
        </xdr:cNvPr>
        <xdr:cNvSpPr txBox="1"/>
      </xdr:nvSpPr>
      <xdr:spPr>
        <a:xfrm>
          <a:off x="19547840" y="18067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151385</xdr:rowOff>
    </xdr:from>
    <xdr:to>
      <xdr:col>116</xdr:col>
      <xdr:colOff>114300</xdr:colOff>
      <xdr:row>108</xdr:row>
      <xdr:rowOff>81535</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19458940" y="18088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153036</xdr:rowOff>
    </xdr:from>
    <xdr:to>
      <xdr:col>112</xdr:col>
      <xdr:colOff>38100</xdr:colOff>
      <xdr:row>108</xdr:row>
      <xdr:rowOff>83186</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18735040" y="18090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155702</xdr:rowOff>
    </xdr:from>
    <xdr:to>
      <xdr:col>107</xdr:col>
      <xdr:colOff>101600</xdr:colOff>
      <xdr:row>108</xdr:row>
      <xdr:rowOff>85852</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17937480" y="180931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157862</xdr:rowOff>
    </xdr:from>
    <xdr:to>
      <xdr:col>102</xdr:col>
      <xdr:colOff>165100</xdr:colOff>
      <xdr:row>108</xdr:row>
      <xdr:rowOff>88012</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7162780" y="18095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154939</xdr:rowOff>
    </xdr:from>
    <xdr:to>
      <xdr:col>98</xdr:col>
      <xdr:colOff>38100</xdr:colOff>
      <xdr:row>108</xdr:row>
      <xdr:rowOff>85089</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6388080" y="180924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144399</xdr:rowOff>
    </xdr:from>
    <xdr:to>
      <xdr:col>116</xdr:col>
      <xdr:colOff>114300</xdr:colOff>
      <xdr:row>108</xdr:row>
      <xdr:rowOff>74549</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9458940" y="180818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103776</xdr:rowOff>
    </xdr:from>
    <xdr:ext cx="469744" cy="259045"/>
    <xdr:sp macro="" textlink="">
      <xdr:nvSpPr>
        <xdr:cNvPr id="622" name="【庁舎】&#10;一人当たり面積該当値テキスト">
          <a:extLst>
            <a:ext uri="{FF2B5EF4-FFF2-40B4-BE49-F238E27FC236}">
              <a16:creationId xmlns:a16="http://schemas.microsoft.com/office/drawing/2014/main" id="{00000000-0008-0000-0200-00006E020000}"/>
            </a:ext>
          </a:extLst>
        </xdr:cNvPr>
        <xdr:cNvSpPr txBox="1"/>
      </xdr:nvSpPr>
      <xdr:spPr>
        <a:xfrm>
          <a:off x="19547840" y="1787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146938</xdr:rowOff>
    </xdr:from>
    <xdr:to>
      <xdr:col>112</xdr:col>
      <xdr:colOff>38100</xdr:colOff>
      <xdr:row>108</xdr:row>
      <xdr:rowOff>77088</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8735040" y="180844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23749</xdr:rowOff>
    </xdr:from>
    <xdr:to>
      <xdr:col>116</xdr:col>
      <xdr:colOff>63500</xdr:colOff>
      <xdr:row>108</xdr:row>
      <xdr:rowOff>26288</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8778220" y="18128869"/>
          <a:ext cx="73152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149733</xdr:rowOff>
    </xdr:from>
    <xdr:to>
      <xdr:col>107</xdr:col>
      <xdr:colOff>101600</xdr:colOff>
      <xdr:row>108</xdr:row>
      <xdr:rowOff>79883</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17937480" y="180872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26288</xdr:rowOff>
    </xdr:from>
    <xdr:to>
      <xdr:col>111</xdr:col>
      <xdr:colOff>177800</xdr:colOff>
      <xdr:row>108</xdr:row>
      <xdr:rowOff>29083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flipV="1">
          <a:off x="17988280" y="18131408"/>
          <a:ext cx="78994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122810</xdr:rowOff>
    </xdr:from>
    <xdr:to>
      <xdr:col>102</xdr:col>
      <xdr:colOff>165100</xdr:colOff>
      <xdr:row>108</xdr:row>
      <xdr:rowOff>52960</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7162780" y="18060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2160</xdr:rowOff>
    </xdr:from>
    <xdr:to>
      <xdr:col>107</xdr:col>
      <xdr:colOff>50800</xdr:colOff>
      <xdr:row>108</xdr:row>
      <xdr:rowOff>29083</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7213580" y="18107280"/>
          <a:ext cx="774700" cy="2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124840</xdr:rowOff>
    </xdr:from>
    <xdr:to>
      <xdr:col>98</xdr:col>
      <xdr:colOff>38100</xdr:colOff>
      <xdr:row>108</xdr:row>
      <xdr:rowOff>54990</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6388080" y="1806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2160</xdr:rowOff>
    </xdr:from>
    <xdr:to>
      <xdr:col>102</xdr:col>
      <xdr:colOff>114300</xdr:colOff>
      <xdr:row>108</xdr:row>
      <xdr:rowOff>4190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6431260" y="18107280"/>
          <a:ext cx="78232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74313</xdr:rowOff>
    </xdr:from>
    <xdr:ext cx="469744" cy="259045"/>
    <xdr:sp macro="" textlink="">
      <xdr:nvSpPr>
        <xdr:cNvPr id="631" name="n_1aveValue【庁舎】&#10;一人当たり面積">
          <a:extLst>
            <a:ext uri="{FF2B5EF4-FFF2-40B4-BE49-F238E27FC236}">
              <a16:creationId xmlns:a16="http://schemas.microsoft.com/office/drawing/2014/main" id="{00000000-0008-0000-0200-000077020000}"/>
            </a:ext>
          </a:extLst>
        </xdr:cNvPr>
        <xdr:cNvSpPr txBox="1"/>
      </xdr:nvSpPr>
      <xdr:spPr>
        <a:xfrm>
          <a:off x="18561127" y="181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632" name="n_2aveValue【庁舎】&#10;一人当たり面積">
          <a:extLst>
            <a:ext uri="{FF2B5EF4-FFF2-40B4-BE49-F238E27FC236}">
              <a16:creationId xmlns:a16="http://schemas.microsoft.com/office/drawing/2014/main" id="{00000000-0008-0000-0200-000078020000}"/>
            </a:ext>
          </a:extLst>
        </xdr:cNvPr>
        <xdr:cNvSpPr txBox="1"/>
      </xdr:nvSpPr>
      <xdr:spPr>
        <a:xfrm>
          <a:off x="1777626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79139</xdr:rowOff>
    </xdr:from>
    <xdr:ext cx="469744" cy="259045"/>
    <xdr:sp macro="" textlink="">
      <xdr:nvSpPr>
        <xdr:cNvPr id="633" name="n_3aveValue【庁舎】&#10;一人当たり面積">
          <a:extLst>
            <a:ext uri="{FF2B5EF4-FFF2-40B4-BE49-F238E27FC236}">
              <a16:creationId xmlns:a16="http://schemas.microsoft.com/office/drawing/2014/main" id="{00000000-0008-0000-0200-000079020000}"/>
            </a:ext>
          </a:extLst>
        </xdr:cNvPr>
        <xdr:cNvSpPr txBox="1"/>
      </xdr:nvSpPr>
      <xdr:spPr>
        <a:xfrm>
          <a:off x="17001567" y="1818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76216</xdr:rowOff>
    </xdr:from>
    <xdr:ext cx="469744" cy="259045"/>
    <xdr:sp macro="" textlink="">
      <xdr:nvSpPr>
        <xdr:cNvPr id="634" name="n_4aveValue【庁舎】&#10;一人当たり面積">
          <a:extLst>
            <a:ext uri="{FF2B5EF4-FFF2-40B4-BE49-F238E27FC236}">
              <a16:creationId xmlns:a16="http://schemas.microsoft.com/office/drawing/2014/main" id="{00000000-0008-0000-0200-00007A020000}"/>
            </a:ext>
          </a:extLst>
        </xdr:cNvPr>
        <xdr:cNvSpPr txBox="1"/>
      </xdr:nvSpPr>
      <xdr:spPr>
        <a:xfrm>
          <a:off x="162268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93615</xdr:rowOff>
    </xdr:from>
    <xdr:ext cx="469744" cy="259045"/>
    <xdr:sp macro="" textlink="">
      <xdr:nvSpPr>
        <xdr:cNvPr id="635" name="n_1mainValue【庁舎】&#10;一人当たり面積">
          <a:extLst>
            <a:ext uri="{FF2B5EF4-FFF2-40B4-BE49-F238E27FC236}">
              <a16:creationId xmlns:a16="http://schemas.microsoft.com/office/drawing/2014/main" id="{00000000-0008-0000-0200-00007B020000}"/>
            </a:ext>
          </a:extLst>
        </xdr:cNvPr>
        <xdr:cNvSpPr txBox="1"/>
      </xdr:nvSpPr>
      <xdr:spPr>
        <a:xfrm>
          <a:off x="18561127" y="1786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96410</xdr:rowOff>
    </xdr:from>
    <xdr:ext cx="469744" cy="259045"/>
    <xdr:sp macro="" textlink="">
      <xdr:nvSpPr>
        <xdr:cNvPr id="636" name="n_2mainValue【庁舎】&#10;一人当たり面積">
          <a:extLst>
            <a:ext uri="{FF2B5EF4-FFF2-40B4-BE49-F238E27FC236}">
              <a16:creationId xmlns:a16="http://schemas.microsoft.com/office/drawing/2014/main" id="{00000000-0008-0000-0200-00007C020000}"/>
            </a:ext>
          </a:extLst>
        </xdr:cNvPr>
        <xdr:cNvSpPr txBox="1"/>
      </xdr:nvSpPr>
      <xdr:spPr>
        <a:xfrm>
          <a:off x="17776267" y="1786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69487</xdr:rowOff>
    </xdr:from>
    <xdr:ext cx="469744" cy="259045"/>
    <xdr:sp macro="" textlink="">
      <xdr:nvSpPr>
        <xdr:cNvPr id="637" name="n_3mainValue【庁舎】&#10;一人当たり面積">
          <a:extLst>
            <a:ext uri="{FF2B5EF4-FFF2-40B4-BE49-F238E27FC236}">
              <a16:creationId xmlns:a16="http://schemas.microsoft.com/office/drawing/2014/main" id="{00000000-0008-0000-0200-00007D020000}"/>
            </a:ext>
          </a:extLst>
        </xdr:cNvPr>
        <xdr:cNvSpPr txBox="1"/>
      </xdr:nvSpPr>
      <xdr:spPr>
        <a:xfrm>
          <a:off x="17001567" y="1783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71517</xdr:rowOff>
    </xdr:from>
    <xdr:ext cx="469744" cy="259045"/>
    <xdr:sp macro="" textlink="">
      <xdr:nvSpPr>
        <xdr:cNvPr id="638" name="n_4mainValue【庁舎】&#10;一人当たり面積">
          <a:extLst>
            <a:ext uri="{FF2B5EF4-FFF2-40B4-BE49-F238E27FC236}">
              <a16:creationId xmlns:a16="http://schemas.microsoft.com/office/drawing/2014/main" id="{00000000-0008-0000-0200-00007E020000}"/>
            </a:ext>
          </a:extLst>
        </xdr:cNvPr>
        <xdr:cNvSpPr txBox="1"/>
      </xdr:nvSpPr>
      <xdr:spPr>
        <a:xfrm>
          <a:off x="16226867" y="178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各施設ともに類似団体と比較して有形固定資産減価償却率が同レベルもしくは高い水準となっている。各施設とも建設年代が古いが新規に建設する必要性を検討しながら更新計画を策定中である。また、使用頻度などを考慮し統廃合を実施し施設の効率化を図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有形固定資産減価償却率が高い状況であり、特に体育館において老朽化による破損が見られるため、今後改修の検討が必要となっている。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年にデイサービスセンターの完成により、有形固定資産減価償却率が低い状況となっている。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庁舎においては、老朽化により有形固定資産減価償却率も</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新庁舎建設</a:t>
          </a:r>
          <a:r>
            <a:rPr kumimoji="1" lang="ja-JP" altLang="en-US" sz="1100">
              <a:solidFill>
                <a:schemeClr val="dk1"/>
              </a:solidFill>
              <a:effectLst/>
              <a:latin typeface="+mn-lt"/>
              <a:ea typeface="+mn-ea"/>
              <a:cs typeface="+mn-cs"/>
            </a:rPr>
            <a:t>に向けて検討委員会を開催し、</a:t>
          </a:r>
          <a:r>
            <a:rPr kumimoji="1" lang="ja-JP" altLang="ja-JP" sz="1100">
              <a:solidFill>
                <a:schemeClr val="dk1"/>
              </a:solidFill>
              <a:effectLst/>
              <a:latin typeface="+mn-lt"/>
              <a:ea typeface="+mn-ea"/>
              <a:cs typeface="+mn-cs"/>
            </a:rPr>
            <a:t>時期</a:t>
          </a:r>
          <a:r>
            <a:rPr kumimoji="1" lang="ja-JP" altLang="en-US" sz="1100">
              <a:solidFill>
                <a:schemeClr val="dk1"/>
              </a:solidFill>
              <a:effectLst/>
              <a:latin typeface="+mn-lt"/>
              <a:ea typeface="+mn-ea"/>
              <a:cs typeface="+mn-cs"/>
            </a:rPr>
            <a:t>等含め検討している</a:t>
          </a:r>
          <a:r>
            <a:rPr kumimoji="1" lang="ja-JP" altLang="ja-JP" sz="1100">
              <a:solidFill>
                <a:schemeClr val="dk1"/>
              </a:solidFill>
              <a:effectLst/>
              <a:latin typeface="+mn-lt"/>
              <a:ea typeface="+mn-ea"/>
              <a:cs typeface="+mn-cs"/>
            </a:rPr>
            <a:t>状況である。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であるが、類似団体よりは上回っている。ダムや水力発電所などの大規模償却資産税があるため固定資産税の収入額が大きく、村税に占める割合が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超えているが、大規模償却資産税は年々減少する特徴がある。これに対し、ふるさと納税が増加しており、第２次総合戦略の目標「人口は維持以上を目指し、持続可能な村を創る」を達成に向け有効に活用するなど、今後も財源確保を図りつつ、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83759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331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131432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03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49486</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121755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133246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6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144736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歳入面では地方債が前年に比べ</a:t>
          </a:r>
          <a:r>
            <a:rPr kumimoji="1" lang="en-US" altLang="ja-JP" sz="1300">
              <a:latin typeface="ＭＳ Ｐゴシック" panose="020B0600070205080204" pitchFamily="50" charset="-128"/>
              <a:ea typeface="ＭＳ Ｐゴシック" panose="020B0600070205080204" pitchFamily="50" charset="-128"/>
            </a:rPr>
            <a:t>181.9</a:t>
          </a:r>
          <a:r>
            <a:rPr kumimoji="1" lang="ja-JP" altLang="en-US" sz="1300">
              <a:latin typeface="ＭＳ Ｐゴシック" panose="020B0600070205080204" pitchFamily="50" charset="-128"/>
              <a:ea typeface="ＭＳ Ｐゴシック" panose="020B0600070205080204" pitchFamily="50" charset="-128"/>
            </a:rPr>
            <a:t>％増加し、寄付金においても</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％増加したことにより、歳出への臨時充当財源が増加した。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歳出面では普通建設事業において</a:t>
          </a:r>
          <a:r>
            <a:rPr kumimoji="1" lang="en-US" altLang="ja-JP" sz="1300">
              <a:latin typeface="ＭＳ Ｐゴシック" panose="020B0600070205080204" pitchFamily="50" charset="-128"/>
              <a:ea typeface="ＭＳ Ｐゴシック" panose="020B0600070205080204" pitchFamily="50" charset="-128"/>
            </a:rPr>
            <a:t>45.3</a:t>
          </a:r>
          <a:r>
            <a:rPr kumimoji="1" lang="ja-JP" altLang="en-US" sz="1300">
              <a:latin typeface="ＭＳ Ｐゴシック" panose="020B0600070205080204" pitchFamily="50" charset="-128"/>
              <a:ea typeface="ＭＳ Ｐゴシック" panose="020B0600070205080204" pitchFamily="50" charset="-128"/>
            </a:rPr>
            <a:t>％増加し、大雪により臨時的な除雪に掛かる維持補修費が増加した影響も、要因となっている。類似団体に比べ低い水準ではあるが、今後も義務的経費の抑制に努める。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68</xdr:row>
      <xdr:rowOff>41275</xdr:rowOff>
    </xdr:from>
    <xdr:to>
      <xdr:col>27</xdr:col>
      <xdr:colOff>184150</xdr:colOff>
      <xdr:row>68</xdr:row>
      <xdr:rowOff>41275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123825</xdr:rowOff>
    </xdr:from>
    <xdr:to>
      <xdr:col>27</xdr:col>
      <xdr:colOff>184150</xdr:colOff>
      <xdr:row>64</xdr:row>
      <xdr:rowOff>123825</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34925</xdr:rowOff>
    </xdr:from>
    <xdr:to>
      <xdr:col>27</xdr:col>
      <xdr:colOff>184150</xdr:colOff>
      <xdr:row>61</xdr:row>
      <xdr:rowOff>34925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117475</xdr:rowOff>
    </xdr:from>
    <xdr:to>
      <xdr:col>27</xdr:col>
      <xdr:colOff>184150</xdr:colOff>
      <xdr:row>57</xdr:row>
      <xdr:rowOff>117475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00000000-0008-0000-0300-000083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67945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953000" y="10095230"/>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33" name="財政構造の弾力性最小値テキスト">
          <a:extLst>
            <a:ext uri="{FF2B5EF4-FFF2-40B4-BE49-F238E27FC236}">
              <a16:creationId xmlns:a16="http://schemas.microsoft.com/office/drawing/2014/main" id="{00000000-0008-0000-0300-000085000000}"/>
            </a:ext>
          </a:extLst>
        </xdr:cNvPr>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5" name="財政構造の弾力性最大値テキスト">
          <a:extLst>
            <a:ext uri="{FF2B5EF4-FFF2-40B4-BE49-F238E27FC236}">
              <a16:creationId xmlns:a16="http://schemas.microsoft.com/office/drawing/2014/main" id="{00000000-0008-0000-0300-000087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125888</xdr:rowOff>
    </xdr:from>
    <xdr:to>
      <xdr:col>23</xdr:col>
      <xdr:colOff>133350</xdr:colOff>
      <xdr:row>63</xdr:row>
      <xdr:rowOff>56991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4114800" y="10755788"/>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36053</xdr:rowOff>
    </xdr:from>
    <xdr:ext cx="762000" cy="259045"/>
    <xdr:sp macro="" textlink="">
      <xdr:nvSpPr>
        <xdr:cNvPr id="138" name="財政構造の弾力性平均値テキスト">
          <a:extLst>
            <a:ext uri="{FF2B5EF4-FFF2-40B4-BE49-F238E27FC236}">
              <a16:creationId xmlns:a16="http://schemas.microsoft.com/office/drawing/2014/main" id="{00000000-0008-0000-0300-00008A000000}"/>
            </a:ext>
          </a:extLst>
        </xdr:cNvPr>
        <xdr:cNvSpPr txBox="1"/>
      </xdr:nvSpPr>
      <xdr:spPr>
        <a:xfrm>
          <a:off x="5041900" y="110088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63976</xdr:rowOff>
    </xdr:from>
    <xdr:to>
      <xdr:col>23</xdr:col>
      <xdr:colOff>184150</xdr:colOff>
      <xdr:row>64</xdr:row>
      <xdr:rowOff>165576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902200" y="1103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56991</xdr:rowOff>
    </xdr:from>
    <xdr:to>
      <xdr:col>19</xdr:col>
      <xdr:colOff>133350</xdr:colOff>
      <xdr:row>63</xdr:row>
      <xdr:rowOff>138430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3225800" y="10858341"/>
          <a:ext cx="889000" cy="8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58420</xdr:rowOff>
    </xdr:from>
    <xdr:to>
      <xdr:col>19</xdr:col>
      <xdr:colOff>184150</xdr:colOff>
      <xdr:row>65</xdr:row>
      <xdr:rowOff>160020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4064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36354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2336800" y="10939780"/>
          <a:ext cx="889000" cy="6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106680</xdr:rowOff>
    </xdr:from>
    <xdr:to>
      <xdr:col>15</xdr:col>
      <xdr:colOff>133350</xdr:colOff>
      <xdr:row>66</xdr:row>
      <xdr:rowOff>36830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3175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144463</xdr:rowOff>
    </xdr:from>
    <xdr:to>
      <xdr:col>11</xdr:col>
      <xdr:colOff>31750</xdr:colOff>
      <xdr:row>64</xdr:row>
      <xdr:rowOff>36354</xdr:rowOff>
    </xdr:to>
    <xdr:cxnSp macro="">
      <xdr:nvCxnSpPr>
        <xdr:cNvPr id="146" name="直線コネクタ 145">
          <a:extLst>
            <a:ext uri="{FF2B5EF4-FFF2-40B4-BE49-F238E27FC236}">
              <a16:creationId xmlns:a16="http://schemas.microsoft.com/office/drawing/2014/main" id="{00000000-0008-0000-0300-000092000000}"/>
            </a:ext>
          </a:extLst>
        </xdr:cNvPr>
        <xdr:cNvCxnSpPr/>
      </xdr:nvCxnSpPr>
      <xdr:spPr>
        <a:xfrm>
          <a:off x="1447800" y="10945813"/>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148907</xdr:rowOff>
    </xdr:from>
    <xdr:to>
      <xdr:col>11</xdr:col>
      <xdr:colOff>82550</xdr:colOff>
      <xdr:row>66</xdr:row>
      <xdr:rowOff>79057</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2286000" y="112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63834</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955800" y="1137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139859</xdr:rowOff>
    </xdr:from>
    <xdr:to>
      <xdr:col>7</xdr:col>
      <xdr:colOff>31750</xdr:colOff>
      <xdr:row>66</xdr:row>
      <xdr:rowOff>70009</xdr:rowOff>
    </xdr:to>
    <xdr:sp macro="" textlink="">
      <xdr:nvSpPr>
        <xdr:cNvPr id="149" name="フローチャート: 判断 148">
          <a:extLst>
            <a:ext uri="{FF2B5EF4-FFF2-40B4-BE49-F238E27FC236}">
              <a16:creationId xmlns:a16="http://schemas.microsoft.com/office/drawing/2014/main" id="{00000000-0008-0000-0300-000095000000}"/>
            </a:ext>
          </a:extLst>
        </xdr:cNvPr>
        <xdr:cNvSpPr/>
      </xdr:nvSpPr>
      <xdr:spPr>
        <a:xfrm>
          <a:off x="1397000" y="112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54786</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066800" y="1137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75088</xdr:rowOff>
    </xdr:from>
    <xdr:to>
      <xdr:col>23</xdr:col>
      <xdr:colOff>184150</xdr:colOff>
      <xdr:row>63</xdr:row>
      <xdr:rowOff>5238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902200" y="107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91615</xdr:rowOff>
    </xdr:from>
    <xdr:ext cx="762000" cy="259045"/>
    <xdr:sp macro="" textlink="">
      <xdr:nvSpPr>
        <xdr:cNvPr id="157" name="財政構造の弾力性該当値テキスト">
          <a:extLst>
            <a:ext uri="{FF2B5EF4-FFF2-40B4-BE49-F238E27FC236}">
              <a16:creationId xmlns:a16="http://schemas.microsoft.com/office/drawing/2014/main" id="{00000000-0008-0000-0300-00009D000000}"/>
            </a:ext>
          </a:extLst>
        </xdr:cNvPr>
        <xdr:cNvSpPr txBox="1"/>
      </xdr:nvSpPr>
      <xdr:spPr>
        <a:xfrm>
          <a:off x="50419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6191</xdr:rowOff>
    </xdr:from>
    <xdr:to>
      <xdr:col>19</xdr:col>
      <xdr:colOff>184150</xdr:colOff>
      <xdr:row>63</xdr:row>
      <xdr:rowOff>107791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4064000" y="108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117968</xdr:rowOff>
    </xdr:from>
    <xdr:ext cx="7366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33800" y="10576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157004</xdr:rowOff>
    </xdr:from>
    <xdr:to>
      <xdr:col>11</xdr:col>
      <xdr:colOff>82550</xdr:colOff>
      <xdr:row>64</xdr:row>
      <xdr:rowOff>87154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2286000" y="1095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97331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955800" y="1072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93663</xdr:rowOff>
    </xdr:from>
    <xdr:to>
      <xdr:col>7</xdr:col>
      <xdr:colOff>31750</xdr:colOff>
      <xdr:row>64</xdr:row>
      <xdr:rowOff>23813</xdr:rowOff>
    </xdr:to>
    <xdr:sp macro="" textlink="">
      <xdr:nvSpPr>
        <xdr:cNvPr id="164" name="楕円 163">
          <a:extLst>
            <a:ext uri="{FF2B5EF4-FFF2-40B4-BE49-F238E27FC236}">
              <a16:creationId xmlns:a16="http://schemas.microsoft.com/office/drawing/2014/main" id="{00000000-0008-0000-0300-0000A4000000}"/>
            </a:ext>
          </a:extLst>
        </xdr:cNvPr>
        <xdr:cNvSpPr/>
      </xdr:nvSpPr>
      <xdr:spPr>
        <a:xfrm>
          <a:off x="1397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33990</xdr:rowOff>
    </xdr:from>
    <xdr:ext cx="762000" cy="25904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1066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00000000-0008-0000-0300-0000B1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人当たりの人件費・物件費等は、類似団体と比較した場合</a:t>
          </a:r>
          <a:r>
            <a:rPr kumimoji="1" lang="en-US" altLang="ja-JP" sz="1300">
              <a:latin typeface="ＭＳ Ｐゴシック" panose="020B0600070205080204" pitchFamily="50" charset="-128"/>
              <a:ea typeface="ＭＳ Ｐゴシック" panose="020B0600070205080204" pitchFamily="50" charset="-128"/>
            </a:rPr>
            <a:t>536,028</a:t>
          </a:r>
          <a:r>
            <a:rPr kumimoji="1" lang="ja-JP" altLang="en-US" sz="1300">
              <a:latin typeface="ＭＳ Ｐゴシック" panose="020B0600070205080204" pitchFamily="50" charset="-128"/>
              <a:ea typeface="ＭＳ Ｐゴシック" panose="020B0600070205080204" pitchFamily="50" charset="-128"/>
            </a:rPr>
            <a:t>円上回っている。経費から見ると人件費は前年度より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％増加し、物件費においては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減少している。物件費の減額においては、福祉センターの除却に掛かった経費の減少などが要因である。前年度に比べ決算額が増加している要因としては、当村は人口が少なく、そして減少もしていることもあ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人当たりの行政コストという面では非常に高額となっている。</a:t>
          </a: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137103</xdr:rowOff>
    </xdr:from>
    <xdr:to>
      <xdr:col>23</xdr:col>
      <xdr:colOff>133350</xdr:colOff>
      <xdr:row>83</xdr:row>
      <xdr:rowOff>153285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67453"/>
          <a:ext cx="838200" cy="1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31776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9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31671</xdr:rowOff>
    </xdr:from>
    <xdr:to>
      <xdr:col>19</xdr:col>
      <xdr:colOff>133350</xdr:colOff>
      <xdr:row>83</xdr:row>
      <xdr:rowOff>137103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62021"/>
          <a:ext cx="889000" cy="10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131908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47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26415</xdr:rowOff>
    </xdr:from>
    <xdr:to>
      <xdr:col>15</xdr:col>
      <xdr:colOff>82550</xdr:colOff>
      <xdr:row>83</xdr:row>
      <xdr:rowOff>31671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56765"/>
          <a:ext cx="889000" cy="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124446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26415</xdr:rowOff>
    </xdr:from>
    <xdr:to>
      <xdr:col>11</xdr:col>
      <xdr:colOff>31750</xdr:colOff>
      <xdr:row>83</xdr:row>
      <xdr:rowOff>33601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56765"/>
          <a:ext cx="889000" cy="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124051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102485</xdr:rowOff>
    </xdr:from>
    <xdr:to>
      <xdr:col>23</xdr:col>
      <xdr:colOff>184150</xdr:colOff>
      <xdr:row>84</xdr:row>
      <xdr:rowOff>32635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74562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0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86303</xdr:rowOff>
    </xdr:from>
    <xdr:to>
      <xdr:col>19</xdr:col>
      <xdr:colOff>184150</xdr:colOff>
      <xdr:row>84</xdr:row>
      <xdr:rowOff>16453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1230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0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152321</xdr:rowOff>
    </xdr:from>
    <xdr:to>
      <xdr:col>15</xdr:col>
      <xdr:colOff>133350</xdr:colOff>
      <xdr:row>83</xdr:row>
      <xdr:rowOff>82471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67248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9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147065</xdr:rowOff>
    </xdr:from>
    <xdr:to>
      <xdr:col>11</xdr:col>
      <xdr:colOff>82550</xdr:colOff>
      <xdr:row>83</xdr:row>
      <xdr:rowOff>77215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61992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154251</xdr:rowOff>
    </xdr:from>
    <xdr:to>
      <xdr:col>7</xdr:col>
      <xdr:colOff>31750</xdr:colOff>
      <xdr:row>83</xdr:row>
      <xdr:rowOff>84401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1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69178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ラスパイレス指数については、類似団体に対しほぼ同数値となっている。</a:t>
          </a:r>
        </a:p>
        <a:p>
          <a:r>
            <a:rPr kumimoji="1" lang="ja-JP" altLang="en-US" sz="1300">
              <a:latin typeface="ＭＳ Ｐゴシック" panose="020B0600070205080204" pitchFamily="50" charset="-128"/>
              <a:ea typeface="ＭＳ Ｐゴシック" panose="020B0600070205080204" pitchFamily="50" charset="-128"/>
            </a:rPr>
            <a:t>　人事院勧告に基づく給与改定となっており、人事評価制度を導入した昇給体制を進めるなど、今後も適正な給与水準を保っていく。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86</xdr:row>
      <xdr:rowOff>119698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43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87</xdr:row>
      <xdr:rowOff>80963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64398"/>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80963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18689"/>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32702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1868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144479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30163</xdr:rowOff>
    </xdr:from>
    <xdr:to>
      <xdr:col>73</xdr:col>
      <xdr:colOff>44450</xdr:colOff>
      <xdr:row>87</xdr:row>
      <xdr:rowOff>131763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116540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定員適正化計画に基づいた新規採用に努めてきたが、計画と比較して職員数が減少しており、住民に対するきめ細やかなサービス提供に支障を及ぼすことから、会計年度任用職員の採用を行っている。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分母に当たる村の人口が少なく、分子に当たる職員数は、安定した行政サービス遂行により減らす事はできず、人口当たりの職員数が、類似団体よりも</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人多い結果となっている。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今後も、移住定住促進及び少子高齢化対策や企業誘致による雇用対策などを推し進め、人口増加を図る必要がある。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11726</xdr:rowOff>
    </xdr:from>
    <xdr:to>
      <xdr:col>81</xdr:col>
      <xdr:colOff>44450</xdr:colOff>
      <xdr:row>60</xdr:row>
      <xdr:rowOff>19080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98726"/>
          <a:ext cx="8382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3453</xdr:rowOff>
    </xdr:from>
    <xdr:to>
      <xdr:col>77</xdr:col>
      <xdr:colOff>44450</xdr:colOff>
      <xdr:row>60</xdr:row>
      <xdr:rowOff>11726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9045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3453</xdr:rowOff>
    </xdr:from>
    <xdr:to>
      <xdr:col>72</xdr:col>
      <xdr:colOff>203200</xdr:colOff>
      <xdr:row>60</xdr:row>
      <xdr:rowOff>5752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290453"/>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5752</xdr:rowOff>
    </xdr:from>
    <xdr:to>
      <xdr:col>68</xdr:col>
      <xdr:colOff>152400</xdr:colOff>
      <xdr:row>60</xdr:row>
      <xdr:rowOff>21838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02927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139730</xdr:rowOff>
    </xdr:from>
    <xdr:to>
      <xdr:col>81</xdr:col>
      <xdr:colOff>95250</xdr:colOff>
      <xdr:row>60</xdr:row>
      <xdr:rowOff>69880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5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111807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22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132376</xdr:rowOff>
    </xdr:from>
    <xdr:to>
      <xdr:col>77</xdr:col>
      <xdr:colOff>95250</xdr:colOff>
      <xdr:row>60</xdr:row>
      <xdr:rowOff>62526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47303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33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124103</xdr:rowOff>
    </xdr:from>
    <xdr:to>
      <xdr:col>73</xdr:col>
      <xdr:colOff>44450</xdr:colOff>
      <xdr:row>60</xdr:row>
      <xdr:rowOff>54253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39030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3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126402</xdr:rowOff>
    </xdr:from>
    <xdr:to>
      <xdr:col>68</xdr:col>
      <xdr:colOff>203200</xdr:colOff>
      <xdr:row>60</xdr:row>
      <xdr:rowOff>56552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4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41329</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32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142488</xdr:rowOff>
    </xdr:from>
    <xdr:to>
      <xdr:col>64</xdr:col>
      <xdr:colOff>152400</xdr:colOff>
      <xdr:row>60</xdr:row>
      <xdr:rowOff>72638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57415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34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過去に行った大規模な建物改修や道路改良等の償還が始まったことにより実質公債費比率は前年度より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％悪化しているが、類似団体から見ると依然低い水準を保っている。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も継続事業として、体育館及び保育園の改修工事を実施し、引続き村道改良などの建設事業を行っているため、地方債の借入は大きくなるが、計画的に事業を実施することにより、借入総額を抑制するなどの財政安定化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65194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74370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132080</xdr:rowOff>
    </xdr:from>
    <xdr:to>
      <xdr:col>77</xdr:col>
      <xdr:colOff>44450</xdr:colOff>
      <xdr:row>39</xdr:row>
      <xdr:rowOff>57150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6471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132080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828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75777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828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24977</xdr:rowOff>
    </xdr:from>
    <xdr:to>
      <xdr:col>64</xdr:col>
      <xdr:colOff>152400</xdr:colOff>
      <xdr:row>38</xdr:row>
      <xdr:rowOff>126577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136754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過疎対策事業債など基準財政需要見込額に算入される地方債の借入を中心に行っており、地方債残高等の将来負担額よりも、充当可能財源等が上回っているため、将来負担比率は算定されていない。</a:t>
          </a:r>
        </a:p>
        <a:p>
          <a:r>
            <a:rPr kumimoji="1" lang="ja-JP" altLang="en-US" sz="1300">
              <a:latin typeface="ＭＳ Ｐゴシック" panose="020B0600070205080204" pitchFamily="50" charset="-128"/>
              <a:ea typeface="ＭＳ Ｐゴシック" panose="020B0600070205080204" pitchFamily="50" charset="-128"/>
            </a:rPr>
            <a:t>　今後も地方債の借入は計画的に行い、後世に負担をかけることのないよう財政健全化に努める。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は行っているが、中途退職者が依然多いため、結果として職員数の増加に繋がらず、定年退職や会計年度任用職員の採用により、経費の減少が現れている。社会人経験者採用も含め職員の必要数を確保しつつ人件費の抑制ができるよう計画的に採用を進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1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35</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104140</xdr:rowOff>
    </xdr:from>
    <xdr:to>
      <xdr:col>15</xdr:col>
      <xdr:colOff>98425</xdr:colOff>
      <xdr:row>35</xdr:row>
      <xdr:rowOff>130810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4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116857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119380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20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120667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53340</xdr:rowOff>
    </xdr:from>
    <xdr:to>
      <xdr:col>15</xdr:col>
      <xdr:colOff>149225</xdr:colOff>
      <xdr:row>35</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68580</xdr:rowOff>
    </xdr:from>
    <xdr:to>
      <xdr:col>6</xdr:col>
      <xdr:colOff>171450</xdr:colOff>
      <xdr:row>35</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8907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3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類似団体と比べほぼ同数値である。経費としては、委託の割合が大きく高齢者の外出支援運行業務や給食センター管理業務、リサイクル運営事業などの経費である。また電算管理に関する保守管理経費は年々増加しつつあり、今後も現状を確認しながら節減対策や行政改革に取り組む必要がある。</a:t>
          </a: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17</xdr:row>
      <xdr:rowOff>28702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8391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78994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433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71391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43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78994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387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145288</xdr:rowOff>
    </xdr:from>
    <xdr:to>
      <xdr:col>69</xdr:col>
      <xdr:colOff>92075</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88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64279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78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139971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7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ポイント下回っており、毎年類似団体を大きく下回っている状況である。</a:t>
          </a:r>
        </a:p>
        <a:p>
          <a:r>
            <a:rPr kumimoji="1" lang="ja-JP" altLang="en-US" sz="1300">
              <a:latin typeface="ＭＳ Ｐゴシック" panose="020B0600070205080204" pitchFamily="50" charset="-128"/>
              <a:ea typeface="ＭＳ Ｐゴシック" panose="020B0600070205080204" pitchFamily="50" charset="-128"/>
            </a:rPr>
            <a:t>　生活保護世帯が少数であるため、費用負担が低く安定しているが、少子化対策などの事業では積極的に取組む必要があり、高齢化も進んでいるため、計画的な事業の支出を検討しつつ、効果的な高齢福祉対策や児童の養育支援などを進め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51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その他経費に係る経常収支比率は、類似団体と比べほぼ同数値である。</a:t>
          </a:r>
        </a:p>
        <a:p>
          <a:r>
            <a:rPr kumimoji="1" lang="ja-JP" altLang="en-US" sz="1300">
              <a:latin typeface="ＭＳ Ｐゴシック" panose="020B0600070205080204" pitchFamily="50" charset="-128"/>
              <a:ea typeface="ＭＳ Ｐゴシック" panose="020B0600070205080204" pitchFamily="50" charset="-128"/>
            </a:rPr>
            <a:t>　前年度より数値が低くなったのは、簡易水道特別会計において、配水管布設替え工事の完了により、施設維持管理経費や元利償還金に充当できる自己財源が増加し、これにより一般会計からの繰出金が減少したことで、前年度より数値が下がったことが、主な要因と考えられ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81280</xdr:rowOff>
    </xdr:from>
    <xdr:to>
      <xdr:col>82</xdr:col>
      <xdr:colOff>107950</xdr:colOff>
      <xdr:row>58</xdr:row>
      <xdr:rowOff>75565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853930"/>
          <a:ext cx="8382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8272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8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138430</xdr:rowOff>
    </xdr:from>
    <xdr:to>
      <xdr:col>78</xdr:col>
      <xdr:colOff>69850</xdr:colOff>
      <xdr:row>58</xdr:row>
      <xdr:rowOff>75565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739630"/>
          <a:ext cx="889000" cy="28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138430</xdr:rowOff>
    </xdr:from>
    <xdr:to>
      <xdr:col>73</xdr:col>
      <xdr:colOff>180975</xdr:colOff>
      <xdr:row>57</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396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88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149860</xdr:rowOff>
    </xdr:from>
    <xdr:to>
      <xdr:col>69</xdr:col>
      <xdr:colOff>92075</xdr:colOff>
      <xdr:row>57</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22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47007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4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24765</xdr:rowOff>
    </xdr:from>
    <xdr:to>
      <xdr:col>78</xdr:col>
      <xdr:colOff>120650</xdr:colOff>
      <xdr:row>58</xdr:row>
      <xdr:rowOff>126365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111142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5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87630</xdr:rowOff>
    </xdr:from>
    <xdr:to>
      <xdr:col>74</xdr:col>
      <xdr:colOff>31750</xdr:colOff>
      <xdr:row>57</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27957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99060</xdr:rowOff>
    </xdr:from>
    <xdr:to>
      <xdr:col>69</xdr:col>
      <xdr:colOff>142875</xdr:colOff>
      <xdr:row>58</xdr:row>
      <xdr:rowOff>29210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104775</xdr:rowOff>
    </xdr:from>
    <xdr:to>
      <xdr:col>65</xdr:col>
      <xdr:colOff>53975</xdr:colOff>
      <xdr:row>58</xdr:row>
      <xdr:rowOff>34925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19702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下回っている。財政規模が小さいため、歳入財源の充当によっては大きく数値が変動しやすい。補助金規則の見直しや負担金の内容確認など、不用と思われる経費の削減を図っており、今後も費用効果の高い事業を精査し、事業を進めていく必要が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17272</xdr:rowOff>
    </xdr:from>
    <xdr:to>
      <xdr:col>82</xdr:col>
      <xdr:colOff>107950</xdr:colOff>
      <xdr:row>35</xdr:row>
      <xdr:rowOff>97282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5846572"/>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29989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17272</xdr:rowOff>
    </xdr:from>
    <xdr:to>
      <xdr:col>78</xdr:col>
      <xdr:colOff>69850</xdr:colOff>
      <xdr:row>35</xdr:row>
      <xdr:rowOff>124714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5846572"/>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153433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124714</xdr:rowOff>
    </xdr:from>
    <xdr:to>
      <xdr:col>73</xdr:col>
      <xdr:colOff>180975</xdr:colOff>
      <xdr:row>35</xdr:row>
      <xdr:rowOff>147574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156718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48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46482</xdr:rowOff>
    </xdr:from>
    <xdr:to>
      <xdr:col>82</xdr:col>
      <xdr:colOff>158750</xdr:colOff>
      <xdr:row>35</xdr:row>
      <xdr:rowOff>148082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63009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137922</xdr:rowOff>
    </xdr:from>
    <xdr:to>
      <xdr:col>78</xdr:col>
      <xdr:colOff>120650</xdr:colOff>
      <xdr:row>34</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78249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56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地方債発行は平準化するよう計画的に借り入れを行っているため大きな変動は見られないが、今後も企業誘致や村道改良工事など普通建設事業による地方債の借入が一時的に増加し、また新庁舎の建設を今後において計画しているため、中長期的な借入額の計画を行い、公債費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067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77487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3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50800</xdr:rowOff>
    </xdr:from>
    <xdr:to>
      <xdr:col>19</xdr:col>
      <xdr:colOff>187325</xdr:colOff>
      <xdr:row>77</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52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181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146050</xdr:rowOff>
    </xdr:from>
    <xdr:to>
      <xdr:col>11</xdr:col>
      <xdr:colOff>9525</xdr:colOff>
      <xdr:row>77</xdr:row>
      <xdr:rowOff>16511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762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30480</xdr:rowOff>
    </xdr:from>
    <xdr:to>
      <xdr:col>20</xdr:col>
      <xdr:colOff>38100</xdr:colOff>
      <xdr:row>77</xdr:row>
      <xdr:rowOff>132080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116857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1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0</xdr:rowOff>
    </xdr:from>
    <xdr:to>
      <xdr:col>15</xdr:col>
      <xdr:colOff>149225</xdr:colOff>
      <xdr:row>77</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公債費の項目を除き各費用で類似団体を下回っている。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今後においても行政改革の取り組みを通じて、一層の義務的経費の削減に努めまる。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107406</xdr:rowOff>
    </xdr:from>
    <xdr:to>
      <xdr:col>82</xdr:col>
      <xdr:colOff>107950</xdr:colOff>
      <xdr:row>74</xdr:row>
      <xdr:rowOff>153126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7947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100528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153126</xdr:rowOff>
    </xdr:from>
    <xdr:to>
      <xdr:col>78</xdr:col>
      <xdr:colOff>69850</xdr:colOff>
      <xdr:row>75</xdr:row>
      <xdr:rowOff>95976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84042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154413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356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95976</xdr:rowOff>
    </xdr:from>
    <xdr:to>
      <xdr:col>73</xdr:col>
      <xdr:colOff>180975</xdr:colOff>
      <xdr:row>76</xdr:row>
      <xdr:rowOff>29029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2954726"/>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170741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167821</xdr:rowOff>
    </xdr:from>
    <xdr:to>
      <xdr:col>69</xdr:col>
      <xdr:colOff>92075</xdr:colOff>
      <xdr:row>76</xdr:row>
      <xdr:rowOff>29029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026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58075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45011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4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56606</xdr:rowOff>
    </xdr:from>
    <xdr:to>
      <xdr:col>82</xdr:col>
      <xdr:colOff>158750</xdr:colOff>
      <xdr:row>74</xdr:row>
      <xdr:rowOff>158206</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73133</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58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102326</xdr:rowOff>
    </xdr:from>
    <xdr:to>
      <xdr:col>78</xdr:col>
      <xdr:colOff>120650</xdr:colOff>
      <xdr:row>75</xdr:row>
      <xdr:rowOff>32476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7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42653</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45176</xdr:rowOff>
    </xdr:from>
    <xdr:to>
      <xdr:col>74</xdr:col>
      <xdr:colOff>31750</xdr:colOff>
      <xdr:row>75</xdr:row>
      <xdr:rowOff>146776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156953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149679</xdr:rowOff>
    </xdr:from>
    <xdr:to>
      <xdr:col>69</xdr:col>
      <xdr:colOff>142875</xdr:colOff>
      <xdr:row>76</xdr:row>
      <xdr:rowOff>79829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90005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117022</xdr:rowOff>
    </xdr:from>
    <xdr:to>
      <xdr:col>65</xdr:col>
      <xdr:colOff>53975</xdr:colOff>
      <xdr:row>76</xdr:row>
      <xdr:rowOff>47172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57349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137515</xdr:rowOff>
    </xdr:from>
    <xdr:to>
      <xdr:col>29</xdr:col>
      <xdr:colOff>127000</xdr:colOff>
      <xdr:row>17</xdr:row>
      <xdr:rowOff>169308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099790"/>
          <a:ext cx="647700" cy="3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169308</xdr:rowOff>
    </xdr:from>
    <xdr:to>
      <xdr:col>26</xdr:col>
      <xdr:colOff>50800</xdr:colOff>
      <xdr:row>18</xdr:row>
      <xdr:rowOff>3199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131583"/>
          <a:ext cx="698500" cy="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149633</xdr:rowOff>
    </xdr:from>
    <xdr:to>
      <xdr:col>22</xdr:col>
      <xdr:colOff>114300</xdr:colOff>
      <xdr:row>18</xdr:row>
      <xdr:rowOff>3199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3606800" y="3111908"/>
          <a:ext cx="698500" cy="25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149633</xdr:rowOff>
    </xdr:from>
    <xdr:to>
      <xdr:col>18</xdr:col>
      <xdr:colOff>177800</xdr:colOff>
      <xdr:row>17</xdr:row>
      <xdr:rowOff>167762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111908"/>
          <a:ext cx="698500" cy="18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86715</xdr:rowOff>
    </xdr:from>
    <xdr:to>
      <xdr:col>29</xdr:col>
      <xdr:colOff>177800</xdr:colOff>
      <xdr:row>18</xdr:row>
      <xdr:rowOff>16865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048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103242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89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118508</xdr:rowOff>
    </xdr:from>
    <xdr:to>
      <xdr:col>26</xdr:col>
      <xdr:colOff>101600</xdr:colOff>
      <xdr:row>18</xdr:row>
      <xdr:rowOff>48658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08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58835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849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123849</xdr:rowOff>
    </xdr:from>
    <xdr:to>
      <xdr:col>22</xdr:col>
      <xdr:colOff>165100</xdr:colOff>
      <xdr:row>18</xdr:row>
      <xdr:rowOff>53999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086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64176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8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98833</xdr:rowOff>
    </xdr:from>
    <xdr:to>
      <xdr:col>19</xdr:col>
      <xdr:colOff>38100</xdr:colOff>
      <xdr:row>18</xdr:row>
      <xdr:rowOff>28983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61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39160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82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116962</xdr:rowOff>
    </xdr:from>
    <xdr:to>
      <xdr:col>15</xdr:col>
      <xdr:colOff>101600</xdr:colOff>
      <xdr:row>18</xdr:row>
      <xdr:rowOff>47112</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79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57289</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4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97190</xdr:rowOff>
    </xdr:from>
    <xdr:to>
      <xdr:col>29</xdr:col>
      <xdr:colOff>127000</xdr:colOff>
      <xdr:row>37</xdr:row>
      <xdr:rowOff>150449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21890"/>
          <a:ext cx="647700" cy="53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97190</xdr:rowOff>
    </xdr:from>
    <xdr:to>
      <xdr:col>26</xdr:col>
      <xdr:colOff>50800</xdr:colOff>
      <xdr:row>37</xdr:row>
      <xdr:rowOff>147780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21890"/>
          <a:ext cx="698500" cy="5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147780</xdr:rowOff>
    </xdr:from>
    <xdr:to>
      <xdr:col>22</xdr:col>
      <xdr:colOff>114300</xdr:colOff>
      <xdr:row>37</xdr:row>
      <xdr:rowOff>189465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72480"/>
          <a:ext cx="698500" cy="4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189465</xdr:rowOff>
    </xdr:from>
    <xdr:to>
      <xdr:col>18</xdr:col>
      <xdr:colOff>177800</xdr:colOff>
      <xdr:row>37</xdr:row>
      <xdr:rowOff>262772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314165"/>
          <a:ext cx="698500" cy="7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99649</xdr:rowOff>
    </xdr:from>
    <xdr:to>
      <xdr:col>29</xdr:col>
      <xdr:colOff>177800</xdr:colOff>
      <xdr:row>37</xdr:row>
      <xdr:rowOff>201249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2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71726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9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46390</xdr:rowOff>
    </xdr:from>
    <xdr:to>
      <xdr:col>26</xdr:col>
      <xdr:colOff>101600</xdr:colOff>
      <xdr:row>37</xdr:row>
      <xdr:rowOff>147990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7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132767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257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96980</xdr:rowOff>
    </xdr:from>
    <xdr:to>
      <xdr:col>22</xdr:col>
      <xdr:colOff>165100</xdr:colOff>
      <xdr:row>37</xdr:row>
      <xdr:rowOff>198580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21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183357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138665</xdr:rowOff>
    </xdr:from>
    <xdr:to>
      <xdr:col>19</xdr:col>
      <xdr:colOff>38100</xdr:colOff>
      <xdr:row>37</xdr:row>
      <xdr:rowOff>240265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63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225042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49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211972</xdr:rowOff>
    </xdr:from>
    <xdr:to>
      <xdr:col>15</xdr:col>
      <xdr:colOff>101600</xdr:colOff>
      <xdr:row>37</xdr:row>
      <xdr:rowOff>313572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336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298349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42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127045</xdr:rowOff>
    </xdr:from>
    <xdr:to>
      <xdr:col>24</xdr:col>
      <xdr:colOff>63500</xdr:colOff>
      <xdr:row>36</xdr:row>
      <xdr:rowOff>147765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99245"/>
          <a:ext cx="8382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147765</xdr:rowOff>
    </xdr:from>
    <xdr:to>
      <xdr:col>19</xdr:col>
      <xdr:colOff>177800</xdr:colOff>
      <xdr:row>36</xdr:row>
      <xdr:rowOff>159727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319965"/>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146212</xdr:rowOff>
    </xdr:from>
    <xdr:to>
      <xdr:col>15</xdr:col>
      <xdr:colOff>50800</xdr:colOff>
      <xdr:row>36</xdr:row>
      <xdr:rowOff>159727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019300" y="6318412"/>
          <a:ext cx="889000" cy="1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136322</xdr:rowOff>
    </xdr:from>
    <xdr:to>
      <xdr:col>10</xdr:col>
      <xdr:colOff>114300</xdr:colOff>
      <xdr:row>36</xdr:row>
      <xdr:rowOff>146212</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6308522"/>
          <a:ext cx="8890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76245</xdr:rowOff>
    </xdr:from>
    <xdr:to>
      <xdr:col>24</xdr:col>
      <xdr:colOff>114300</xdr:colOff>
      <xdr:row>37</xdr:row>
      <xdr:rowOff>6395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24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99122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9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96965</xdr:rowOff>
    </xdr:from>
    <xdr:to>
      <xdr:col>20</xdr:col>
      <xdr:colOff>38100</xdr:colOff>
      <xdr:row>37</xdr:row>
      <xdr:rowOff>27115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43642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44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108927</xdr:rowOff>
    </xdr:from>
    <xdr:to>
      <xdr:col>15</xdr:col>
      <xdr:colOff>101600</xdr:colOff>
      <xdr:row>37</xdr:row>
      <xdr:rowOff>39077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8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55604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56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95412</xdr:rowOff>
    </xdr:from>
    <xdr:to>
      <xdr:col>10</xdr:col>
      <xdr:colOff>165100</xdr:colOff>
      <xdr:row>37</xdr:row>
      <xdr:rowOff>25562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42089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4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85522</xdr:rowOff>
    </xdr:from>
    <xdr:to>
      <xdr:col>6</xdr:col>
      <xdr:colOff>38100</xdr:colOff>
      <xdr:row>37</xdr:row>
      <xdr:rowOff>15672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2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32199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123834</xdr:rowOff>
    </xdr:from>
    <xdr:to>
      <xdr:col>24</xdr:col>
      <xdr:colOff>63500</xdr:colOff>
      <xdr:row>55</xdr:row>
      <xdr:rowOff>152925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553584"/>
          <a:ext cx="838200" cy="2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10748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83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123834</xdr:rowOff>
    </xdr:from>
    <xdr:to>
      <xdr:col>19</xdr:col>
      <xdr:colOff>177800</xdr:colOff>
      <xdr:row>56</xdr:row>
      <xdr:rowOff>58993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53584"/>
          <a:ext cx="889000" cy="10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110730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88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58993</xdr:rowOff>
    </xdr:from>
    <xdr:to>
      <xdr:col>15</xdr:col>
      <xdr:colOff>50800</xdr:colOff>
      <xdr:row>56</xdr:row>
      <xdr:rowOff>102446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660193"/>
          <a:ext cx="889000" cy="4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101994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8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102446</xdr:rowOff>
    </xdr:from>
    <xdr:to>
      <xdr:col>10</xdr:col>
      <xdr:colOff>114300</xdr:colOff>
      <xdr:row>56</xdr:row>
      <xdr:rowOff>135740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03646"/>
          <a:ext cx="889000" cy="3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100702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7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97533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102125</xdr:rowOff>
    </xdr:from>
    <xdr:to>
      <xdr:col>24</xdr:col>
      <xdr:colOff>114300</xdr:colOff>
      <xdr:row>56</xdr:row>
      <xdr:rowOff>32275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125002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8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73034</xdr:rowOff>
    </xdr:from>
    <xdr:to>
      <xdr:col>20</xdr:col>
      <xdr:colOff>38100</xdr:colOff>
      <xdr:row>56</xdr:row>
      <xdr:rowOff>3184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19711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27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8193</xdr:rowOff>
    </xdr:from>
    <xdr:to>
      <xdr:col>15</xdr:col>
      <xdr:colOff>101600</xdr:colOff>
      <xdr:row>56</xdr:row>
      <xdr:rowOff>109793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126320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38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51646</xdr:rowOff>
    </xdr:from>
    <xdr:to>
      <xdr:col>10</xdr:col>
      <xdr:colOff>165100</xdr:colOff>
      <xdr:row>56</xdr:row>
      <xdr:rowOff>153246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6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169773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42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84940</xdr:rowOff>
    </xdr:from>
    <xdr:to>
      <xdr:col>6</xdr:col>
      <xdr:colOff>38100</xdr:colOff>
      <xdr:row>57</xdr:row>
      <xdr:rowOff>15090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8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31617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54505</xdr:rowOff>
    </xdr:from>
    <xdr:to>
      <xdr:col>24</xdr:col>
      <xdr:colOff>63500</xdr:colOff>
      <xdr:row>74</xdr:row>
      <xdr:rowOff>105296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570355"/>
          <a:ext cx="838200" cy="22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115709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317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105296</xdr:rowOff>
    </xdr:from>
    <xdr:to>
      <xdr:col>19</xdr:col>
      <xdr:colOff>177800</xdr:colOff>
      <xdr:row>77</xdr:row>
      <xdr:rowOff>48639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792596"/>
          <a:ext cx="889000" cy="45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76787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4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131549</xdr:rowOff>
    </xdr:from>
    <xdr:to>
      <xdr:col>15</xdr:col>
      <xdr:colOff>50800</xdr:colOff>
      <xdr:row>77</xdr:row>
      <xdr:rowOff>48639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161749"/>
          <a:ext cx="889000" cy="8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87495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4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23905</xdr:rowOff>
    </xdr:from>
    <xdr:to>
      <xdr:col>10</xdr:col>
      <xdr:colOff>114300</xdr:colOff>
      <xdr:row>76</xdr:row>
      <xdr:rowOff>131549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882655"/>
          <a:ext cx="889000" cy="27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71094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74880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3705</xdr:rowOff>
    </xdr:from>
    <xdr:to>
      <xdr:col>24</xdr:col>
      <xdr:colOff>114300</xdr:colOff>
      <xdr:row>73</xdr:row>
      <xdr:rowOff>105305</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5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26582</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37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54496</xdr:rowOff>
    </xdr:from>
    <xdr:to>
      <xdr:col>20</xdr:col>
      <xdr:colOff>38100</xdr:colOff>
      <xdr:row>74</xdr:row>
      <xdr:rowOff>156096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74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1173</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251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169289</xdr:rowOff>
    </xdr:from>
    <xdr:to>
      <xdr:col>15</xdr:col>
      <xdr:colOff>101600</xdr:colOff>
      <xdr:row>77</xdr:row>
      <xdr:rowOff>99439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115966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9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80749</xdr:rowOff>
    </xdr:from>
    <xdr:to>
      <xdr:col>10</xdr:col>
      <xdr:colOff>165100</xdr:colOff>
      <xdr:row>77</xdr:row>
      <xdr:rowOff>10899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1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27425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88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144555</xdr:rowOff>
    </xdr:from>
    <xdr:to>
      <xdr:col>6</xdr:col>
      <xdr:colOff>38100</xdr:colOff>
      <xdr:row>75</xdr:row>
      <xdr:rowOff>74705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8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91232</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6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88196</xdr:rowOff>
    </xdr:from>
    <xdr:to>
      <xdr:col>24</xdr:col>
      <xdr:colOff>63500</xdr:colOff>
      <xdr:row>97</xdr:row>
      <xdr:rowOff>72141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47396"/>
          <a:ext cx="838200" cy="1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72141</xdr:rowOff>
    </xdr:from>
    <xdr:to>
      <xdr:col>19</xdr:col>
      <xdr:colOff>177800</xdr:colOff>
      <xdr:row>97</xdr:row>
      <xdr:rowOff>104062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02791"/>
          <a:ext cx="8890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104062</xdr:rowOff>
    </xdr:from>
    <xdr:to>
      <xdr:col>15</xdr:col>
      <xdr:colOff>50800</xdr:colOff>
      <xdr:row>97</xdr:row>
      <xdr:rowOff>120140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3471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90833</xdr:rowOff>
    </xdr:from>
    <xdr:to>
      <xdr:col>10</xdr:col>
      <xdr:colOff>114300</xdr:colOff>
      <xdr:row>97</xdr:row>
      <xdr:rowOff>120140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21483"/>
          <a:ext cx="889000" cy="2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37396</xdr:rowOff>
    </xdr:from>
    <xdr:to>
      <xdr:col>24</xdr:col>
      <xdr:colOff>114300</xdr:colOff>
      <xdr:row>96</xdr:row>
      <xdr:rowOff>138996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9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15823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21341</xdr:rowOff>
    </xdr:from>
    <xdr:to>
      <xdr:col>20</xdr:col>
      <xdr:colOff>38100</xdr:colOff>
      <xdr:row>97</xdr:row>
      <xdr:rowOff>122941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114068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53262</xdr:rowOff>
    </xdr:from>
    <xdr:to>
      <xdr:col>15</xdr:col>
      <xdr:colOff>101600</xdr:colOff>
      <xdr:row>97</xdr:row>
      <xdr:rowOff>154862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145989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69340</xdr:rowOff>
    </xdr:from>
    <xdr:to>
      <xdr:col>10</xdr:col>
      <xdr:colOff>165100</xdr:colOff>
      <xdr:row>97</xdr:row>
      <xdr:rowOff>170940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162067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40033</xdr:rowOff>
    </xdr:from>
    <xdr:to>
      <xdr:col>6</xdr:col>
      <xdr:colOff>38100</xdr:colOff>
      <xdr:row>97</xdr:row>
      <xdr:rowOff>141633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132760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6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122321</xdr:rowOff>
    </xdr:from>
    <xdr:to>
      <xdr:col>55</xdr:col>
      <xdr:colOff>0</xdr:colOff>
      <xdr:row>36</xdr:row>
      <xdr:rowOff>98329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51621"/>
          <a:ext cx="838200" cy="3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67264</xdr:rowOff>
    </xdr:from>
    <xdr:to>
      <xdr:col>50</xdr:col>
      <xdr:colOff>114300</xdr:colOff>
      <xdr:row>34</xdr:row>
      <xdr:rowOff>122321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896564"/>
          <a:ext cx="889000" cy="5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67264</xdr:rowOff>
    </xdr:from>
    <xdr:to>
      <xdr:col>45</xdr:col>
      <xdr:colOff>177800</xdr:colOff>
      <xdr:row>35</xdr:row>
      <xdr:rowOff>96628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96564"/>
          <a:ext cx="889000" cy="20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96628</xdr:rowOff>
    </xdr:from>
    <xdr:to>
      <xdr:col>41</xdr:col>
      <xdr:colOff>50800</xdr:colOff>
      <xdr:row>36</xdr:row>
      <xdr:rowOff>76711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097378"/>
          <a:ext cx="889000" cy="15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47529</xdr:rowOff>
    </xdr:from>
    <xdr:to>
      <xdr:col>55</xdr:col>
      <xdr:colOff>50800</xdr:colOff>
      <xdr:row>36</xdr:row>
      <xdr:rowOff>149129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70406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7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71521</xdr:rowOff>
    </xdr:from>
    <xdr:to>
      <xdr:col>50</xdr:col>
      <xdr:colOff>165100</xdr:colOff>
      <xdr:row>35</xdr:row>
      <xdr:rowOff>1671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9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18198</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7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16464</xdr:rowOff>
    </xdr:from>
    <xdr:to>
      <xdr:col>46</xdr:col>
      <xdr:colOff>38100</xdr:colOff>
      <xdr:row>34</xdr:row>
      <xdr:rowOff>118064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134591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2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45828</xdr:rowOff>
    </xdr:from>
    <xdr:to>
      <xdr:col>41</xdr:col>
      <xdr:colOff>101600</xdr:colOff>
      <xdr:row>35</xdr:row>
      <xdr:rowOff>147428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4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163955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82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25911</xdr:rowOff>
    </xdr:from>
    <xdr:to>
      <xdr:col>36</xdr:col>
      <xdr:colOff>165100</xdr:colOff>
      <xdr:row>36</xdr:row>
      <xdr:rowOff>127511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144038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7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115355</xdr:rowOff>
    </xdr:from>
    <xdr:to>
      <xdr:col>55</xdr:col>
      <xdr:colOff>0</xdr:colOff>
      <xdr:row>58</xdr:row>
      <xdr:rowOff>163207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59455"/>
          <a:ext cx="838200" cy="4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79512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1002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107871</xdr:rowOff>
    </xdr:from>
    <xdr:to>
      <xdr:col>50</xdr:col>
      <xdr:colOff>114300</xdr:colOff>
      <xdr:row>58</xdr:row>
      <xdr:rowOff>163207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51971"/>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149282</xdr:rowOff>
    </xdr:from>
    <xdr:to>
      <xdr:col>45</xdr:col>
      <xdr:colOff>177800</xdr:colOff>
      <xdr:row>58</xdr:row>
      <xdr:rowOff>107871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21932"/>
          <a:ext cx="889000" cy="1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37303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5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149282</xdr:rowOff>
    </xdr:from>
    <xdr:to>
      <xdr:col>41</xdr:col>
      <xdr:colOff>50800</xdr:colOff>
      <xdr:row>58</xdr:row>
      <xdr:rowOff>158743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21932"/>
          <a:ext cx="889000" cy="1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46186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6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37178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64555</xdr:rowOff>
    </xdr:from>
    <xdr:to>
      <xdr:col>55</xdr:col>
      <xdr:colOff>50800</xdr:colOff>
      <xdr:row>58</xdr:row>
      <xdr:rowOff>166155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87432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6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112407</xdr:rowOff>
    </xdr:from>
    <xdr:to>
      <xdr:col>50</xdr:col>
      <xdr:colOff>165100</xdr:colOff>
      <xdr:row>59</xdr:row>
      <xdr:rowOff>42557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33684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4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57071</xdr:rowOff>
    </xdr:from>
    <xdr:to>
      <xdr:col>46</xdr:col>
      <xdr:colOff>38100</xdr:colOff>
      <xdr:row>58</xdr:row>
      <xdr:rowOff>158671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3748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77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98482</xdr:rowOff>
    </xdr:from>
    <xdr:to>
      <xdr:col>41</xdr:col>
      <xdr:colOff>101600</xdr:colOff>
      <xdr:row>58</xdr:row>
      <xdr:rowOff>28632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7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45159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4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107943</xdr:rowOff>
    </xdr:from>
    <xdr:to>
      <xdr:col>36</xdr:col>
      <xdr:colOff>165100</xdr:colOff>
      <xdr:row>59</xdr:row>
      <xdr:rowOff>38093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54620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82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130730</xdr:rowOff>
    </xdr:from>
    <xdr:to>
      <xdr:col>55</xdr:col>
      <xdr:colOff>0</xdr:colOff>
      <xdr:row>78</xdr:row>
      <xdr:rowOff>134120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03830"/>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119861</xdr:rowOff>
    </xdr:from>
    <xdr:to>
      <xdr:col>50</xdr:col>
      <xdr:colOff>114300</xdr:colOff>
      <xdr:row>78</xdr:row>
      <xdr:rowOff>134120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92961"/>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119861</xdr:rowOff>
    </xdr:from>
    <xdr:to>
      <xdr:col>45</xdr:col>
      <xdr:colOff>177800</xdr:colOff>
      <xdr:row>78</xdr:row>
      <xdr:rowOff>133584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92961"/>
          <a:ext cx="889000" cy="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125681</xdr:rowOff>
    </xdr:from>
    <xdr:to>
      <xdr:col>41</xdr:col>
      <xdr:colOff>50800</xdr:colOff>
      <xdr:row>78</xdr:row>
      <xdr:rowOff>133584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8781"/>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79930</xdr:rowOff>
    </xdr:from>
    <xdr:to>
      <xdr:col>55</xdr:col>
      <xdr:colOff>50800</xdr:colOff>
      <xdr:row>79</xdr:row>
      <xdr:rowOff>10080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83320</xdr:rowOff>
    </xdr:from>
    <xdr:to>
      <xdr:col>50</xdr:col>
      <xdr:colOff>165100</xdr:colOff>
      <xdr:row>79</xdr:row>
      <xdr:rowOff>13470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4597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69061</xdr:rowOff>
    </xdr:from>
    <xdr:to>
      <xdr:col>46</xdr:col>
      <xdr:colOff>38100</xdr:colOff>
      <xdr:row>78</xdr:row>
      <xdr:rowOff>170661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161788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3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82784</xdr:rowOff>
    </xdr:from>
    <xdr:to>
      <xdr:col>41</xdr:col>
      <xdr:colOff>101600</xdr:colOff>
      <xdr:row>79</xdr:row>
      <xdr:rowOff>12934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4061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74881</xdr:rowOff>
    </xdr:from>
    <xdr:to>
      <xdr:col>36</xdr:col>
      <xdr:colOff>165100</xdr:colOff>
      <xdr:row>79</xdr:row>
      <xdr:rowOff>5031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167608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5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140746</xdr:rowOff>
    </xdr:from>
    <xdr:to>
      <xdr:col>55</xdr:col>
      <xdr:colOff>0</xdr:colOff>
      <xdr:row>98</xdr:row>
      <xdr:rowOff>33150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771396"/>
          <a:ext cx="838200" cy="6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133832</xdr:rowOff>
    </xdr:from>
    <xdr:to>
      <xdr:col>50</xdr:col>
      <xdr:colOff>114300</xdr:colOff>
      <xdr:row>98</xdr:row>
      <xdr:rowOff>33150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64482"/>
          <a:ext cx="889000" cy="7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123104</xdr:rowOff>
    </xdr:from>
    <xdr:to>
      <xdr:col>45</xdr:col>
      <xdr:colOff>177800</xdr:colOff>
      <xdr:row>97</xdr:row>
      <xdr:rowOff>133832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582304"/>
          <a:ext cx="889000" cy="18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103864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90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123104</xdr:rowOff>
    </xdr:from>
    <xdr:to>
      <xdr:col>41</xdr:col>
      <xdr:colOff>50800</xdr:colOff>
      <xdr:row>98</xdr:row>
      <xdr:rowOff>31948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582304"/>
          <a:ext cx="889000" cy="25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105306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89946</xdr:rowOff>
    </xdr:from>
    <xdr:to>
      <xdr:col>55</xdr:col>
      <xdr:colOff>50800</xdr:colOff>
      <xdr:row>98</xdr:row>
      <xdr:rowOff>20096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2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112823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153800</xdr:rowOff>
    </xdr:from>
    <xdr:to>
      <xdr:col>50</xdr:col>
      <xdr:colOff>165100</xdr:colOff>
      <xdr:row>98</xdr:row>
      <xdr:rowOff>83950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100477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83032</xdr:rowOff>
    </xdr:from>
    <xdr:to>
      <xdr:col>46</xdr:col>
      <xdr:colOff>38100</xdr:colOff>
      <xdr:row>98</xdr:row>
      <xdr:rowOff>13182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1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29709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72304</xdr:rowOff>
    </xdr:from>
    <xdr:to>
      <xdr:col>41</xdr:col>
      <xdr:colOff>101600</xdr:colOff>
      <xdr:row>97</xdr:row>
      <xdr:rowOff>2454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5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18981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30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152598</xdr:rowOff>
    </xdr:from>
    <xdr:to>
      <xdr:col>36</xdr:col>
      <xdr:colOff>165100</xdr:colOff>
      <xdr:row>98</xdr:row>
      <xdr:rowOff>82748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99275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5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112705</xdr:rowOff>
    </xdr:from>
    <xdr:to>
      <xdr:col>85</xdr:col>
      <xdr:colOff>127000</xdr:colOff>
      <xdr:row>38</xdr:row>
      <xdr:rowOff>139666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7805"/>
          <a:ext cx="8382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137213</xdr:rowOff>
    </xdr:from>
    <xdr:to>
      <xdr:col>81</xdr:col>
      <xdr:colOff>50800</xdr:colOff>
      <xdr:row>38</xdr:row>
      <xdr:rowOff>139666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2313"/>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136340</xdr:rowOff>
    </xdr:from>
    <xdr:to>
      <xdr:col>76</xdr:col>
      <xdr:colOff>114300</xdr:colOff>
      <xdr:row>38</xdr:row>
      <xdr:rowOff>137213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1440"/>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136340</xdr:rowOff>
    </xdr:from>
    <xdr:to>
      <xdr:col>71</xdr:col>
      <xdr:colOff>177800</xdr:colOff>
      <xdr:row>38</xdr:row>
      <xdr:rowOff>139693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51440"/>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61905</xdr:rowOff>
    </xdr:from>
    <xdr:to>
      <xdr:col>85</xdr:col>
      <xdr:colOff>177800</xdr:colOff>
      <xdr:row>38</xdr:row>
      <xdr:rowOff>163505</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18773</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88866</xdr:rowOff>
    </xdr:from>
    <xdr:to>
      <xdr:col>81</xdr:col>
      <xdr:colOff>101600</xdr:colOff>
      <xdr:row>39</xdr:row>
      <xdr:rowOff>19016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10143</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696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86413</xdr:rowOff>
    </xdr:from>
    <xdr:to>
      <xdr:col>76</xdr:col>
      <xdr:colOff>165100</xdr:colOff>
      <xdr:row>39</xdr:row>
      <xdr:rowOff>16563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7690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9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85540</xdr:rowOff>
    </xdr:from>
    <xdr:to>
      <xdr:col>72</xdr:col>
      <xdr:colOff>38100</xdr:colOff>
      <xdr:row>39</xdr:row>
      <xdr:rowOff>15690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6817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88893</xdr:rowOff>
    </xdr:from>
    <xdr:to>
      <xdr:col>67</xdr:col>
      <xdr:colOff>101600</xdr:colOff>
      <xdr:row>39</xdr:row>
      <xdr:rowOff>19043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10170</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85638</xdr:rowOff>
    </xdr:from>
    <xdr:to>
      <xdr:col>85</xdr:col>
      <xdr:colOff>127000</xdr:colOff>
      <xdr:row>76</xdr:row>
      <xdr:rowOff>107446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115838"/>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29633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231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107446</xdr:rowOff>
    </xdr:from>
    <xdr:to>
      <xdr:col>81</xdr:col>
      <xdr:colOff>50800</xdr:colOff>
      <xdr:row>76</xdr:row>
      <xdr:rowOff>149966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13764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138873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34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149966</xdr:rowOff>
    </xdr:from>
    <xdr:to>
      <xdr:col>76</xdr:col>
      <xdr:colOff>114300</xdr:colOff>
      <xdr:row>77</xdr:row>
      <xdr:rowOff>7623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180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113544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7623</xdr:rowOff>
    </xdr:from>
    <xdr:to>
      <xdr:col>71</xdr:col>
      <xdr:colOff>177800</xdr:colOff>
      <xdr:row>77</xdr:row>
      <xdr:rowOff>22056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209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125176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34838</xdr:rowOff>
    </xdr:from>
    <xdr:to>
      <xdr:col>85</xdr:col>
      <xdr:colOff>177800</xdr:colOff>
      <xdr:row>76</xdr:row>
      <xdr:rowOff>136438</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0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57715</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29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56646</xdr:rowOff>
    </xdr:from>
    <xdr:to>
      <xdr:col>81</xdr:col>
      <xdr:colOff>101600</xdr:colOff>
      <xdr:row>76</xdr:row>
      <xdr:rowOff>158246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3323</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286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99166</xdr:rowOff>
    </xdr:from>
    <xdr:to>
      <xdr:col>76</xdr:col>
      <xdr:colOff>165100</xdr:colOff>
      <xdr:row>77</xdr:row>
      <xdr:rowOff>29316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1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45843</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290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128273</xdr:rowOff>
    </xdr:from>
    <xdr:to>
      <xdr:col>72</xdr:col>
      <xdr:colOff>38100</xdr:colOff>
      <xdr:row>77</xdr:row>
      <xdr:rowOff>58423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1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74950</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293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142706</xdr:rowOff>
    </xdr:from>
    <xdr:to>
      <xdr:col>67</xdr:col>
      <xdr:colOff>101600</xdr:colOff>
      <xdr:row>77</xdr:row>
      <xdr:rowOff>72856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17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89384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294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152471</xdr:rowOff>
    </xdr:from>
    <xdr:to>
      <xdr:col>85</xdr:col>
      <xdr:colOff>127000</xdr:colOff>
      <xdr:row>97</xdr:row>
      <xdr:rowOff>104901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268771"/>
          <a:ext cx="838200" cy="46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773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152471</xdr:rowOff>
    </xdr:from>
    <xdr:to>
      <xdr:col>81</xdr:col>
      <xdr:colOff>50800</xdr:colOff>
      <xdr:row>98</xdr:row>
      <xdr:rowOff>95283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268771"/>
          <a:ext cx="889000" cy="6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28743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700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141602</xdr:rowOff>
    </xdr:from>
    <xdr:to>
      <xdr:col>76</xdr:col>
      <xdr:colOff>114300</xdr:colOff>
      <xdr:row>98</xdr:row>
      <xdr:rowOff>95283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72252"/>
          <a:ext cx="889000" cy="1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20866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141602</xdr:rowOff>
    </xdr:from>
    <xdr:to>
      <xdr:col>71</xdr:col>
      <xdr:colOff>177800</xdr:colOff>
      <xdr:row>97</xdr:row>
      <xdr:rowOff>158088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72252"/>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21321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31853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54101</xdr:rowOff>
    </xdr:from>
    <xdr:to>
      <xdr:col>85</xdr:col>
      <xdr:colOff>177800</xdr:colOff>
      <xdr:row>97</xdr:row>
      <xdr:rowOff>155701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68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76978</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3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101671</xdr:rowOff>
    </xdr:from>
    <xdr:to>
      <xdr:col>81</xdr:col>
      <xdr:colOff>101600</xdr:colOff>
      <xdr:row>95</xdr:row>
      <xdr:rowOff>31821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21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48348</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181795" y="1599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44483</xdr:rowOff>
    </xdr:from>
    <xdr:to>
      <xdr:col>76</xdr:col>
      <xdr:colOff>165100</xdr:colOff>
      <xdr:row>98</xdr:row>
      <xdr:rowOff>146083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162610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292795" y="1662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90802</xdr:rowOff>
    </xdr:from>
    <xdr:to>
      <xdr:col>72</xdr:col>
      <xdr:colOff>38100</xdr:colOff>
      <xdr:row>98</xdr:row>
      <xdr:rowOff>20952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37479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03795" y="1649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107288</xdr:rowOff>
    </xdr:from>
    <xdr:to>
      <xdr:col>67</xdr:col>
      <xdr:colOff>101600</xdr:colOff>
      <xdr:row>98</xdr:row>
      <xdr:rowOff>37438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3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53965</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14795" y="1651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57665</xdr:rowOff>
    </xdr:from>
    <xdr:to>
      <xdr:col>116</xdr:col>
      <xdr:colOff>63500</xdr:colOff>
      <xdr:row>51</xdr:row>
      <xdr:rowOff>85533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8801615"/>
          <a:ext cx="838200" cy="2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101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85533</xdr:rowOff>
    </xdr:from>
    <xdr:to>
      <xdr:col>111</xdr:col>
      <xdr:colOff>177800</xdr:colOff>
      <xdr:row>58</xdr:row>
      <xdr:rowOff>67234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8829483"/>
          <a:ext cx="889000" cy="118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68721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67234</xdr:rowOff>
    </xdr:from>
    <xdr:to>
      <xdr:col>107</xdr:col>
      <xdr:colOff>50800</xdr:colOff>
      <xdr:row>58</xdr:row>
      <xdr:rowOff>69977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11334"/>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78147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69977</xdr:rowOff>
    </xdr:from>
    <xdr:to>
      <xdr:col>102</xdr:col>
      <xdr:colOff>114300</xdr:colOff>
      <xdr:row>58</xdr:row>
      <xdr:rowOff>72644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1407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99984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104153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6865</xdr:rowOff>
    </xdr:from>
    <xdr:to>
      <xdr:col>116</xdr:col>
      <xdr:colOff>114300</xdr:colOff>
      <xdr:row>51</xdr:row>
      <xdr:rowOff>108465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875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131342</xdr:rowOff>
    </xdr:from>
    <xdr:ext cx="599010"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870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34733</xdr:rowOff>
    </xdr:from>
    <xdr:to>
      <xdr:col>112</xdr:col>
      <xdr:colOff>38100</xdr:colOff>
      <xdr:row>51</xdr:row>
      <xdr:rowOff>136333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877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49</xdr:row>
      <xdr:rowOff>152860</xdr:rowOff>
    </xdr:from>
    <xdr:ext cx="59901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23795" y="855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16434</xdr:rowOff>
    </xdr:from>
    <xdr:to>
      <xdr:col>107</xdr:col>
      <xdr:colOff>101600</xdr:colOff>
      <xdr:row>58</xdr:row>
      <xdr:rowOff>118034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6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134561</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19177</xdr:rowOff>
    </xdr:from>
    <xdr:to>
      <xdr:col>102</xdr:col>
      <xdr:colOff>165100</xdr:colOff>
      <xdr:row>58</xdr:row>
      <xdr:rowOff>120777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137304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21844</xdr:rowOff>
    </xdr:from>
    <xdr:to>
      <xdr:col>98</xdr:col>
      <xdr:colOff>38100</xdr:colOff>
      <xdr:row>58</xdr:row>
      <xdr:rowOff>123444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139971</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389111" y="97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79308</xdr:rowOff>
    </xdr:from>
    <xdr:to>
      <xdr:col>116</xdr:col>
      <xdr:colOff>63500</xdr:colOff>
      <xdr:row>77</xdr:row>
      <xdr:rowOff>112671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280958"/>
          <a:ext cx="838200" cy="3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64169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65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79308</xdr:rowOff>
    </xdr:from>
    <xdr:to>
      <xdr:col>111</xdr:col>
      <xdr:colOff>177800</xdr:colOff>
      <xdr:row>77</xdr:row>
      <xdr:rowOff>169191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280958"/>
          <a:ext cx="889000" cy="8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155916</xdr:rowOff>
    </xdr:from>
    <xdr:to>
      <xdr:col>107</xdr:col>
      <xdr:colOff>50800</xdr:colOff>
      <xdr:row>77</xdr:row>
      <xdr:rowOff>169191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357566"/>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122357</xdr:rowOff>
    </xdr:from>
    <xdr:to>
      <xdr:col>102</xdr:col>
      <xdr:colOff>114300</xdr:colOff>
      <xdr:row>77</xdr:row>
      <xdr:rowOff>155916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324007"/>
          <a:ext cx="889000" cy="3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30956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40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61871</xdr:rowOff>
    </xdr:from>
    <xdr:to>
      <xdr:col>116</xdr:col>
      <xdr:colOff>114300</xdr:colOff>
      <xdr:row>77</xdr:row>
      <xdr:rowOff>163471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84748</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1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28508</xdr:rowOff>
    </xdr:from>
    <xdr:to>
      <xdr:col>112</xdr:col>
      <xdr:colOff>38100</xdr:colOff>
      <xdr:row>77</xdr:row>
      <xdr:rowOff>130108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3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146635</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0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118391</xdr:rowOff>
    </xdr:from>
    <xdr:to>
      <xdr:col>107</xdr:col>
      <xdr:colOff>101600</xdr:colOff>
      <xdr:row>78</xdr:row>
      <xdr:rowOff>48541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39668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105116</xdr:rowOff>
    </xdr:from>
    <xdr:to>
      <xdr:col>102</xdr:col>
      <xdr:colOff>165100</xdr:colOff>
      <xdr:row>78</xdr:row>
      <xdr:rowOff>35266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26393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3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71557</xdr:rowOff>
    </xdr:from>
    <xdr:to>
      <xdr:col>98</xdr:col>
      <xdr:colOff>38100</xdr:colOff>
      <xdr:row>78</xdr:row>
      <xdr:rowOff>1707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18234</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04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物件費については、前年と比べ</a:t>
          </a:r>
          <a:r>
            <a:rPr kumimoji="1" lang="en-US" altLang="ja-JP" sz="1300">
              <a:latin typeface="ＭＳ Ｐゴシック" panose="020B0600070205080204" pitchFamily="50" charset="-128"/>
              <a:ea typeface="ＭＳ Ｐゴシック" panose="020B0600070205080204" pitchFamily="50" charset="-128"/>
            </a:rPr>
            <a:t>31,815</a:t>
          </a:r>
          <a:r>
            <a:rPr kumimoji="1" lang="ja-JP" altLang="en-US" sz="1300">
              <a:latin typeface="ＭＳ Ｐゴシック" panose="020B0600070205080204" pitchFamily="50" charset="-128"/>
              <a:ea typeface="ＭＳ Ｐゴシック" panose="020B0600070205080204" pitchFamily="50" charset="-128"/>
            </a:rPr>
            <a:t>円低くなっているものの、類似団体との比較では高い水準となっている。主に前年度に引き続き、新型コロナウイルスに関連した経済・観光対策経費などの委託料等によるものとなります。</a:t>
          </a:r>
        </a:p>
        <a:p>
          <a:r>
            <a:rPr kumimoji="1" lang="ja-JP" altLang="en-US" sz="1300">
              <a:latin typeface="ＭＳ Ｐゴシック" panose="020B0600070205080204" pitchFamily="50" charset="-128"/>
              <a:ea typeface="ＭＳ Ｐゴシック" panose="020B0600070205080204" pitchFamily="50" charset="-128"/>
            </a:rPr>
            <a:t>貸付金については、前年と比べ</a:t>
          </a:r>
          <a:r>
            <a:rPr kumimoji="1" lang="en-US" altLang="ja-JP" sz="1300">
              <a:latin typeface="ＭＳ Ｐゴシック" panose="020B0600070205080204" pitchFamily="50" charset="-128"/>
              <a:ea typeface="ＭＳ Ｐゴシック" panose="020B0600070205080204" pitchFamily="50" charset="-128"/>
            </a:rPr>
            <a:t>2,560</a:t>
          </a:r>
          <a:r>
            <a:rPr kumimoji="1" lang="ja-JP" altLang="en-US" sz="1300">
              <a:latin typeface="ＭＳ Ｐゴシック" panose="020B0600070205080204" pitchFamily="50" charset="-128"/>
              <a:ea typeface="ＭＳ Ｐゴシック" panose="020B0600070205080204" pitchFamily="50" charset="-128"/>
            </a:rPr>
            <a:t>円高くなっていますが、こちらも前年度と同様に新型コロナウイルス感染症による観光業への影響が大きいく、貸付金が高い状況であり、類似団体と比較しても高水準となっています。</a:t>
          </a:r>
        </a:p>
        <a:p>
          <a:r>
            <a:rPr kumimoji="1" lang="ja-JP" altLang="en-US" sz="1300">
              <a:latin typeface="ＭＳ Ｐゴシック" panose="020B0600070205080204" pitchFamily="50" charset="-128"/>
              <a:ea typeface="ＭＳ Ｐゴシック" panose="020B0600070205080204" pitchFamily="50" charset="-128"/>
            </a:rPr>
            <a:t>維持補修が前年と比べ</a:t>
          </a:r>
          <a:r>
            <a:rPr kumimoji="1" lang="en-US" altLang="ja-JP" sz="1300">
              <a:latin typeface="ＭＳ Ｐゴシック" panose="020B0600070205080204" pitchFamily="50" charset="-128"/>
              <a:ea typeface="ＭＳ Ｐゴシック" panose="020B0600070205080204" pitchFamily="50" charset="-128"/>
            </a:rPr>
            <a:t>48,609</a:t>
          </a:r>
          <a:r>
            <a:rPr kumimoji="1" lang="ja-JP" altLang="en-US" sz="1300">
              <a:latin typeface="ＭＳ Ｐゴシック" panose="020B0600070205080204" pitchFamily="50" charset="-128"/>
              <a:ea typeface="ＭＳ Ｐゴシック" panose="020B0600070205080204" pitchFamily="50" charset="-128"/>
            </a:rPr>
            <a:t>円高くなっていますが、大雪による除雪経費の増額によるものです。（参考：年間降雪量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ｃｍ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ｃｍ）</a:t>
          </a:r>
        </a:p>
        <a:p>
          <a:r>
            <a:rPr kumimoji="1" lang="ja-JP" altLang="en-US" sz="1300">
              <a:latin typeface="ＭＳ Ｐゴシック" panose="020B0600070205080204" pitchFamily="50" charset="-128"/>
              <a:ea typeface="ＭＳ Ｐゴシック" panose="020B0600070205080204" pitchFamily="50" charset="-128"/>
            </a:rPr>
            <a:t>積立金については、前年度に基金の積替えを実施したことによる変動であるため、一時的なものとなっています。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岐阜県白川村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1,541
1,520
356.64
4,355,336
4,214,290
89,270
1,971,350
3,825,496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108104</xdr:rowOff>
    </xdr:from>
    <xdr:to>
      <xdr:col>24</xdr:col>
      <xdr:colOff>63500</xdr:colOff>
      <xdr:row>37</xdr:row>
      <xdr:rowOff>121020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51754"/>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104724</xdr:rowOff>
    </xdr:from>
    <xdr:to>
      <xdr:col>19</xdr:col>
      <xdr:colOff>177800</xdr:colOff>
      <xdr:row>37</xdr:row>
      <xdr:rowOff>121020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48374"/>
          <a:ext cx="8890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104724</xdr:rowOff>
    </xdr:from>
    <xdr:to>
      <xdr:col>15</xdr:col>
      <xdr:colOff>50800</xdr:colOff>
      <xdr:row>37</xdr:row>
      <xdr:rowOff>109557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48374"/>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12190</xdr:rowOff>
    </xdr:from>
    <xdr:to>
      <xdr:col>10</xdr:col>
      <xdr:colOff>114300</xdr:colOff>
      <xdr:row>37</xdr:row>
      <xdr:rowOff>109557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184390"/>
          <a:ext cx="889000" cy="26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57304</xdr:rowOff>
    </xdr:from>
    <xdr:to>
      <xdr:col>24</xdr:col>
      <xdr:colOff>114300</xdr:colOff>
      <xdr:row>37</xdr:row>
      <xdr:rowOff>158904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80181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70220</xdr:rowOff>
    </xdr:from>
    <xdr:to>
      <xdr:col>20</xdr:col>
      <xdr:colOff>38100</xdr:colOff>
      <xdr:row>38</xdr:row>
      <xdr:rowOff>371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138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53924</xdr:rowOff>
    </xdr:from>
    <xdr:to>
      <xdr:col>15</xdr:col>
      <xdr:colOff>101600</xdr:colOff>
      <xdr:row>37</xdr:row>
      <xdr:rowOff>155524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601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58757</xdr:rowOff>
    </xdr:from>
    <xdr:to>
      <xdr:col>10</xdr:col>
      <xdr:colOff>165100</xdr:colOff>
      <xdr:row>37</xdr:row>
      <xdr:rowOff>160358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5434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132840</xdr:rowOff>
    </xdr:from>
    <xdr:to>
      <xdr:col>6</xdr:col>
      <xdr:colOff>38100</xdr:colOff>
      <xdr:row>36</xdr:row>
      <xdr:rowOff>62990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79517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0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162856</xdr:rowOff>
    </xdr:from>
    <xdr:to>
      <xdr:col>24</xdr:col>
      <xdr:colOff>63500</xdr:colOff>
      <xdr:row>57</xdr:row>
      <xdr:rowOff>3835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92606"/>
          <a:ext cx="838200" cy="18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167384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8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162856</xdr:rowOff>
    </xdr:from>
    <xdr:to>
      <xdr:col>19</xdr:col>
      <xdr:colOff>177800</xdr:colOff>
      <xdr:row>57</xdr:row>
      <xdr:rowOff>147889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92606"/>
          <a:ext cx="889000" cy="3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82584</xdr:rowOff>
    </xdr:from>
    <xdr:to>
      <xdr:col>15</xdr:col>
      <xdr:colOff>50800</xdr:colOff>
      <xdr:row>57</xdr:row>
      <xdr:rowOff>147889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55234"/>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30128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81611</xdr:rowOff>
    </xdr:from>
    <xdr:to>
      <xdr:col>10</xdr:col>
      <xdr:colOff>114300</xdr:colOff>
      <xdr:row>57</xdr:row>
      <xdr:rowOff>82584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54261"/>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26681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124485</xdr:rowOff>
    </xdr:from>
    <xdr:to>
      <xdr:col>24</xdr:col>
      <xdr:colOff>114300</xdr:colOff>
      <xdr:row>57</xdr:row>
      <xdr:rowOff>54635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147362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7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112056</xdr:rowOff>
    </xdr:from>
    <xdr:to>
      <xdr:col>20</xdr:col>
      <xdr:colOff>38100</xdr:colOff>
      <xdr:row>56</xdr:row>
      <xdr:rowOff>42206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5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54</xdr:row>
      <xdr:rowOff>58733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52205" y="9317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97089</xdr:rowOff>
    </xdr:from>
    <xdr:to>
      <xdr:col>15</xdr:col>
      <xdr:colOff>101600</xdr:colOff>
      <xdr:row>58</xdr:row>
      <xdr:rowOff>27239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6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43766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64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31784</xdr:rowOff>
    </xdr:from>
    <xdr:to>
      <xdr:col>10</xdr:col>
      <xdr:colOff>165100</xdr:colOff>
      <xdr:row>57</xdr:row>
      <xdr:rowOff>133384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149911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57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30811</xdr:rowOff>
    </xdr:from>
    <xdr:to>
      <xdr:col>6</xdr:col>
      <xdr:colOff>38100</xdr:colOff>
      <xdr:row>57</xdr:row>
      <xdr:rowOff>132411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148938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119280</xdr:rowOff>
    </xdr:from>
    <xdr:to>
      <xdr:col>24</xdr:col>
      <xdr:colOff>63500</xdr:colOff>
      <xdr:row>77</xdr:row>
      <xdr:rowOff>19692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78030"/>
          <a:ext cx="838200" cy="2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71494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30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92840</xdr:rowOff>
    </xdr:from>
    <xdr:to>
      <xdr:col>19</xdr:col>
      <xdr:colOff>177800</xdr:colOff>
      <xdr:row>75</xdr:row>
      <xdr:rowOff>119280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51590"/>
          <a:ext cx="889000" cy="2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128858</xdr:rowOff>
    </xdr:from>
    <xdr:to>
      <xdr:col>15</xdr:col>
      <xdr:colOff>50800</xdr:colOff>
      <xdr:row>75</xdr:row>
      <xdr:rowOff>92840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816158"/>
          <a:ext cx="889000" cy="13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128858</xdr:rowOff>
    </xdr:from>
    <xdr:to>
      <xdr:col>10</xdr:col>
      <xdr:colOff>114300</xdr:colOff>
      <xdr:row>78</xdr:row>
      <xdr:rowOff>5933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16158"/>
          <a:ext cx="889000" cy="56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78776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3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140342</xdr:rowOff>
    </xdr:from>
    <xdr:to>
      <xdr:col>24</xdr:col>
      <xdr:colOff>114300</xdr:colOff>
      <xdr:row>77</xdr:row>
      <xdr:rowOff>70492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7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118769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4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68480</xdr:rowOff>
    </xdr:from>
    <xdr:to>
      <xdr:col>20</xdr:col>
      <xdr:colOff>38100</xdr:colOff>
      <xdr:row>75</xdr:row>
      <xdr:rowOff>170080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2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0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42040</xdr:rowOff>
    </xdr:from>
    <xdr:to>
      <xdr:col>15</xdr:col>
      <xdr:colOff>101600</xdr:colOff>
      <xdr:row>75</xdr:row>
      <xdr:rowOff>143640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160167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7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78058</xdr:rowOff>
    </xdr:from>
    <xdr:to>
      <xdr:col>10</xdr:col>
      <xdr:colOff>165100</xdr:colOff>
      <xdr:row>75</xdr:row>
      <xdr:rowOff>8208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6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24735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126583</xdr:rowOff>
    </xdr:from>
    <xdr:to>
      <xdr:col>6</xdr:col>
      <xdr:colOff>38100</xdr:colOff>
      <xdr:row>78</xdr:row>
      <xdr:rowOff>56733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2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47860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56671</xdr:rowOff>
    </xdr:from>
    <xdr:to>
      <xdr:col>24</xdr:col>
      <xdr:colOff>63500</xdr:colOff>
      <xdr:row>98</xdr:row>
      <xdr:rowOff>91253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58771"/>
          <a:ext cx="838200" cy="3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56671</xdr:rowOff>
    </xdr:from>
    <xdr:to>
      <xdr:col>19</xdr:col>
      <xdr:colOff>177800</xdr:colOff>
      <xdr:row>98</xdr:row>
      <xdr:rowOff>123458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58771"/>
          <a:ext cx="889000" cy="6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117026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57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123458</xdr:rowOff>
    </xdr:from>
    <xdr:to>
      <xdr:col>15</xdr:col>
      <xdr:colOff>50800</xdr:colOff>
      <xdr:row>98</xdr:row>
      <xdr:rowOff>139968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5558"/>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118901</xdr:rowOff>
    </xdr:from>
    <xdr:to>
      <xdr:col>10</xdr:col>
      <xdr:colOff>114300</xdr:colOff>
      <xdr:row>98</xdr:row>
      <xdr:rowOff>139968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921001"/>
          <a:ext cx="889000" cy="2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40453</xdr:rowOff>
    </xdr:from>
    <xdr:to>
      <xdr:col>24</xdr:col>
      <xdr:colOff>114300</xdr:colOff>
      <xdr:row>98</xdr:row>
      <xdr:rowOff>142053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132217</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5871</xdr:rowOff>
    </xdr:from>
    <xdr:to>
      <xdr:col>20</xdr:col>
      <xdr:colOff>38100</xdr:colOff>
      <xdr:row>98</xdr:row>
      <xdr:rowOff>107471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98598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900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72658</xdr:rowOff>
    </xdr:from>
    <xdr:to>
      <xdr:col>15</xdr:col>
      <xdr:colOff>101600</xdr:colOff>
      <xdr:row>99</xdr:row>
      <xdr:rowOff>2808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165385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89168</xdr:rowOff>
    </xdr:from>
    <xdr:to>
      <xdr:col>10</xdr:col>
      <xdr:colOff>165100</xdr:colOff>
      <xdr:row>99</xdr:row>
      <xdr:rowOff>19318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10445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68101</xdr:rowOff>
    </xdr:from>
    <xdr:to>
      <xdr:col>6</xdr:col>
      <xdr:colOff>38100</xdr:colOff>
      <xdr:row>98</xdr:row>
      <xdr:rowOff>169701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160828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65862</xdr:rowOff>
    </xdr:from>
    <xdr:to>
      <xdr:col>55</xdr:col>
      <xdr:colOff>0</xdr:colOff>
      <xdr:row>35</xdr:row>
      <xdr:rowOff>129893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66612"/>
          <a:ext cx="838200" cy="6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98918</xdr:rowOff>
    </xdr:from>
    <xdr:to>
      <xdr:col>50</xdr:col>
      <xdr:colOff>114300</xdr:colOff>
      <xdr:row>35</xdr:row>
      <xdr:rowOff>129893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99668"/>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108818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98918</xdr:rowOff>
    </xdr:from>
    <xdr:to>
      <xdr:col>45</xdr:col>
      <xdr:colOff>177800</xdr:colOff>
      <xdr:row>35</xdr:row>
      <xdr:rowOff>151176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99668"/>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102280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1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151176</xdr:rowOff>
    </xdr:from>
    <xdr:to>
      <xdr:col>41</xdr:col>
      <xdr:colOff>50800</xdr:colOff>
      <xdr:row>36</xdr:row>
      <xdr:rowOff>42111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151926"/>
          <a:ext cx="889000" cy="6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118328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63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65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15062</xdr:rowOff>
    </xdr:from>
    <xdr:to>
      <xdr:col>55</xdr:col>
      <xdr:colOff>50800</xdr:colOff>
      <xdr:row>35</xdr:row>
      <xdr:rowOff>116662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37939</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6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79093</xdr:rowOff>
    </xdr:from>
    <xdr:to>
      <xdr:col>50</xdr:col>
      <xdr:colOff>165100</xdr:colOff>
      <xdr:row>36</xdr:row>
      <xdr:rowOff>9243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7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25770</xdr:rowOff>
    </xdr:from>
    <xdr:ext cx="534377"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372111" y="585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48118</xdr:rowOff>
    </xdr:from>
    <xdr:to>
      <xdr:col>46</xdr:col>
      <xdr:colOff>38100</xdr:colOff>
      <xdr:row>35</xdr:row>
      <xdr:rowOff>149718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0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166245</xdr:rowOff>
    </xdr:from>
    <xdr:ext cx="534377"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483111" y="582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100376</xdr:rowOff>
    </xdr:from>
    <xdr:to>
      <xdr:col>41</xdr:col>
      <xdr:colOff>101600</xdr:colOff>
      <xdr:row>36</xdr:row>
      <xdr:rowOff>30526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47053</xdr:rowOff>
    </xdr:from>
    <xdr:ext cx="534377"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594111" y="58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162761</xdr:rowOff>
    </xdr:from>
    <xdr:to>
      <xdr:col>36</xdr:col>
      <xdr:colOff>165100</xdr:colOff>
      <xdr:row>36</xdr:row>
      <xdr:rowOff>92911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109438</xdr:rowOff>
    </xdr:from>
    <xdr:ext cx="534377"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05111" y="59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37438</xdr:rowOff>
    </xdr:from>
    <xdr:to>
      <xdr:col>55</xdr:col>
      <xdr:colOff>0</xdr:colOff>
      <xdr:row>57</xdr:row>
      <xdr:rowOff>101988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10088"/>
          <a:ext cx="838200" cy="6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105324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7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122085</xdr:rowOff>
    </xdr:from>
    <xdr:to>
      <xdr:col>50</xdr:col>
      <xdr:colOff>114300</xdr:colOff>
      <xdr:row>57</xdr:row>
      <xdr:rowOff>37438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80385"/>
          <a:ext cx="889000" cy="42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9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122085</xdr:rowOff>
    </xdr:from>
    <xdr:to>
      <xdr:col>45</xdr:col>
      <xdr:colOff>177800</xdr:colOff>
      <xdr:row>55</xdr:row>
      <xdr:rowOff>102153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80385"/>
          <a:ext cx="889000" cy="15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37346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981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102153</xdr:rowOff>
    </xdr:from>
    <xdr:to>
      <xdr:col>41</xdr:col>
      <xdr:colOff>50800</xdr:colOff>
      <xdr:row>56</xdr:row>
      <xdr:rowOff>165303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31903"/>
          <a:ext cx="889000" cy="2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48264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99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99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51188</xdr:rowOff>
    </xdr:from>
    <xdr:to>
      <xdr:col>55</xdr:col>
      <xdr:colOff>50800</xdr:colOff>
      <xdr:row>57</xdr:row>
      <xdr:rowOff>152788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74065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158088</xdr:rowOff>
    </xdr:from>
    <xdr:to>
      <xdr:col>50</xdr:col>
      <xdr:colOff>165100</xdr:colOff>
      <xdr:row>57</xdr:row>
      <xdr:rowOff>88238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104765</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3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71285</xdr:rowOff>
    </xdr:from>
    <xdr:to>
      <xdr:col>46</xdr:col>
      <xdr:colOff>38100</xdr:colOff>
      <xdr:row>55</xdr:row>
      <xdr:rowOff>1435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17962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10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51353</xdr:rowOff>
    </xdr:from>
    <xdr:to>
      <xdr:col>41</xdr:col>
      <xdr:colOff>101600</xdr:colOff>
      <xdr:row>55</xdr:row>
      <xdr:rowOff>152953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4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169480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25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114503</xdr:rowOff>
    </xdr:from>
    <xdr:to>
      <xdr:col>36</xdr:col>
      <xdr:colOff>165100</xdr:colOff>
      <xdr:row>57</xdr:row>
      <xdr:rowOff>44653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61180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49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59479</xdr:rowOff>
    </xdr:from>
    <xdr:to>
      <xdr:col>55</xdr:col>
      <xdr:colOff>0</xdr:colOff>
      <xdr:row>76</xdr:row>
      <xdr:rowOff>32612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2918229"/>
          <a:ext cx="838200" cy="14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29298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402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59479</xdr:rowOff>
    </xdr:from>
    <xdr:to>
      <xdr:col>50</xdr:col>
      <xdr:colOff>114300</xdr:colOff>
      <xdr:row>77</xdr:row>
      <xdr:rowOff>45486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918229"/>
          <a:ext cx="889000" cy="3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125592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49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45486</xdr:rowOff>
    </xdr:from>
    <xdr:to>
      <xdr:col>45</xdr:col>
      <xdr:colOff>177800</xdr:colOff>
      <xdr:row>77</xdr:row>
      <xdr:rowOff>90184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47136"/>
          <a:ext cx="889000" cy="4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155239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77167</xdr:rowOff>
    </xdr:from>
    <xdr:to>
      <xdr:col>41</xdr:col>
      <xdr:colOff>50800</xdr:colOff>
      <xdr:row>77</xdr:row>
      <xdr:rowOff>90184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278817"/>
          <a:ext cx="889000" cy="1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160090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164822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153262</xdr:rowOff>
    </xdr:from>
    <xdr:to>
      <xdr:col>55</xdr:col>
      <xdr:colOff>50800</xdr:colOff>
      <xdr:row>76</xdr:row>
      <xdr:rowOff>83412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4689</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6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8679</xdr:rowOff>
    </xdr:from>
    <xdr:to>
      <xdr:col>50</xdr:col>
      <xdr:colOff>165100</xdr:colOff>
      <xdr:row>75</xdr:row>
      <xdr:rowOff>110279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8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126806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26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166136</xdr:rowOff>
    </xdr:from>
    <xdr:to>
      <xdr:col>46</xdr:col>
      <xdr:colOff>38100</xdr:colOff>
      <xdr:row>77</xdr:row>
      <xdr:rowOff>96286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112813</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297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39384</xdr:rowOff>
    </xdr:from>
    <xdr:to>
      <xdr:col>41</xdr:col>
      <xdr:colOff>101600</xdr:colOff>
      <xdr:row>77</xdr:row>
      <xdr:rowOff>140984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157511</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301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26367</xdr:rowOff>
    </xdr:from>
    <xdr:to>
      <xdr:col>36</xdr:col>
      <xdr:colOff>165100</xdr:colOff>
      <xdr:row>77</xdr:row>
      <xdr:rowOff>127967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144494</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0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97484</xdr:rowOff>
    </xdr:from>
    <xdr:to>
      <xdr:col>55</xdr:col>
      <xdr:colOff>0</xdr:colOff>
      <xdr:row>96</xdr:row>
      <xdr:rowOff>163637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56684"/>
          <a:ext cx="838200" cy="6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16251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46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163637</xdr:rowOff>
    </xdr:from>
    <xdr:to>
      <xdr:col>50</xdr:col>
      <xdr:colOff>114300</xdr:colOff>
      <xdr:row>97</xdr:row>
      <xdr:rowOff>42287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22837"/>
          <a:ext cx="889000" cy="5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145697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77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169190</xdr:rowOff>
    </xdr:from>
    <xdr:to>
      <xdr:col>45</xdr:col>
      <xdr:colOff>177800</xdr:colOff>
      <xdr:row>97</xdr:row>
      <xdr:rowOff>42287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56940"/>
          <a:ext cx="889000" cy="21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143366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77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169190</xdr:rowOff>
    </xdr:from>
    <xdr:to>
      <xdr:col>41</xdr:col>
      <xdr:colOff>50800</xdr:colOff>
      <xdr:row>97</xdr:row>
      <xdr:rowOff>17318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56940"/>
          <a:ext cx="889000" cy="1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146262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7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46684</xdr:rowOff>
    </xdr:from>
    <xdr:to>
      <xdr:col>55</xdr:col>
      <xdr:colOff>50800</xdr:colOff>
      <xdr:row>96</xdr:row>
      <xdr:rowOff>148284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69561</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35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112837</xdr:rowOff>
    </xdr:from>
    <xdr:to>
      <xdr:col>50</xdr:col>
      <xdr:colOff>165100</xdr:colOff>
      <xdr:row>97</xdr:row>
      <xdr:rowOff>42987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59514</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3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162937</xdr:rowOff>
    </xdr:from>
    <xdr:to>
      <xdr:col>46</xdr:col>
      <xdr:colOff>38100</xdr:colOff>
      <xdr:row>97</xdr:row>
      <xdr:rowOff>93087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109614</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397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118390</xdr:rowOff>
    </xdr:from>
    <xdr:to>
      <xdr:col>41</xdr:col>
      <xdr:colOff>101600</xdr:colOff>
      <xdr:row>96</xdr:row>
      <xdr:rowOff>48540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65067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18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137968</xdr:rowOff>
    </xdr:from>
    <xdr:to>
      <xdr:col>36</xdr:col>
      <xdr:colOff>165100</xdr:colOff>
      <xdr:row>97</xdr:row>
      <xdr:rowOff>68118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84645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672795" y="1637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43318</xdr:rowOff>
    </xdr:from>
    <xdr:to>
      <xdr:col>85</xdr:col>
      <xdr:colOff>127000</xdr:colOff>
      <xdr:row>36</xdr:row>
      <xdr:rowOff>11787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044068"/>
          <a:ext cx="838200" cy="13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66363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410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11787</xdr:rowOff>
    </xdr:from>
    <xdr:to>
      <xdr:col>81</xdr:col>
      <xdr:colOff>50800</xdr:colOff>
      <xdr:row>36</xdr:row>
      <xdr:rowOff>99085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83987"/>
          <a:ext cx="889000" cy="8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141382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99085</xdr:rowOff>
    </xdr:from>
    <xdr:to>
      <xdr:col>76</xdr:col>
      <xdr:colOff>114300</xdr:colOff>
      <xdr:row>36</xdr:row>
      <xdr:rowOff>102308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271285"/>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138707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102308</xdr:rowOff>
    </xdr:from>
    <xdr:to>
      <xdr:col>71</xdr:col>
      <xdr:colOff>177800</xdr:colOff>
      <xdr:row>36</xdr:row>
      <xdr:rowOff>144474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274508"/>
          <a:ext cx="889000" cy="4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52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20848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5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163968</xdr:rowOff>
    </xdr:from>
    <xdr:to>
      <xdr:col>85</xdr:col>
      <xdr:colOff>177800</xdr:colOff>
      <xdr:row>35</xdr:row>
      <xdr:rowOff>94118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59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15395</xdr:rowOff>
    </xdr:from>
    <xdr:ext cx="599010"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584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132437</xdr:rowOff>
    </xdr:from>
    <xdr:to>
      <xdr:col>81</xdr:col>
      <xdr:colOff>101600</xdr:colOff>
      <xdr:row>36</xdr:row>
      <xdr:rowOff>62587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3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79114</xdr:rowOff>
    </xdr:from>
    <xdr:ext cx="59901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181795" y="590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48285</xdr:rowOff>
    </xdr:from>
    <xdr:to>
      <xdr:col>76</xdr:col>
      <xdr:colOff>165100</xdr:colOff>
      <xdr:row>36</xdr:row>
      <xdr:rowOff>149885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166412</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9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51508</xdr:rowOff>
    </xdr:from>
    <xdr:to>
      <xdr:col>72</xdr:col>
      <xdr:colOff>38100</xdr:colOff>
      <xdr:row>36</xdr:row>
      <xdr:rowOff>153108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22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169635</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03795" y="59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93674</xdr:rowOff>
    </xdr:from>
    <xdr:to>
      <xdr:col>67</xdr:col>
      <xdr:colOff>101600</xdr:colOff>
      <xdr:row>37</xdr:row>
      <xdr:rowOff>23824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6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40351</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604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121298</xdr:rowOff>
    </xdr:from>
    <xdr:to>
      <xdr:col>85</xdr:col>
      <xdr:colOff>127000</xdr:colOff>
      <xdr:row>56</xdr:row>
      <xdr:rowOff>27560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379598"/>
          <a:ext cx="838200" cy="24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88804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90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121298</xdr:rowOff>
    </xdr:from>
    <xdr:to>
      <xdr:col>81</xdr:col>
      <xdr:colOff>50800</xdr:colOff>
      <xdr:row>56</xdr:row>
      <xdr:rowOff>50105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379598"/>
          <a:ext cx="889000" cy="2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52297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82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32416</xdr:rowOff>
    </xdr:from>
    <xdr:to>
      <xdr:col>76</xdr:col>
      <xdr:colOff>114300</xdr:colOff>
      <xdr:row>56</xdr:row>
      <xdr:rowOff>50105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33616"/>
          <a:ext cx="889000" cy="1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20462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9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32416</xdr:rowOff>
    </xdr:from>
    <xdr:to>
      <xdr:col>71</xdr:col>
      <xdr:colOff>177800</xdr:colOff>
      <xdr:row>56</xdr:row>
      <xdr:rowOff>35668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33616"/>
          <a:ext cx="889000" cy="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82476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85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66822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83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148210</xdr:rowOff>
    </xdr:from>
    <xdr:to>
      <xdr:col>85</xdr:col>
      <xdr:colOff>177800</xdr:colOff>
      <xdr:row>56</xdr:row>
      <xdr:rowOff>78360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5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171087</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42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70498</xdr:rowOff>
    </xdr:from>
    <xdr:to>
      <xdr:col>81</xdr:col>
      <xdr:colOff>101600</xdr:colOff>
      <xdr:row>55</xdr:row>
      <xdr:rowOff>648</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3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17175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10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170755</xdr:rowOff>
    </xdr:from>
    <xdr:to>
      <xdr:col>76</xdr:col>
      <xdr:colOff>165100</xdr:colOff>
      <xdr:row>56</xdr:row>
      <xdr:rowOff>100905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117432</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375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153066</xdr:rowOff>
    </xdr:from>
    <xdr:to>
      <xdr:col>72</xdr:col>
      <xdr:colOff>38100</xdr:colOff>
      <xdr:row>56</xdr:row>
      <xdr:rowOff>83216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5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99743</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358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156318</xdr:rowOff>
    </xdr:from>
    <xdr:to>
      <xdr:col>67</xdr:col>
      <xdr:colOff>101600</xdr:colOff>
      <xdr:row>56</xdr:row>
      <xdr:rowOff>86468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5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102995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36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112705</xdr:rowOff>
    </xdr:from>
    <xdr:to>
      <xdr:col>85</xdr:col>
      <xdr:colOff>127000</xdr:colOff>
      <xdr:row>78</xdr:row>
      <xdr:rowOff>139666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85805"/>
          <a:ext cx="838200" cy="2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137213</xdr:rowOff>
    </xdr:from>
    <xdr:to>
      <xdr:col>81</xdr:col>
      <xdr:colOff>50800</xdr:colOff>
      <xdr:row>78</xdr:row>
      <xdr:rowOff>139666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0313"/>
          <a:ext cx="889000" cy="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136339</xdr:rowOff>
    </xdr:from>
    <xdr:to>
      <xdr:col>76</xdr:col>
      <xdr:colOff>114300</xdr:colOff>
      <xdr:row>78</xdr:row>
      <xdr:rowOff>137213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09439"/>
          <a:ext cx="889000" cy="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136339</xdr:rowOff>
    </xdr:from>
    <xdr:to>
      <xdr:col>71</xdr:col>
      <xdr:colOff>177800</xdr:colOff>
      <xdr:row>78</xdr:row>
      <xdr:rowOff>139694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509439"/>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61905</xdr:rowOff>
    </xdr:from>
    <xdr:to>
      <xdr:col>85</xdr:col>
      <xdr:colOff>177800</xdr:colOff>
      <xdr:row>78</xdr:row>
      <xdr:rowOff>163505</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88866</xdr:rowOff>
    </xdr:from>
    <xdr:to>
      <xdr:col>81</xdr:col>
      <xdr:colOff>101600</xdr:colOff>
      <xdr:row>79</xdr:row>
      <xdr:rowOff>19016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10143</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5546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86413</xdr:rowOff>
    </xdr:from>
    <xdr:to>
      <xdr:col>76</xdr:col>
      <xdr:colOff>165100</xdr:colOff>
      <xdr:row>79</xdr:row>
      <xdr:rowOff>16563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5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85539</xdr:rowOff>
    </xdr:from>
    <xdr:to>
      <xdr:col>72</xdr:col>
      <xdr:colOff>38100</xdr:colOff>
      <xdr:row>79</xdr:row>
      <xdr:rowOff>15689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6816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88894</xdr:rowOff>
    </xdr:from>
    <xdr:to>
      <xdr:col>67</xdr:col>
      <xdr:colOff>101600</xdr:colOff>
      <xdr:row>79</xdr:row>
      <xdr:rowOff>19044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10171</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85638</xdr:rowOff>
    </xdr:from>
    <xdr:to>
      <xdr:col>85</xdr:col>
      <xdr:colOff>127000</xdr:colOff>
      <xdr:row>96</xdr:row>
      <xdr:rowOff>107446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544838"/>
          <a:ext cx="8382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29632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60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107446</xdr:rowOff>
    </xdr:from>
    <xdr:to>
      <xdr:col>81</xdr:col>
      <xdr:colOff>50800</xdr:colOff>
      <xdr:row>96</xdr:row>
      <xdr:rowOff>149966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56664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138873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76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149966</xdr:rowOff>
    </xdr:from>
    <xdr:to>
      <xdr:col>76</xdr:col>
      <xdr:colOff>114300</xdr:colOff>
      <xdr:row>97</xdr:row>
      <xdr:rowOff>7623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609166"/>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113445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74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7623</xdr:rowOff>
    </xdr:from>
    <xdr:to>
      <xdr:col>71</xdr:col>
      <xdr:colOff>177800</xdr:colOff>
      <xdr:row>97</xdr:row>
      <xdr:rowOff>22056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638273"/>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125066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34838</xdr:rowOff>
    </xdr:from>
    <xdr:to>
      <xdr:col>85</xdr:col>
      <xdr:colOff>177800</xdr:colOff>
      <xdr:row>96</xdr:row>
      <xdr:rowOff>136438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4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57715</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3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56646</xdr:rowOff>
    </xdr:from>
    <xdr:to>
      <xdr:col>81</xdr:col>
      <xdr:colOff>101600</xdr:colOff>
      <xdr:row>96</xdr:row>
      <xdr:rowOff>158246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5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3323</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29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99166</xdr:rowOff>
    </xdr:from>
    <xdr:to>
      <xdr:col>76</xdr:col>
      <xdr:colOff>165100</xdr:colOff>
      <xdr:row>97</xdr:row>
      <xdr:rowOff>29316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55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45843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33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128273</xdr:rowOff>
    </xdr:from>
    <xdr:to>
      <xdr:col>72</xdr:col>
      <xdr:colOff>38100</xdr:colOff>
      <xdr:row>97</xdr:row>
      <xdr:rowOff>58423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58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74950</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36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142706</xdr:rowOff>
    </xdr:from>
    <xdr:to>
      <xdr:col>67</xdr:col>
      <xdr:colOff>101600</xdr:colOff>
      <xdr:row>97</xdr:row>
      <xdr:rowOff>72856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0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89383</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37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141,016</a:t>
          </a:r>
          <a:r>
            <a:rPr kumimoji="1" lang="ja-JP" altLang="en-US" sz="1300">
              <a:latin typeface="ＭＳ Ｐゴシック" panose="020B0600070205080204" pitchFamily="50" charset="-128"/>
              <a:ea typeface="ＭＳ Ｐゴシック" panose="020B0600070205080204" pitchFamily="50" charset="-128"/>
            </a:rPr>
            <a:t>円高くなっているが、前年度との比較では低くなっており、その要因としては、新型コロナウイルス感染症による特別定額給付金事業の完了により減額となったものです。</a:t>
          </a:r>
        </a:p>
        <a:p>
          <a:r>
            <a:rPr kumimoji="1" lang="ja-JP" altLang="en-US" sz="1300">
              <a:latin typeface="ＭＳ Ｐゴシック" panose="020B0600070205080204" pitchFamily="50" charset="-128"/>
              <a:ea typeface="ＭＳ Ｐゴシック" panose="020B0600070205080204" pitchFamily="50" charset="-128"/>
            </a:rPr>
            <a:t>　商工費については、類似団体内平均値と比較し、住民一人当たりコストが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324,377</a:t>
          </a:r>
          <a:r>
            <a:rPr kumimoji="1" lang="ja-JP" altLang="en-US" sz="1300">
              <a:latin typeface="ＭＳ Ｐゴシック" panose="020B0600070205080204" pitchFamily="50" charset="-128"/>
              <a:ea typeface="ＭＳ Ｐゴシック" panose="020B0600070205080204" pitchFamily="50" charset="-128"/>
            </a:rPr>
            <a:t>円高くなっているが、前年度との比較では低くなっており、その要因としては、新型コロナウイルス感染症による休業支援や感染拡大防止補助金などの減少によるものです。</a:t>
          </a:r>
        </a:p>
        <a:p>
          <a:r>
            <a:rPr kumimoji="1" lang="ja-JP" altLang="en-US" sz="1300">
              <a:latin typeface="ＭＳ Ｐゴシック" panose="020B0600070205080204" pitchFamily="50" charset="-128"/>
              <a:ea typeface="ＭＳ Ｐゴシック" panose="020B0600070205080204" pitchFamily="50" charset="-128"/>
            </a:rPr>
            <a:t>　土木費については、類似団体内平均値と比較し、住民一人当たりコストが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284,496</a:t>
          </a:r>
          <a:r>
            <a:rPr kumimoji="1" lang="ja-JP" altLang="en-US" sz="1300">
              <a:latin typeface="ＭＳ Ｐゴシック" panose="020B0600070205080204" pitchFamily="50" charset="-128"/>
              <a:ea typeface="ＭＳ Ｐゴシック" panose="020B0600070205080204" pitchFamily="50" charset="-128"/>
            </a:rPr>
            <a:t>円高くなっているが、主に大雪による除雪関連経費の増加によるものです。</a:t>
          </a:r>
        </a:p>
        <a:p>
          <a:r>
            <a:rPr kumimoji="1" lang="ja-JP" altLang="en-US" sz="1300">
              <a:latin typeface="ＭＳ Ｐゴシック" panose="020B0600070205080204" pitchFamily="50" charset="-128"/>
              <a:ea typeface="ＭＳ Ｐゴシック" panose="020B0600070205080204" pitchFamily="50" charset="-128"/>
            </a:rPr>
            <a:t>　消防費については、類似団体内平均値と比較し、住民一人当たりコストが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115,044</a:t>
          </a:r>
          <a:r>
            <a:rPr kumimoji="1" lang="ja-JP" altLang="en-US" sz="1300">
              <a:latin typeface="ＭＳ Ｐゴシック" panose="020B0600070205080204" pitchFamily="50" charset="-128"/>
              <a:ea typeface="ＭＳ Ｐゴシック" panose="020B0600070205080204" pitchFamily="50" charset="-128"/>
            </a:rPr>
            <a:t>円高くなっているが、防災行政無線施設等の整備工事により増額したものです。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教育費については、類似団体内平均値と比較し、住民一人当たりコストが</a:t>
          </a:r>
          <a:r>
            <a:rPr kumimoji="1" lang="en-US" altLang="ja-JP" sz="1300">
              <a:latin typeface="ＭＳ Ｐゴシック" panose="020B0600070205080204" pitchFamily="50" charset="-128"/>
              <a:ea typeface="ＭＳ Ｐゴシック" panose="020B0600070205080204" pitchFamily="50" charset="-128"/>
            </a:rPr>
            <a:t>58,450</a:t>
          </a:r>
          <a:r>
            <a:rPr kumimoji="1" lang="ja-JP" altLang="en-US" sz="1300">
              <a:latin typeface="ＭＳ Ｐゴシック" panose="020B0600070205080204" pitchFamily="50" charset="-128"/>
              <a:ea typeface="ＭＳ Ｐゴシック" panose="020B0600070205080204" pitchFamily="50" charset="-128"/>
            </a:rPr>
            <a:t>円高くなっているが、前年度との比較では低くなっており、その要因としては、基金積立額の減額によるものであり、前年度は積立てにより一時的な増加となっています。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財政調整基金残高については、前年度からほぼ変わらない状況であるが、減債基金への積立を実施しております。</a:t>
          </a:r>
        </a:p>
        <a:p>
          <a:r>
            <a:rPr kumimoji="1" lang="ja-JP" altLang="en-US" sz="1400">
              <a:latin typeface="ＭＳ ゴシック" pitchFamily="49" charset="-128"/>
              <a:ea typeface="ＭＳ ゴシック" pitchFamily="49" charset="-128"/>
            </a:rPr>
            <a:t>　実質収支額の減少は、主に翌年度へ繰り越すべき財源が増額したことによるものですが、実質収支は黒字となっています。</a:t>
          </a:r>
        </a:p>
        <a:p>
          <a:r>
            <a:rPr kumimoji="1" lang="ja-JP" altLang="en-US" sz="1400">
              <a:latin typeface="ＭＳ ゴシック" pitchFamily="49" charset="-128"/>
              <a:ea typeface="ＭＳ ゴシック" pitchFamily="49" charset="-128"/>
            </a:rPr>
            <a:t>　実質単年収支においては、前年度において基金を大きく取崩した事が影響しましたが、令和３年度は取崩しが無かったこともあり増加となっております。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岐阜県白川村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一般会計については、特別交付税を含めた地方交付税が約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割を占めており、交付税に依存した財政運営であるが、各事業においては国庫支出金などの特定財源による事業を中心に進めており、実質収支は黒字となっている。</a:t>
          </a:r>
        </a:p>
        <a:p>
          <a:r>
            <a:rPr kumimoji="1" lang="ja-JP" altLang="en-US" sz="1400">
              <a:latin typeface="ＭＳ ゴシック" pitchFamily="49" charset="-128"/>
              <a:ea typeface="ＭＳ ゴシック" pitchFamily="49" charset="-128"/>
            </a:rPr>
            <a:t>　特別会計についても各会計とも黒字ではあるが、それぞれ小規模であるため一般会計からの繰入金に頼らざるを得ない状況は続いており、料金改定を含めた改革により独立採算の原則に沿った経営となるよう努力していく必要がある。また、施設の老朽化による長寿命化整備も今後必要となってくるため、基金などによる財源の確保に努め、中長期的な行財政計画が必要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4355336</v>
      </c>
      <c r="BO4" s="375"/>
      <c r="BP4" s="375"/>
      <c r="BQ4" s="375"/>
      <c r="BR4" s="375"/>
      <c r="BS4" s="375"/>
      <c r="BT4" s="375"/>
      <c r="BU4" s="376"/>
      <c r="BV4" s="374">
        <v>5348482</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4.5</v>
      </c>
      <c r="CU4" s="381"/>
      <c r="CV4" s="381"/>
      <c r="CW4" s="381"/>
      <c r="CX4" s="381"/>
      <c r="CY4" s="381"/>
      <c r="CZ4" s="381"/>
      <c r="DA4" s="382"/>
      <c r="DB4" s="380">
        <v>6.5</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4214290</v>
      </c>
      <c r="BO5" s="412"/>
      <c r="BP5" s="412"/>
      <c r="BQ5" s="412"/>
      <c r="BR5" s="412"/>
      <c r="BS5" s="412"/>
      <c r="BT5" s="412"/>
      <c r="BU5" s="413"/>
      <c r="BV5" s="411">
        <v>5203416</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68.7</v>
      </c>
      <c r="CU5" s="409"/>
      <c r="CV5" s="409"/>
      <c r="CW5" s="409"/>
      <c r="CX5" s="409"/>
      <c r="CY5" s="409"/>
      <c r="CZ5" s="409"/>
      <c r="DA5" s="410"/>
      <c r="DB5" s="408">
        <v>72.099999999999994</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141046</v>
      </c>
      <c r="BO6" s="412"/>
      <c r="BP6" s="412"/>
      <c r="BQ6" s="412"/>
      <c r="BR6" s="412"/>
      <c r="BS6" s="412"/>
      <c r="BT6" s="412"/>
      <c r="BU6" s="413"/>
      <c r="BV6" s="411">
        <v>145066</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71.5</v>
      </c>
      <c r="CU6" s="449"/>
      <c r="CV6" s="449"/>
      <c r="CW6" s="449"/>
      <c r="CX6" s="449"/>
      <c r="CY6" s="449"/>
      <c r="CZ6" s="449"/>
      <c r="DA6" s="450"/>
      <c r="DB6" s="448">
        <v>74.400000000000006</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51776</v>
      </c>
      <c r="BO7" s="412"/>
      <c r="BP7" s="412"/>
      <c r="BQ7" s="412"/>
      <c r="BR7" s="412"/>
      <c r="BS7" s="412"/>
      <c r="BT7" s="412"/>
      <c r="BU7" s="413"/>
      <c r="BV7" s="411">
        <v>33229</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1971350</v>
      </c>
      <c r="CU7" s="412"/>
      <c r="CV7" s="412"/>
      <c r="CW7" s="412"/>
      <c r="CX7" s="412"/>
      <c r="CY7" s="412"/>
      <c r="CZ7" s="412"/>
      <c r="DA7" s="413"/>
      <c r="DB7" s="411">
        <v>1731886</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109</v>
      </c>
      <c r="AV8" s="444"/>
      <c r="AW8" s="444"/>
      <c r="AX8" s="444"/>
      <c r="AY8" s="445" t="s">
        <v>110</v>
      </c>
      <c r="AZ8" s="446"/>
      <c r="BA8" s="446"/>
      <c r="BB8" s="446"/>
      <c r="BC8" s="446"/>
      <c r="BD8" s="446"/>
      <c r="BE8" s="446"/>
      <c r="BF8" s="446"/>
      <c r="BG8" s="446"/>
      <c r="BH8" s="446"/>
      <c r="BI8" s="446"/>
      <c r="BJ8" s="446"/>
      <c r="BK8" s="446"/>
      <c r="BL8" s="446"/>
      <c r="BM8" s="447"/>
      <c r="BN8" s="411">
        <v>89270</v>
      </c>
      <c r="BO8" s="412"/>
      <c r="BP8" s="412"/>
      <c r="BQ8" s="412"/>
      <c r="BR8" s="412"/>
      <c r="BS8" s="412"/>
      <c r="BT8" s="412"/>
      <c r="BU8" s="413"/>
      <c r="BV8" s="411">
        <v>111837</v>
      </c>
      <c r="BW8" s="412"/>
      <c r="BX8" s="412"/>
      <c r="BY8" s="412"/>
      <c r="BZ8" s="412"/>
      <c r="CA8" s="412"/>
      <c r="CB8" s="412"/>
      <c r="CC8" s="413"/>
      <c r="CD8" s="414" t="s">
        <v>111</v>
      </c>
      <c r="CE8" s="415"/>
      <c r="CF8" s="415"/>
      <c r="CG8" s="415"/>
      <c r="CH8" s="415"/>
      <c r="CI8" s="415"/>
      <c r="CJ8" s="415"/>
      <c r="CK8" s="415"/>
      <c r="CL8" s="415"/>
      <c r="CM8" s="415"/>
      <c r="CN8" s="415"/>
      <c r="CO8" s="415"/>
      <c r="CP8" s="415"/>
      <c r="CQ8" s="415"/>
      <c r="CR8" s="415"/>
      <c r="CS8" s="416"/>
      <c r="CT8" s="451">
        <v>0.34</v>
      </c>
      <c r="CU8" s="452"/>
      <c r="CV8" s="452"/>
      <c r="CW8" s="452"/>
      <c r="CX8" s="452"/>
      <c r="CY8" s="452"/>
      <c r="CZ8" s="452"/>
      <c r="DA8" s="453"/>
      <c r="DB8" s="451">
        <v>0.36</v>
      </c>
      <c r="DC8" s="452"/>
      <c r="DD8" s="452"/>
      <c r="DE8" s="452"/>
      <c r="DF8" s="452"/>
      <c r="DG8" s="452"/>
      <c r="DH8" s="452"/>
      <c r="DI8" s="453"/>
    </row>
    <row r="9" spans="1:119" ht="18.75" customHeight="1" thickBot="1" x14ac:dyDescent="0.25">
      <c r="A9" s="178"/>
      <c r="B9" s="405" t="s">
        <v>112</v>
      </c>
      <c r="C9" s="406"/>
      <c r="D9" s="406"/>
      <c r="E9" s="406"/>
      <c r="F9" s="406"/>
      <c r="G9" s="406"/>
      <c r="H9" s="406"/>
      <c r="I9" s="406"/>
      <c r="J9" s="406"/>
      <c r="K9" s="454"/>
      <c r="L9" s="455" t="s">
        <v>113</v>
      </c>
      <c r="M9" s="456"/>
      <c r="N9" s="456"/>
      <c r="O9" s="456"/>
      <c r="P9" s="456"/>
      <c r="Q9" s="457"/>
      <c r="R9" s="458">
        <v>1511</v>
      </c>
      <c r="S9" s="459"/>
      <c r="T9" s="459"/>
      <c r="U9" s="459"/>
      <c r="V9" s="460"/>
      <c r="W9" s="368" t="s">
        <v>114</v>
      </c>
      <c r="X9" s="369"/>
      <c r="Y9" s="369"/>
      <c r="Z9" s="369"/>
      <c r="AA9" s="369"/>
      <c r="AB9" s="369"/>
      <c r="AC9" s="369"/>
      <c r="AD9" s="369"/>
      <c r="AE9" s="369"/>
      <c r="AF9" s="369"/>
      <c r="AG9" s="369"/>
      <c r="AH9" s="369"/>
      <c r="AI9" s="369"/>
      <c r="AJ9" s="369"/>
      <c r="AK9" s="369"/>
      <c r="AL9" s="370"/>
      <c r="AM9" s="440" t="s">
        <v>115</v>
      </c>
      <c r="AN9" s="441"/>
      <c r="AO9" s="441"/>
      <c r="AP9" s="441"/>
      <c r="AQ9" s="441"/>
      <c r="AR9" s="441"/>
      <c r="AS9" s="441"/>
      <c r="AT9" s="442"/>
      <c r="AU9" s="443" t="s">
        <v>116</v>
      </c>
      <c r="AV9" s="444"/>
      <c r="AW9" s="444"/>
      <c r="AX9" s="444"/>
      <c r="AY9" s="445" t="s">
        <v>117</v>
      </c>
      <c r="AZ9" s="446"/>
      <c r="BA9" s="446"/>
      <c r="BB9" s="446"/>
      <c r="BC9" s="446"/>
      <c r="BD9" s="446"/>
      <c r="BE9" s="446"/>
      <c r="BF9" s="446"/>
      <c r="BG9" s="446"/>
      <c r="BH9" s="446"/>
      <c r="BI9" s="446"/>
      <c r="BJ9" s="446"/>
      <c r="BK9" s="446"/>
      <c r="BL9" s="446"/>
      <c r="BM9" s="447"/>
      <c r="BN9" s="411">
        <v>-22567</v>
      </c>
      <c r="BO9" s="412"/>
      <c r="BP9" s="412"/>
      <c r="BQ9" s="412"/>
      <c r="BR9" s="412"/>
      <c r="BS9" s="412"/>
      <c r="BT9" s="412"/>
      <c r="BU9" s="413"/>
      <c r="BV9" s="411">
        <v>-229120</v>
      </c>
      <c r="BW9" s="412"/>
      <c r="BX9" s="412"/>
      <c r="BY9" s="412"/>
      <c r="BZ9" s="412"/>
      <c r="CA9" s="412"/>
      <c r="CB9" s="412"/>
      <c r="CC9" s="413"/>
      <c r="CD9" s="414" t="s">
        <v>118</v>
      </c>
      <c r="CE9" s="415"/>
      <c r="CF9" s="415"/>
      <c r="CG9" s="415"/>
      <c r="CH9" s="415"/>
      <c r="CI9" s="415"/>
      <c r="CJ9" s="415"/>
      <c r="CK9" s="415"/>
      <c r="CL9" s="415"/>
      <c r="CM9" s="415"/>
      <c r="CN9" s="415"/>
      <c r="CO9" s="415"/>
      <c r="CP9" s="415"/>
      <c r="CQ9" s="415"/>
      <c r="CR9" s="415"/>
      <c r="CS9" s="416"/>
      <c r="CT9" s="408">
        <v>13.5</v>
      </c>
      <c r="CU9" s="409"/>
      <c r="CV9" s="409"/>
      <c r="CW9" s="409"/>
      <c r="CX9" s="409"/>
      <c r="CY9" s="409"/>
      <c r="CZ9" s="409"/>
      <c r="DA9" s="410"/>
      <c r="DB9" s="408">
        <v>9.1</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119</v>
      </c>
      <c r="M10" s="441"/>
      <c r="N10" s="441"/>
      <c r="O10" s="441"/>
      <c r="P10" s="441"/>
      <c r="Q10" s="442"/>
      <c r="R10" s="462">
        <v>1609</v>
      </c>
      <c r="S10" s="463"/>
      <c r="T10" s="463"/>
      <c r="U10" s="463"/>
      <c r="V10" s="464"/>
      <c r="W10" s="399"/>
      <c r="X10" s="400"/>
      <c r="Y10" s="400"/>
      <c r="Z10" s="400"/>
      <c r="AA10" s="400"/>
      <c r="AB10" s="400"/>
      <c r="AC10" s="400"/>
      <c r="AD10" s="400"/>
      <c r="AE10" s="400"/>
      <c r="AF10" s="400"/>
      <c r="AG10" s="400"/>
      <c r="AH10" s="400"/>
      <c r="AI10" s="400"/>
      <c r="AJ10" s="400"/>
      <c r="AK10" s="400"/>
      <c r="AL10" s="403"/>
      <c r="AM10" s="440" t="s">
        <v>120</v>
      </c>
      <c r="AN10" s="441"/>
      <c r="AO10" s="441"/>
      <c r="AP10" s="441"/>
      <c r="AQ10" s="441"/>
      <c r="AR10" s="441"/>
      <c r="AS10" s="441"/>
      <c r="AT10" s="442"/>
      <c r="AU10" s="443" t="s">
        <v>116</v>
      </c>
      <c r="AV10" s="444"/>
      <c r="AW10" s="444"/>
      <c r="AX10" s="444"/>
      <c r="AY10" s="445" t="s">
        <v>121</v>
      </c>
      <c r="AZ10" s="446"/>
      <c r="BA10" s="446"/>
      <c r="BB10" s="446"/>
      <c r="BC10" s="446"/>
      <c r="BD10" s="446"/>
      <c r="BE10" s="446"/>
      <c r="BF10" s="446"/>
      <c r="BG10" s="446"/>
      <c r="BH10" s="446"/>
      <c r="BI10" s="446"/>
      <c r="BJ10" s="446"/>
      <c r="BK10" s="446"/>
      <c r="BL10" s="446"/>
      <c r="BM10" s="447"/>
      <c r="BN10" s="411">
        <v>55000</v>
      </c>
      <c r="BO10" s="412"/>
      <c r="BP10" s="412"/>
      <c r="BQ10" s="412"/>
      <c r="BR10" s="412"/>
      <c r="BS10" s="412"/>
      <c r="BT10" s="412"/>
      <c r="BU10" s="413"/>
      <c r="BV10" s="411">
        <v>170000</v>
      </c>
      <c r="BW10" s="412"/>
      <c r="BX10" s="412"/>
      <c r="BY10" s="412"/>
      <c r="BZ10" s="412"/>
      <c r="CA10" s="412"/>
      <c r="CB10" s="412"/>
      <c r="CC10" s="41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123</v>
      </c>
      <c r="M11" s="466"/>
      <c r="N11" s="466"/>
      <c r="O11" s="466"/>
      <c r="P11" s="466"/>
      <c r="Q11" s="467"/>
      <c r="R11" s="468" t="s">
        <v>124</v>
      </c>
      <c r="S11" s="469"/>
      <c r="T11" s="469"/>
      <c r="U11" s="469"/>
      <c r="V11" s="470"/>
      <c r="W11" s="399"/>
      <c r="X11" s="400"/>
      <c r="Y11" s="400"/>
      <c r="Z11" s="400"/>
      <c r="AA11" s="400"/>
      <c r="AB11" s="400"/>
      <c r="AC11" s="400"/>
      <c r="AD11" s="400"/>
      <c r="AE11" s="400"/>
      <c r="AF11" s="400"/>
      <c r="AG11" s="400"/>
      <c r="AH11" s="400"/>
      <c r="AI11" s="400"/>
      <c r="AJ11" s="400"/>
      <c r="AK11" s="400"/>
      <c r="AL11" s="403"/>
      <c r="AM11" s="440" t="s">
        <v>125</v>
      </c>
      <c r="AN11" s="441"/>
      <c r="AO11" s="441"/>
      <c r="AP11" s="441"/>
      <c r="AQ11" s="441"/>
      <c r="AR11" s="441"/>
      <c r="AS11" s="441"/>
      <c r="AT11" s="442"/>
      <c r="AU11" s="443" t="s">
        <v>109</v>
      </c>
      <c r="AV11" s="444"/>
      <c r="AW11" s="444"/>
      <c r="AX11" s="444"/>
      <c r="AY11" s="445" t="s">
        <v>126</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127</v>
      </c>
      <c r="CE11" s="415"/>
      <c r="CF11" s="415"/>
      <c r="CG11" s="415"/>
      <c r="CH11" s="415"/>
      <c r="CI11" s="415"/>
      <c r="CJ11" s="415"/>
      <c r="CK11" s="415"/>
      <c r="CL11" s="415"/>
      <c r="CM11" s="415"/>
      <c r="CN11" s="415"/>
      <c r="CO11" s="415"/>
      <c r="CP11" s="415"/>
      <c r="CQ11" s="415"/>
      <c r="CR11" s="415"/>
      <c r="CS11" s="416"/>
      <c r="CT11" s="451" t="s">
        <v>128</v>
      </c>
      <c r="CU11" s="452"/>
      <c r="CV11" s="452"/>
      <c r="CW11" s="452"/>
      <c r="CX11" s="452"/>
      <c r="CY11" s="452"/>
      <c r="CZ11" s="452"/>
      <c r="DA11" s="453"/>
      <c r="DB11" s="451" t="s">
        <v>129</v>
      </c>
      <c r="DC11" s="452"/>
      <c r="DD11" s="452"/>
      <c r="DE11" s="452"/>
      <c r="DF11" s="452"/>
      <c r="DG11" s="452"/>
      <c r="DH11" s="452"/>
      <c r="DI11" s="453"/>
    </row>
    <row r="12" spans="1:119" ht="18.75" customHeight="1" x14ac:dyDescent="0.2">
      <c r="A12" s="178"/>
      <c r="B12" s="471" t="s">
        <v>130</v>
      </c>
      <c r="C12" s="472"/>
      <c r="D12" s="472"/>
      <c r="E12" s="472"/>
      <c r="F12" s="472"/>
      <c r="G12" s="472"/>
      <c r="H12" s="472"/>
      <c r="I12" s="472"/>
      <c r="J12" s="472"/>
      <c r="K12" s="473"/>
      <c r="L12" s="480" t="s">
        <v>131</v>
      </c>
      <c r="M12" s="481"/>
      <c r="N12" s="481"/>
      <c r="O12" s="481"/>
      <c r="P12" s="481"/>
      <c r="Q12" s="482"/>
      <c r="R12" s="483">
        <v>1541</v>
      </c>
      <c r="S12" s="484"/>
      <c r="T12" s="484"/>
      <c r="U12" s="484"/>
      <c r="V12" s="485"/>
      <c r="W12" s="486" t="s">
        <v>1</v>
      </c>
      <c r="X12" s="444"/>
      <c r="Y12" s="444"/>
      <c r="Z12" s="444"/>
      <c r="AA12" s="444"/>
      <c r="AB12" s="487"/>
      <c r="AC12" s="488" t="s">
        <v>132</v>
      </c>
      <c r="AD12" s="489"/>
      <c r="AE12" s="489"/>
      <c r="AF12" s="489"/>
      <c r="AG12" s="490"/>
      <c r="AH12" s="488" t="s">
        <v>133</v>
      </c>
      <c r="AI12" s="489"/>
      <c r="AJ12" s="489"/>
      <c r="AK12" s="489"/>
      <c r="AL12" s="491"/>
      <c r="AM12" s="440" t="s">
        <v>134</v>
      </c>
      <c r="AN12" s="441"/>
      <c r="AO12" s="441"/>
      <c r="AP12" s="441"/>
      <c r="AQ12" s="441"/>
      <c r="AR12" s="441"/>
      <c r="AS12" s="441"/>
      <c r="AT12" s="442"/>
      <c r="AU12" s="443" t="s">
        <v>109</v>
      </c>
      <c r="AV12" s="444"/>
      <c r="AW12" s="444"/>
      <c r="AX12" s="444"/>
      <c r="AY12" s="445" t="s">
        <v>135</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1260007</v>
      </c>
      <c r="BW12" s="412"/>
      <c r="BX12" s="412"/>
      <c r="BY12" s="412"/>
      <c r="BZ12" s="412"/>
      <c r="CA12" s="412"/>
      <c r="CB12" s="412"/>
      <c r="CC12" s="413"/>
      <c r="CD12" s="414" t="s">
        <v>136</v>
      </c>
      <c r="CE12" s="415"/>
      <c r="CF12" s="415"/>
      <c r="CG12" s="415"/>
      <c r="CH12" s="415"/>
      <c r="CI12" s="415"/>
      <c r="CJ12" s="415"/>
      <c r="CK12" s="415"/>
      <c r="CL12" s="415"/>
      <c r="CM12" s="415"/>
      <c r="CN12" s="415"/>
      <c r="CO12" s="415"/>
      <c r="CP12" s="415"/>
      <c r="CQ12" s="415"/>
      <c r="CR12" s="415"/>
      <c r="CS12" s="416"/>
      <c r="CT12" s="451" t="s">
        <v>128</v>
      </c>
      <c r="CU12" s="452"/>
      <c r="CV12" s="452"/>
      <c r="CW12" s="452"/>
      <c r="CX12" s="452"/>
      <c r="CY12" s="452"/>
      <c r="CZ12" s="452"/>
      <c r="DA12" s="453"/>
      <c r="DB12" s="451" t="s">
        <v>137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138</v>
      </c>
      <c r="N13" s="503"/>
      <c r="O13" s="503"/>
      <c r="P13" s="503"/>
      <c r="Q13" s="504"/>
      <c r="R13" s="495">
        <v>1520</v>
      </c>
      <c r="S13" s="496"/>
      <c r="T13" s="496"/>
      <c r="U13" s="496"/>
      <c r="V13" s="497"/>
      <c r="W13" s="427" t="s">
        <v>139</v>
      </c>
      <c r="X13" s="428"/>
      <c r="Y13" s="428"/>
      <c r="Z13" s="428"/>
      <c r="AA13" s="428"/>
      <c r="AB13" s="418"/>
      <c r="AC13" s="462">
        <v>25</v>
      </c>
      <c r="AD13" s="463"/>
      <c r="AE13" s="463"/>
      <c r="AF13" s="463"/>
      <c r="AG13" s="505"/>
      <c r="AH13" s="462">
        <v>22</v>
      </c>
      <c r="AI13" s="463"/>
      <c r="AJ13" s="463"/>
      <c r="AK13" s="463"/>
      <c r="AL13" s="464"/>
      <c r="AM13" s="440" t="s">
        <v>140</v>
      </c>
      <c r="AN13" s="441"/>
      <c r="AO13" s="441"/>
      <c r="AP13" s="441"/>
      <c r="AQ13" s="441"/>
      <c r="AR13" s="441"/>
      <c r="AS13" s="441"/>
      <c r="AT13" s="442"/>
      <c r="AU13" s="443" t="s">
        <v>109</v>
      </c>
      <c r="AV13" s="444"/>
      <c r="AW13" s="444"/>
      <c r="AX13" s="444"/>
      <c r="AY13" s="445" t="s">
        <v>141</v>
      </c>
      <c r="AZ13" s="446"/>
      <c r="BA13" s="446"/>
      <c r="BB13" s="446"/>
      <c r="BC13" s="446"/>
      <c r="BD13" s="446"/>
      <c r="BE13" s="446"/>
      <c r="BF13" s="446"/>
      <c r="BG13" s="446"/>
      <c r="BH13" s="446"/>
      <c r="BI13" s="446"/>
      <c r="BJ13" s="446"/>
      <c r="BK13" s="446"/>
      <c r="BL13" s="446"/>
      <c r="BM13" s="447"/>
      <c r="BN13" s="411">
        <v>32433</v>
      </c>
      <c r="BO13" s="412"/>
      <c r="BP13" s="412"/>
      <c r="BQ13" s="412"/>
      <c r="BR13" s="412"/>
      <c r="BS13" s="412"/>
      <c r="BT13" s="412"/>
      <c r="BU13" s="413"/>
      <c r="BV13" s="411">
        <v>-1319127</v>
      </c>
      <c r="BW13" s="412"/>
      <c r="BX13" s="412"/>
      <c r="BY13" s="412"/>
      <c r="BZ13" s="412"/>
      <c r="CA13" s="412"/>
      <c r="CB13" s="412"/>
      <c r="CC13" s="413"/>
      <c r="CD13" s="414" t="s">
        <v>142</v>
      </c>
      <c r="CE13" s="415"/>
      <c r="CF13" s="415"/>
      <c r="CG13" s="415"/>
      <c r="CH13" s="415"/>
      <c r="CI13" s="415"/>
      <c r="CJ13" s="415"/>
      <c r="CK13" s="415"/>
      <c r="CL13" s="415"/>
      <c r="CM13" s="415"/>
      <c r="CN13" s="415"/>
      <c r="CO13" s="415"/>
      <c r="CP13" s="415"/>
      <c r="CQ13" s="415"/>
      <c r="CR13" s="415"/>
      <c r="CS13" s="416"/>
      <c r="CT13" s="408">
        <v>2.1</v>
      </c>
      <c r="CU13" s="409"/>
      <c r="CV13" s="409"/>
      <c r="CW13" s="409"/>
      <c r="CX13" s="409"/>
      <c r="CY13" s="409"/>
      <c r="CZ13" s="409"/>
      <c r="DA13" s="410"/>
      <c r="DB13" s="408">
        <v>2</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143</v>
      </c>
      <c r="M14" s="493"/>
      <c r="N14" s="493"/>
      <c r="O14" s="493"/>
      <c r="P14" s="493"/>
      <c r="Q14" s="494"/>
      <c r="R14" s="495">
        <v>1572</v>
      </c>
      <c r="S14" s="496"/>
      <c r="T14" s="496"/>
      <c r="U14" s="496"/>
      <c r="V14" s="497"/>
      <c r="W14" s="401"/>
      <c r="X14" s="402"/>
      <c r="Y14" s="402"/>
      <c r="Z14" s="402"/>
      <c r="AA14" s="402"/>
      <c r="AB14" s="391"/>
      <c r="AC14" s="498">
        <v>2.7</v>
      </c>
      <c r="AD14" s="499"/>
      <c r="AE14" s="499"/>
      <c r="AF14" s="499"/>
      <c r="AG14" s="500"/>
      <c r="AH14" s="498">
        <v>2.2999999999999998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144</v>
      </c>
      <c r="CE14" s="507"/>
      <c r="CF14" s="507"/>
      <c r="CG14" s="507"/>
      <c r="CH14" s="507"/>
      <c r="CI14" s="507"/>
      <c r="CJ14" s="507"/>
      <c r="CK14" s="507"/>
      <c r="CL14" s="507"/>
      <c r="CM14" s="507"/>
      <c r="CN14" s="507"/>
      <c r="CO14" s="507"/>
      <c r="CP14" s="507"/>
      <c r="CQ14" s="507"/>
      <c r="CR14" s="507"/>
      <c r="CS14" s="508"/>
      <c r="CT14" s="509" t="s">
        <v>128</v>
      </c>
      <c r="CU14" s="510"/>
      <c r="CV14" s="510"/>
      <c r="CW14" s="510"/>
      <c r="CX14" s="510"/>
      <c r="CY14" s="510"/>
      <c r="CZ14" s="510"/>
      <c r="DA14" s="511"/>
      <c r="DB14" s="509" t="s">
        <v>128</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145</v>
      </c>
      <c r="N15" s="503"/>
      <c r="O15" s="503"/>
      <c r="P15" s="503"/>
      <c r="Q15" s="504"/>
      <c r="R15" s="495">
        <v>1545</v>
      </c>
      <c r="S15" s="496"/>
      <c r="T15" s="496"/>
      <c r="U15" s="496"/>
      <c r="V15" s="497"/>
      <c r="W15" s="427" t="s">
        <v>146</v>
      </c>
      <c r="X15" s="428"/>
      <c r="Y15" s="428"/>
      <c r="Z15" s="428"/>
      <c r="AA15" s="428"/>
      <c r="AB15" s="418"/>
      <c r="AC15" s="462">
        <v>216</v>
      </c>
      <c r="AD15" s="463"/>
      <c r="AE15" s="463"/>
      <c r="AF15" s="463"/>
      <c r="AG15" s="505"/>
      <c r="AH15" s="462">
        <v>207</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538972</v>
      </c>
      <c r="BO15" s="375"/>
      <c r="BP15" s="375"/>
      <c r="BQ15" s="375"/>
      <c r="BR15" s="375"/>
      <c r="BS15" s="375"/>
      <c r="BT15" s="375"/>
      <c r="BU15" s="376"/>
      <c r="BV15" s="374">
        <v>540175</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23</v>
      </c>
      <c r="AD16" s="499"/>
      <c r="AE16" s="499"/>
      <c r="AF16" s="499"/>
      <c r="AG16" s="500"/>
      <c r="AH16" s="498">
        <v>21.3</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1729833</v>
      </c>
      <c r="BO16" s="412"/>
      <c r="BP16" s="412"/>
      <c r="BQ16" s="412"/>
      <c r="BR16" s="412"/>
      <c r="BS16" s="412"/>
      <c r="BT16" s="412"/>
      <c r="BU16" s="413"/>
      <c r="BV16" s="411">
        <v>1517207</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699</v>
      </c>
      <c r="AD17" s="463"/>
      <c r="AE17" s="463"/>
      <c r="AF17" s="463"/>
      <c r="AG17" s="505"/>
      <c r="AH17" s="462">
        <v>743</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698599</v>
      </c>
      <c r="BO17" s="412"/>
      <c r="BP17" s="412"/>
      <c r="BQ17" s="412"/>
      <c r="BR17" s="412"/>
      <c r="BS17" s="412"/>
      <c r="BT17" s="412"/>
      <c r="BU17" s="413"/>
      <c r="BV17" s="411">
        <v>699313</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156</v>
      </c>
      <c r="C18" s="454"/>
      <c r="D18" s="454"/>
      <c r="E18" s="534"/>
      <c r="F18" s="534"/>
      <c r="G18" s="534"/>
      <c r="H18" s="534"/>
      <c r="I18" s="534"/>
      <c r="J18" s="534"/>
      <c r="K18" s="534"/>
      <c r="L18" s="535">
        <v>356.64</v>
      </c>
      <c r="M18" s="535"/>
      <c r="N18" s="535"/>
      <c r="O18" s="535"/>
      <c r="P18" s="535"/>
      <c r="Q18" s="535"/>
      <c r="R18" s="536"/>
      <c r="S18" s="536"/>
      <c r="T18" s="536"/>
      <c r="U18" s="536"/>
      <c r="V18" s="537"/>
      <c r="W18" s="429"/>
      <c r="X18" s="430"/>
      <c r="Y18" s="430"/>
      <c r="Z18" s="430"/>
      <c r="AA18" s="430"/>
      <c r="AB18" s="421"/>
      <c r="AC18" s="538">
        <v>74.400000000000006</v>
      </c>
      <c r="AD18" s="539"/>
      <c r="AE18" s="539"/>
      <c r="AF18" s="539"/>
      <c r="AG18" s="540"/>
      <c r="AH18" s="538">
        <v>76.400000000000006</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1439866</v>
      </c>
      <c r="BO18" s="412"/>
      <c r="BP18" s="412"/>
      <c r="BQ18" s="412"/>
      <c r="BR18" s="412"/>
      <c r="BS18" s="412"/>
      <c r="BT18" s="412"/>
      <c r="BU18" s="413"/>
      <c r="BV18" s="411">
        <v>1320588</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158</v>
      </c>
      <c r="C19" s="454"/>
      <c r="D19" s="454"/>
      <c r="E19" s="534"/>
      <c r="F19" s="534"/>
      <c r="G19" s="534"/>
      <c r="H19" s="534"/>
      <c r="I19" s="534"/>
      <c r="J19" s="534"/>
      <c r="K19" s="534"/>
      <c r="L19" s="542">
        <v>4</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2833696</v>
      </c>
      <c r="BO19" s="412"/>
      <c r="BP19" s="412"/>
      <c r="BQ19" s="412"/>
      <c r="BR19" s="412"/>
      <c r="BS19" s="412"/>
      <c r="BT19" s="412"/>
      <c r="BU19" s="413"/>
      <c r="BV19" s="411">
        <v>4072121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160</v>
      </c>
      <c r="C20" s="454"/>
      <c r="D20" s="454"/>
      <c r="E20" s="534"/>
      <c r="F20" s="534"/>
      <c r="G20" s="534"/>
      <c r="H20" s="534"/>
      <c r="I20" s="534"/>
      <c r="J20" s="534"/>
      <c r="K20" s="534"/>
      <c r="L20" s="542">
        <v>580</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593</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3825496</v>
      </c>
      <c r="BO22" s="375"/>
      <c r="BP22" s="375"/>
      <c r="BQ22" s="375"/>
      <c r="BR22" s="375"/>
      <c r="BS22" s="375"/>
      <c r="BT22" s="375"/>
      <c r="BU22" s="376"/>
      <c r="BV22" s="374">
        <v>3646165</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3758261</v>
      </c>
      <c r="BO23" s="412"/>
      <c r="BP23" s="412"/>
      <c r="BQ23" s="412"/>
      <c r="BR23" s="412"/>
      <c r="BS23" s="412"/>
      <c r="BT23" s="412"/>
      <c r="BU23" s="413"/>
      <c r="BV23" s="411">
        <v>3632984</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169</v>
      </c>
      <c r="F24" s="441"/>
      <c r="G24" s="441"/>
      <c r="H24" s="441"/>
      <c r="I24" s="441"/>
      <c r="J24" s="441"/>
      <c r="K24" s="442"/>
      <c r="L24" s="462">
        <v>1</v>
      </c>
      <c r="M24" s="463"/>
      <c r="N24" s="463"/>
      <c r="O24" s="463"/>
      <c r="P24" s="505"/>
      <c r="Q24" s="462">
        <v>7000</v>
      </c>
      <c r="R24" s="463"/>
      <c r="S24" s="463"/>
      <c r="T24" s="463"/>
      <c r="U24" s="463"/>
      <c r="V24" s="505"/>
      <c r="W24" s="557"/>
      <c r="X24" s="558"/>
      <c r="Y24" s="559"/>
      <c r="Z24" s="461" t="s">
        <v>170</v>
      </c>
      <c r="AA24" s="441"/>
      <c r="AB24" s="441"/>
      <c r="AC24" s="441"/>
      <c r="AD24" s="441"/>
      <c r="AE24" s="441"/>
      <c r="AF24" s="441"/>
      <c r="AG24" s="442"/>
      <c r="AH24" s="462">
        <v>50</v>
      </c>
      <c r="AI24" s="463"/>
      <c r="AJ24" s="463"/>
      <c r="AK24" s="463"/>
      <c r="AL24" s="505"/>
      <c r="AM24" s="462">
        <v>142200</v>
      </c>
      <c r="AN24" s="463"/>
      <c r="AO24" s="463"/>
      <c r="AP24" s="463"/>
      <c r="AQ24" s="463"/>
      <c r="AR24" s="505"/>
      <c r="AS24" s="462">
        <v>2844</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2661633</v>
      </c>
      <c r="BO24" s="412"/>
      <c r="BP24" s="412"/>
      <c r="BQ24" s="412"/>
      <c r="BR24" s="412"/>
      <c r="BS24" s="412"/>
      <c r="BT24" s="412"/>
      <c r="BU24" s="413"/>
      <c r="BV24" s="411">
        <v>2465076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172</v>
      </c>
      <c r="F25" s="441"/>
      <c r="G25" s="441"/>
      <c r="H25" s="441"/>
      <c r="I25" s="441"/>
      <c r="J25" s="441"/>
      <c r="K25" s="442"/>
      <c r="L25" s="462">
        <v>1</v>
      </c>
      <c r="M25" s="463"/>
      <c r="N25" s="463"/>
      <c r="O25" s="463"/>
      <c r="P25" s="505"/>
      <c r="Q25" s="462">
        <v>5600</v>
      </c>
      <c r="R25" s="463"/>
      <c r="S25" s="463"/>
      <c r="T25" s="463"/>
      <c r="U25" s="463"/>
      <c r="V25" s="505"/>
      <c r="W25" s="557"/>
      <c r="X25" s="558"/>
      <c r="Y25" s="559"/>
      <c r="Z25" s="461" t="s">
        <v>173</v>
      </c>
      <c r="AA25" s="441"/>
      <c r="AB25" s="441"/>
      <c r="AC25" s="441"/>
      <c r="AD25" s="441"/>
      <c r="AE25" s="441"/>
      <c r="AF25" s="441"/>
      <c r="AG25" s="442"/>
      <c r="AH25" s="462">
        <v>8</v>
      </c>
      <c r="AI25" s="463"/>
      <c r="AJ25" s="463"/>
      <c r="AK25" s="463"/>
      <c r="AL25" s="505"/>
      <c r="AM25" s="462">
        <v>16728</v>
      </c>
      <c r="AN25" s="463"/>
      <c r="AO25" s="463"/>
      <c r="AP25" s="463"/>
      <c r="AQ25" s="463"/>
      <c r="AR25" s="505"/>
      <c r="AS25" s="462">
        <v>2091</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t="s">
        <v>129</v>
      </c>
      <c r="BO25" s="375"/>
      <c r="BP25" s="375"/>
      <c r="BQ25" s="375"/>
      <c r="BR25" s="375"/>
      <c r="BS25" s="375"/>
      <c r="BT25" s="375"/>
      <c r="BU25" s="376"/>
      <c r="BV25" s="374">
        <v>708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175</v>
      </c>
      <c r="F26" s="441"/>
      <c r="G26" s="441"/>
      <c r="H26" s="441"/>
      <c r="I26" s="441"/>
      <c r="J26" s="441"/>
      <c r="K26" s="442"/>
      <c r="L26" s="462">
        <v>1</v>
      </c>
      <c r="M26" s="463"/>
      <c r="N26" s="463"/>
      <c r="O26" s="463"/>
      <c r="P26" s="505"/>
      <c r="Q26" s="462">
        <v>5000</v>
      </c>
      <c r="R26" s="463"/>
      <c r="S26" s="463"/>
      <c r="T26" s="463"/>
      <c r="U26" s="463"/>
      <c r="V26" s="505"/>
      <c r="W26" s="557"/>
      <c r="X26" s="558"/>
      <c r="Y26" s="559"/>
      <c r="Z26" s="461" t="s">
        <v>176</v>
      </c>
      <c r="AA26" s="563"/>
      <c r="AB26" s="563"/>
      <c r="AC26" s="563"/>
      <c r="AD26" s="563"/>
      <c r="AE26" s="563"/>
      <c r="AF26" s="563"/>
      <c r="AG26" s="564"/>
      <c r="AH26" s="462" t="s">
        <v>128</v>
      </c>
      <c r="AI26" s="463"/>
      <c r="AJ26" s="463"/>
      <c r="AK26" s="463"/>
      <c r="AL26" s="505"/>
      <c r="AM26" s="462" t="s">
        <v>137</v>
      </c>
      <c r="AN26" s="463"/>
      <c r="AO26" s="463"/>
      <c r="AP26" s="463"/>
      <c r="AQ26" s="463"/>
      <c r="AR26" s="505"/>
      <c r="AS26" s="462" t="s">
        <v>128</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128</v>
      </c>
      <c r="BO26" s="412"/>
      <c r="BP26" s="412"/>
      <c r="BQ26" s="412"/>
      <c r="BR26" s="412"/>
      <c r="BS26" s="412"/>
      <c r="BT26" s="412"/>
      <c r="BU26" s="413"/>
      <c r="BV26" s="411" t="s">
        <v>137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178</v>
      </c>
      <c r="F27" s="441"/>
      <c r="G27" s="441"/>
      <c r="H27" s="441"/>
      <c r="I27" s="441"/>
      <c r="J27" s="441"/>
      <c r="K27" s="442"/>
      <c r="L27" s="462">
        <v>1</v>
      </c>
      <c r="M27" s="463"/>
      <c r="N27" s="463"/>
      <c r="O27" s="463"/>
      <c r="P27" s="505"/>
      <c r="Q27" s="462">
        <v>2600</v>
      </c>
      <c r="R27" s="463"/>
      <c r="S27" s="463"/>
      <c r="T27" s="463"/>
      <c r="U27" s="463"/>
      <c r="V27" s="505"/>
      <c r="W27" s="557"/>
      <c r="X27" s="558"/>
      <c r="Y27" s="559"/>
      <c r="Z27" s="461" t="s">
        <v>179</v>
      </c>
      <c r="AA27" s="441"/>
      <c r="AB27" s="441"/>
      <c r="AC27" s="441"/>
      <c r="AD27" s="441"/>
      <c r="AE27" s="441"/>
      <c r="AF27" s="441"/>
      <c r="AG27" s="442"/>
      <c r="AH27" s="462" t="s">
        <v>180</v>
      </c>
      <c r="AI27" s="463"/>
      <c r="AJ27" s="463"/>
      <c r="AK27" s="463"/>
      <c r="AL27" s="505"/>
      <c r="AM27" s="462" t="s">
        <v>128</v>
      </c>
      <c r="AN27" s="463"/>
      <c r="AO27" s="463"/>
      <c r="AP27" s="463"/>
      <c r="AQ27" s="463"/>
      <c r="AR27" s="505"/>
      <c r="AS27" s="462" t="s">
        <v>129</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v>33000</v>
      </c>
      <c r="BO27" s="531"/>
      <c r="BP27" s="531"/>
      <c r="BQ27" s="531"/>
      <c r="BR27" s="531"/>
      <c r="BS27" s="531"/>
      <c r="BT27" s="531"/>
      <c r="BU27" s="532"/>
      <c r="BV27" s="530">
        <v>33000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182</v>
      </c>
      <c r="F28" s="441"/>
      <c r="G28" s="441"/>
      <c r="H28" s="441"/>
      <c r="I28" s="441"/>
      <c r="J28" s="441"/>
      <c r="K28" s="442"/>
      <c r="L28" s="462">
        <v>1</v>
      </c>
      <c r="M28" s="463"/>
      <c r="N28" s="463"/>
      <c r="O28" s="463"/>
      <c r="P28" s="505"/>
      <c r="Q28" s="462">
        <v>2000</v>
      </c>
      <c r="R28" s="463"/>
      <c r="S28" s="463"/>
      <c r="T28" s="463"/>
      <c r="U28" s="463"/>
      <c r="V28" s="505"/>
      <c r="W28" s="557"/>
      <c r="X28" s="558"/>
      <c r="Y28" s="559"/>
      <c r="Z28" s="461" t="s">
        <v>183</v>
      </c>
      <c r="AA28" s="441"/>
      <c r="AB28" s="441"/>
      <c r="AC28" s="441"/>
      <c r="AD28" s="441"/>
      <c r="AE28" s="441"/>
      <c r="AF28" s="441"/>
      <c r="AG28" s="442"/>
      <c r="AH28" s="462" t="s">
        <v>137</v>
      </c>
      <c r="AI28" s="463"/>
      <c r="AJ28" s="463"/>
      <c r="AK28" s="463"/>
      <c r="AL28" s="505"/>
      <c r="AM28" s="462" t="s">
        <v>137</v>
      </c>
      <c r="AN28" s="463"/>
      <c r="AO28" s="463"/>
      <c r="AP28" s="463"/>
      <c r="AQ28" s="463"/>
      <c r="AR28" s="505"/>
      <c r="AS28" s="462" t="s">
        <v>137</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1436000</v>
      </c>
      <c r="BO28" s="375"/>
      <c r="BP28" s="375"/>
      <c r="BQ28" s="375"/>
      <c r="BR28" s="375"/>
      <c r="BS28" s="375"/>
      <c r="BT28" s="375"/>
      <c r="BU28" s="376"/>
      <c r="BV28" s="374">
        <v>1381000</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185</v>
      </c>
      <c r="F29" s="441"/>
      <c r="G29" s="441"/>
      <c r="H29" s="441"/>
      <c r="I29" s="441"/>
      <c r="J29" s="441"/>
      <c r="K29" s="442"/>
      <c r="L29" s="462">
        <v>5</v>
      </c>
      <c r="M29" s="463"/>
      <c r="N29" s="463"/>
      <c r="O29" s="463"/>
      <c r="P29" s="505"/>
      <c r="Q29" s="462">
        <v>1800</v>
      </c>
      <c r="R29" s="463"/>
      <c r="S29" s="463"/>
      <c r="T29" s="463"/>
      <c r="U29" s="463"/>
      <c r="V29" s="505"/>
      <c r="W29" s="560"/>
      <c r="X29" s="561"/>
      <c r="Y29" s="562"/>
      <c r="Z29" s="461" t="s">
        <v>186</v>
      </c>
      <c r="AA29" s="441"/>
      <c r="AB29" s="441"/>
      <c r="AC29" s="441"/>
      <c r="AD29" s="441"/>
      <c r="AE29" s="441"/>
      <c r="AF29" s="441"/>
      <c r="AG29" s="442"/>
      <c r="AH29" s="462">
        <v>50</v>
      </c>
      <c r="AI29" s="463"/>
      <c r="AJ29" s="463"/>
      <c r="AK29" s="463"/>
      <c r="AL29" s="505"/>
      <c r="AM29" s="462">
        <v>142200</v>
      </c>
      <c r="AN29" s="463"/>
      <c r="AO29" s="463"/>
      <c r="AP29" s="463"/>
      <c r="AQ29" s="463"/>
      <c r="AR29" s="505"/>
      <c r="AS29" s="462">
        <v>2844</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710000</v>
      </c>
      <c r="BO29" s="412"/>
      <c r="BP29" s="412"/>
      <c r="BQ29" s="412"/>
      <c r="BR29" s="412"/>
      <c r="BS29" s="412"/>
      <c r="BT29" s="412"/>
      <c r="BU29" s="413"/>
      <c r="BV29" s="411">
        <v>220000</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94.3</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2543325</v>
      </c>
      <c r="BO30" s="531"/>
      <c r="BP30" s="531"/>
      <c r="BQ30" s="531"/>
      <c r="BR30" s="531"/>
      <c r="BS30" s="531"/>
      <c r="BT30" s="531"/>
      <c r="BU30" s="532"/>
      <c r="BV30" s="530">
        <v>2524480</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197</v>
      </c>
      <c r="V33" s="435"/>
      <c r="W33" s="400" t="s">
        <v>196</v>
      </c>
      <c r="X33" s="400"/>
      <c r="Y33" s="400"/>
      <c r="Z33" s="400"/>
      <c r="AA33" s="400"/>
      <c r="AB33" s="400"/>
      <c r="AC33" s="400"/>
      <c r="AD33" s="400"/>
      <c r="AE33" s="400"/>
      <c r="AF33" s="400"/>
      <c r="AG33" s="400"/>
      <c r="AH33" s="400"/>
      <c r="AI33" s="400"/>
      <c r="AJ33" s="400"/>
      <c r="AK33" s="400"/>
      <c r="AL33" s="203"/>
      <c r="AM33" s="435" t="s">
        <v>197</v>
      </c>
      <c r="AN33" s="435"/>
      <c r="AO33" s="400" t="s">
        <v>198</v>
      </c>
      <c r="AP33" s="400"/>
      <c r="AQ33" s="400"/>
      <c r="AR33" s="400"/>
      <c r="AS33" s="400"/>
      <c r="AT33" s="400"/>
      <c r="AU33" s="400"/>
      <c r="AV33" s="400"/>
      <c r="AW33" s="400"/>
      <c r="AX33" s="400"/>
      <c r="AY33" s="400"/>
      <c r="AZ33" s="400"/>
      <c r="BA33" s="400"/>
      <c r="BB33" s="400"/>
      <c r="BC33" s="400"/>
      <c r="BD33" s="204"/>
      <c r="BE33" s="400" t="s">
        <v>199</v>
      </c>
      <c r="BF33" s="400"/>
      <c r="BG33" s="400" t="s">
        <v>200</v>
      </c>
      <c r="BH33" s="400"/>
      <c r="BI33" s="400"/>
      <c r="BJ33" s="400"/>
      <c r="BK33" s="400"/>
      <c r="BL33" s="400"/>
      <c r="BM33" s="400"/>
      <c r="BN33" s="400"/>
      <c r="BO33" s="400"/>
      <c r="BP33" s="400"/>
      <c r="BQ33" s="400"/>
      <c r="BR33" s="400"/>
      <c r="BS33" s="400"/>
      <c r="BT33" s="400"/>
      <c r="BU33" s="400"/>
      <c r="BV33" s="204"/>
      <c r="BW33" s="435" t="s">
        <v>199</v>
      </c>
      <c r="BX33" s="435"/>
      <c r="BY33" s="400" t="s">
        <v>201</v>
      </c>
      <c r="BZ33" s="400"/>
      <c r="CA33" s="400"/>
      <c r="CB33" s="400"/>
      <c r="CC33" s="400"/>
      <c r="CD33" s="400"/>
      <c r="CE33" s="400"/>
      <c r="CF33" s="400"/>
      <c r="CG33" s="400"/>
      <c r="CH33" s="400"/>
      <c r="CI33" s="400"/>
      <c r="CJ33" s="400"/>
      <c r="CK33" s="400"/>
      <c r="CL33" s="400"/>
      <c r="CM33" s="400"/>
      <c r="CN33" s="203"/>
      <c r="CO33" s="435" t="s">
        <v>202</v>
      </c>
      <c r="CP33" s="435"/>
      <c r="CQ33" s="400" t="s">
        <v>203</v>
      </c>
      <c r="CR33" s="400"/>
      <c r="CS33" s="400"/>
      <c r="CT33" s="400"/>
      <c r="CU33" s="400"/>
      <c r="CV33" s="400"/>
      <c r="CW33" s="400"/>
      <c r="CX33" s="400"/>
      <c r="CY33" s="400"/>
      <c r="CZ33" s="400"/>
      <c r="DA33" s="400"/>
      <c r="DB33" s="400"/>
      <c r="DC33" s="400"/>
      <c r="DD33" s="400"/>
      <c r="DE33" s="400"/>
      <c r="DF33" s="203"/>
      <c r="DG33" s="600" t="s">
        <v>204</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国民健康保険特別会計事業勘定の部</v>
      </c>
      <c r="X34" s="602"/>
      <c r="Y34" s="602"/>
      <c r="Z34" s="602"/>
      <c r="AA34" s="602"/>
      <c r="AB34" s="602"/>
      <c r="AC34" s="602"/>
      <c r="AD34" s="602"/>
      <c r="AE34" s="602"/>
      <c r="AF34" s="602"/>
      <c r="AG34" s="602"/>
      <c r="AH34" s="602"/>
      <c r="AI34" s="602"/>
      <c r="AJ34" s="602"/>
      <c r="AK34" s="602"/>
      <c r="AL34" s="178"/>
      <c r="AM34" s="601" t="str">
        <f>IF(AO34="","",MAX(C34:D43,U34:V43)+1)</f>
        <v/>
      </c>
      <c r="AN34" s="601"/>
      <c r="AO34" s="602"/>
      <c r="AP34" s="602"/>
      <c r="AQ34" s="602"/>
      <c r="AR34" s="602"/>
      <c r="AS34" s="602"/>
      <c r="AT34" s="602"/>
      <c r="AU34" s="602"/>
      <c r="AV34" s="602"/>
      <c r="AW34" s="602"/>
      <c r="AX34" s="602"/>
      <c r="AY34" s="602"/>
      <c r="AZ34" s="602"/>
      <c r="BA34" s="602"/>
      <c r="BB34" s="602"/>
      <c r="BC34" s="602"/>
      <c r="BD34" s="178"/>
      <c r="BE34" s="601">
        <f>IF(BG34="","",MAX(C34:D43,U34:V43,AM34:AN43)+1)</f>
        <v>6</v>
      </c>
      <c r="BF34" s="601"/>
      <c r="BG34" s="602" t="str">
        <f>IF('各会計、関係団体の財政状況及び健全化判断比率'!B32="","",'各会計、関係団体の財政状況及び健全化判断比率'!B32)</f>
        <v>簡易水道特別会計</v>
      </c>
      <c r="BH34" s="602"/>
      <c r="BI34" s="602"/>
      <c r="BJ34" s="602"/>
      <c r="BK34" s="602"/>
      <c r="BL34" s="602"/>
      <c r="BM34" s="602"/>
      <c r="BN34" s="602"/>
      <c r="BO34" s="602"/>
      <c r="BP34" s="602"/>
      <c r="BQ34" s="602"/>
      <c r="BR34" s="602"/>
      <c r="BS34" s="602"/>
      <c r="BT34" s="602"/>
      <c r="BU34" s="602"/>
      <c r="BV34" s="178"/>
      <c r="BW34" s="601">
        <f>IF(BY34="","",MAX(C34:D43,U34:V43,AM34:AN43,BE34:BF43)+1)</f>
        <v>10</v>
      </c>
      <c r="BX34" s="601"/>
      <c r="BY34" s="602" t="str">
        <f>IF('各会計、関係団体の財政状況及び健全化判断比率'!B68="","",'各会計、関係団体の財政状況及び健全化判断比率'!B68)</f>
        <v>岐阜県市町村会館組合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白川村緑地資源開発公社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国民健康保険特別会計直営診療施設勘定の部</v>
      </c>
      <c r="X35" s="602"/>
      <c r="Y35" s="602"/>
      <c r="Z35" s="602"/>
      <c r="AA35" s="602"/>
      <c r="AB35" s="602"/>
      <c r="AC35" s="602"/>
      <c r="AD35" s="602"/>
      <c r="AE35" s="602"/>
      <c r="AF35" s="602"/>
      <c r="AG35" s="602"/>
      <c r="AH35" s="602"/>
      <c r="AI35" s="602"/>
      <c r="AJ35" s="602"/>
      <c r="AK35" s="602"/>
      <c r="AL35" s="178"/>
      <c r="AM35" s="601" t="str">
        <f t="shared" ref="AM35:AM43" si="0">IF(AO35="","",AM34+1)</f>
        <v/>
      </c>
      <c r="AN35" s="601"/>
      <c r="AO35" s="602"/>
      <c r="AP35" s="602"/>
      <c r="AQ35" s="602"/>
      <c r="AR35" s="602"/>
      <c r="AS35" s="602"/>
      <c r="AT35" s="602"/>
      <c r="AU35" s="602"/>
      <c r="AV35" s="602"/>
      <c r="AW35" s="602"/>
      <c r="AX35" s="602"/>
      <c r="AY35" s="602"/>
      <c r="AZ35" s="602"/>
      <c r="BA35" s="602"/>
      <c r="BB35" s="602"/>
      <c r="BC35" s="602"/>
      <c r="BD35" s="178"/>
      <c r="BE35" s="601">
        <f t="shared" ref="BE35:BE43" si="1">IF(BG35="","",BE34+1)</f>
        <v>7</v>
      </c>
      <c r="BF35" s="601"/>
      <c r="BG35" s="602" t="str">
        <f>IF('各会計、関係団体の財政状況及び健全化判断比率'!B33="","",'各会計、関係団体の財政状況及び健全化判断比率'!B33)</f>
        <v>公共下水道特別会計</v>
      </c>
      <c r="BH35" s="602"/>
      <c r="BI35" s="602"/>
      <c r="BJ35" s="602"/>
      <c r="BK35" s="602"/>
      <c r="BL35" s="602"/>
      <c r="BM35" s="602"/>
      <c r="BN35" s="602"/>
      <c r="BO35" s="602"/>
      <c r="BP35" s="602"/>
      <c r="BQ35" s="602"/>
      <c r="BR35" s="602"/>
      <c r="BS35" s="602"/>
      <c r="BT35" s="602"/>
      <c r="BU35" s="602"/>
      <c r="BV35" s="178"/>
      <c r="BW35" s="601">
        <f t="shared" ref="BW35:BW43" si="2">IF(BY35="","",BW34+1)</f>
        <v>11</v>
      </c>
      <c r="BX35" s="601"/>
      <c r="BY35" s="602" t="str">
        <f>IF('各会計、関係団体の財政状況及び健全化判断比率'!B69="","",'各会計、関係団体の財政状況及び健全化判断比率'!B69)</f>
        <v>岐阜県市町村職員退職手当組合</v>
      </c>
      <c r="BZ35" s="602"/>
      <c r="CA35" s="602"/>
      <c r="CB35" s="602"/>
      <c r="CC35" s="602"/>
      <c r="CD35" s="602"/>
      <c r="CE35" s="602"/>
      <c r="CF35" s="602"/>
      <c r="CG35" s="602"/>
      <c r="CH35" s="602"/>
      <c r="CI35" s="602"/>
      <c r="CJ35" s="602"/>
      <c r="CK35" s="602"/>
      <c r="CL35" s="602"/>
      <c r="CM35" s="602"/>
      <c r="CN35" s="178"/>
      <c r="CO35" s="601">
        <f t="shared" ref="CO35:CO43" si="3">IF(CQ35="","",CO34+1)</f>
        <v>15</v>
      </c>
      <c r="CP35" s="601"/>
      <c r="CQ35" s="602" t="str">
        <f>IF('各会計、関係団体の財政状況及び健全化判断比率'!BS8="","",'各会計、関係団体の財政状況及び健全化判断比率'!BS8)</f>
        <v>飯島観光開発</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介護保険特別会計保険事業勘定の部</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f t="shared" si="1"/>
        <v>8</v>
      </c>
      <c r="BF36" s="601"/>
      <c r="BG36" s="602" t="str">
        <f>IF('各会計、関係団体の財政状況及び健全化判断比率'!B34="","",'各会計、関係団体の財政状況及び健全化判断比率'!B34)</f>
        <v>温泉開発特別会計</v>
      </c>
      <c r="BH36" s="602"/>
      <c r="BI36" s="602"/>
      <c r="BJ36" s="602"/>
      <c r="BK36" s="602"/>
      <c r="BL36" s="602"/>
      <c r="BM36" s="602"/>
      <c r="BN36" s="602"/>
      <c r="BO36" s="602"/>
      <c r="BP36" s="602"/>
      <c r="BQ36" s="602"/>
      <c r="BR36" s="602"/>
      <c r="BS36" s="602"/>
      <c r="BT36" s="602"/>
      <c r="BU36" s="602"/>
      <c r="BV36" s="178"/>
      <c r="BW36" s="601">
        <f t="shared" si="2"/>
        <v>12</v>
      </c>
      <c r="BX36" s="601"/>
      <c r="BY36" s="602" t="str">
        <f>IF('各会計、関係団体の財政状況及び健全化判断比率'!B70="","",'各会計、関係団体の財政状況及び健全化判断比率'!B70)</f>
        <v>後期高齢者医療連合（一般会計分）</v>
      </c>
      <c r="BZ36" s="602"/>
      <c r="CA36" s="602"/>
      <c r="CB36" s="602"/>
      <c r="CC36" s="602"/>
      <c r="CD36" s="602"/>
      <c r="CE36" s="602"/>
      <c r="CF36" s="602"/>
      <c r="CG36" s="602"/>
      <c r="CH36" s="602"/>
      <c r="CI36" s="602"/>
      <c r="CJ36" s="602"/>
      <c r="CK36" s="602"/>
      <c r="CL36" s="602"/>
      <c r="CM36" s="602"/>
      <c r="CN36" s="178"/>
      <c r="CO36" s="601">
        <f t="shared" si="3"/>
        <v>16</v>
      </c>
      <c r="CP36" s="601"/>
      <c r="CQ36" s="602" t="str">
        <f>IF('各会計、関係団体の財政状況及び健全化判断比率'!BS9="","",'各会計、関係団体の財政状況及び健全化判断比率'!BS9)</f>
        <v>世界遺産白川郷合掌造り保存財団</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後期高齢者医療特別会計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f t="shared" si="1"/>
        <v>9</v>
      </c>
      <c r="BF37" s="601"/>
      <c r="BG37" s="602" t="str">
        <f>IF('各会計、関係団体の財政状況及び健全化判断比率'!B35="","",'各会計、関係団体の財政状況及び健全化判断比率'!B35)</f>
        <v>白弓スキー場特別会計</v>
      </c>
      <c r="BH37" s="602"/>
      <c r="BI37" s="602"/>
      <c r="BJ37" s="602"/>
      <c r="BK37" s="602"/>
      <c r="BL37" s="602"/>
      <c r="BM37" s="602"/>
      <c r="BN37" s="602"/>
      <c r="BO37" s="602"/>
      <c r="BP37" s="602"/>
      <c r="BQ37" s="602"/>
      <c r="BR37" s="602"/>
      <c r="BS37" s="602"/>
      <c r="BT37" s="602"/>
      <c r="BU37" s="602"/>
      <c r="BV37" s="178"/>
      <c r="BW37" s="601">
        <f t="shared" si="2"/>
        <v>13</v>
      </c>
      <c r="BX37" s="601"/>
      <c r="BY37" s="602" t="str">
        <f>IF('各会計、関係団体の財政状況及び健全化判断比率'!B71="","",'各会計、関係団体の財政状況及び健全化判断比率'!B71)</f>
        <v>後期高齢者医療連合（特別会計分）</v>
      </c>
      <c r="BZ37" s="602"/>
      <c r="CA37" s="602"/>
      <c r="CB37" s="602"/>
      <c r="CC37" s="602"/>
      <c r="CD37" s="602"/>
      <c r="CE37" s="602"/>
      <c r="CF37" s="602"/>
      <c r="CG37" s="602"/>
      <c r="CH37" s="602"/>
      <c r="CI37" s="602"/>
      <c r="CJ37" s="602"/>
      <c r="CK37" s="602"/>
      <c r="CL37" s="602"/>
      <c r="CM37" s="602"/>
      <c r="CN37" s="178"/>
      <c r="CO37" s="601">
        <f t="shared" si="3"/>
        <v>17</v>
      </c>
      <c r="CP37" s="601"/>
      <c r="CQ37" s="602" t="str">
        <f>IF('各会計、関係団体の財政状況及び健全化判断比率'!BS10="","",'各会計、関係団体の財政状況及び健全化判断比率'!BS10)</f>
        <v>大白川温泉観光</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t="str">
        <f t="shared" si="2"/>
        <v/>
      </c>
      <c r="BX38" s="601"/>
      <c r="BY38" s="602" t="str">
        <f>IF('各会計、関係団体の財政状況及び健全化判断比率'!B72="","",'各会計、関係団体の財政状況及び健全化判断比率'!B72)</f>
        <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04" t="s">
        <v>206</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207</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208</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209</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210</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211</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212</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594</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80" t="s">
        <v>561</v>
      </c>
      <c r="D34" s="1180"/>
      <c r="E34" s="1181"/>
      <c r="F34" s="32">
        <v>17.63</v>
      </c>
      <c r="G34" s="33">
        <v>13.72</v>
      </c>
      <c r="H34" s="33">
        <v>20.45</v>
      </c>
      <c r="I34" s="33">
        <v>6.45</v>
      </c>
      <c r="J34" s="34">
        <v>4.5199999999999996</v>
      </c>
      <c r="K34" s="22"/>
      <c r="L34" s="22"/>
      <c r="M34" s="22"/>
      <c r="N34" s="22"/>
      <c r="O34" s="22"/>
      <c r="P34" s="22"/>
    </row>
    <row r="35" spans="1:16" ht="39" customHeight="1" x14ac:dyDescent="0.2">
      <c r="A35" s="22"/>
      <c r="B35" s="35"/>
      <c r="C35" s="1174" t="s">
        <v>562</v>
      </c>
      <c r="D35" s="1175"/>
      <c r="E35" s="1176"/>
      <c r="F35" s="36">
        <v>2.11</v>
      </c>
      <c r="G35" s="37">
        <v>2.84</v>
      </c>
      <c r="H35" s="37">
        <v>3.19</v>
      </c>
      <c r="I35" s="37">
        <v>2.96</v>
      </c>
      <c r="J35" s="38">
        <v>2.11</v>
      </c>
      <c r="K35" s="22"/>
      <c r="L35" s="22"/>
      <c r="M35" s="22"/>
      <c r="N35" s="22"/>
      <c r="O35" s="22"/>
      <c r="P35" s="22"/>
    </row>
    <row r="36" spans="1:16" ht="39" customHeight="1" x14ac:dyDescent="0.2">
      <c r="A36" s="22"/>
      <c r="B36" s="35"/>
      <c r="C36" s="1174" t="s">
        <v>563</v>
      </c>
      <c r="D36" s="1175"/>
      <c r="E36" s="1176"/>
      <c r="F36" s="36">
        <v>1.59</v>
      </c>
      <c r="G36" s="37">
        <v>2.13</v>
      </c>
      <c r="H36" s="37">
        <v>2.34</v>
      </c>
      <c r="I36" s="37">
        <v>3.19</v>
      </c>
      <c r="J36" s="38">
        <v>1.9</v>
      </c>
      <c r="K36" s="22"/>
      <c r="L36" s="22"/>
      <c r="M36" s="22"/>
      <c r="N36" s="22"/>
      <c r="O36" s="22"/>
      <c r="P36" s="22"/>
    </row>
    <row r="37" spans="1:16" ht="39" customHeight="1" x14ac:dyDescent="0.2">
      <c r="A37" s="22"/>
      <c r="B37" s="35"/>
      <c r="C37" s="1174" t="s">
        <v>564</v>
      </c>
      <c r="D37" s="1175"/>
      <c r="E37" s="1176"/>
      <c r="F37" s="36">
        <v>0.66</v>
      </c>
      <c r="G37" s="37">
        <v>0.65</v>
      </c>
      <c r="H37" s="37">
        <v>0.5</v>
      </c>
      <c r="I37" s="37">
        <v>0.57999999999999996</v>
      </c>
      <c r="J37" s="38">
        <v>0.59</v>
      </c>
      <c r="K37" s="22"/>
      <c r="L37" s="22"/>
      <c r="M37" s="22"/>
      <c r="N37" s="22"/>
      <c r="O37" s="22"/>
      <c r="P37" s="22"/>
    </row>
    <row r="38" spans="1:16" ht="39" customHeight="1" x14ac:dyDescent="0.2">
      <c r="A38" s="22"/>
      <c r="B38" s="35"/>
      <c r="C38" s="1174" t="s">
        <v>565</v>
      </c>
      <c r="D38" s="1175"/>
      <c r="E38" s="1176"/>
      <c r="F38" s="36">
        <v>0.12</v>
      </c>
      <c r="G38" s="37">
        <v>0.12</v>
      </c>
      <c r="H38" s="37">
        <v>0.13</v>
      </c>
      <c r="I38" s="37">
        <v>7.0000000000000007E-2</v>
      </c>
      <c r="J38" s="38">
        <v>0.2</v>
      </c>
      <c r="K38" s="22"/>
      <c r="L38" s="22"/>
      <c r="M38" s="22"/>
      <c r="N38" s="22"/>
      <c r="O38" s="22"/>
      <c r="P38" s="22"/>
    </row>
    <row r="39" spans="1:16" ht="39" customHeight="1" x14ac:dyDescent="0.2">
      <c r="A39" s="22"/>
      <c r="B39" s="35"/>
      <c r="C39" s="1174" t="s">
        <v>566</v>
      </c>
      <c r="D39" s="1175"/>
      <c r="E39" s="1176"/>
      <c r="F39" s="36">
        <v>0.14000000000000001</v>
      </c>
      <c r="G39" s="37">
        <v>0.19</v>
      </c>
      <c r="H39" s="37">
        <v>0.12</v>
      </c>
      <c r="I39" s="37">
        <v>0.19</v>
      </c>
      <c r="J39" s="38">
        <v>0.18</v>
      </c>
      <c r="K39" s="22"/>
      <c r="L39" s="22"/>
      <c r="M39" s="22"/>
      <c r="N39" s="22"/>
      <c r="O39" s="22"/>
      <c r="P39" s="22"/>
    </row>
    <row r="40" spans="1:16" ht="39" customHeight="1" x14ac:dyDescent="0.2">
      <c r="A40" s="22"/>
      <c r="B40" s="35"/>
      <c r="C40" s="1174" t="s">
        <v>567</v>
      </c>
      <c r="D40" s="1175"/>
      <c r="E40" s="1176"/>
      <c r="F40" s="36">
        <v>0.76</v>
      </c>
      <c r="G40" s="37">
        <v>0.5</v>
      </c>
      <c r="H40" s="37">
        <v>0.18</v>
      </c>
      <c r="I40" s="37">
        <v>0.3</v>
      </c>
      <c r="J40" s="38">
        <v>0.18</v>
      </c>
      <c r="K40" s="22"/>
      <c r="L40" s="22"/>
      <c r="M40" s="22"/>
      <c r="N40" s="22"/>
      <c r="O40" s="22"/>
      <c r="P40" s="22"/>
    </row>
    <row r="41" spans="1:16" ht="39" customHeight="1" x14ac:dyDescent="0.2">
      <c r="A41" s="22"/>
      <c r="B41" s="35"/>
      <c r="C41" s="1174" t="s">
        <v>568</v>
      </c>
      <c r="D41" s="1175"/>
      <c r="E41" s="1176"/>
      <c r="F41" s="36">
        <v>0.3</v>
      </c>
      <c r="G41" s="37">
        <v>7.0000000000000007E-2</v>
      </c>
      <c r="H41" s="37">
        <v>0.04</v>
      </c>
      <c r="I41" s="37">
        <v>0.14000000000000001</v>
      </c>
      <c r="J41" s="38">
        <v>0.05</v>
      </c>
      <c r="K41" s="22"/>
      <c r="L41" s="22"/>
      <c r="M41" s="22"/>
      <c r="N41" s="22"/>
      <c r="O41" s="22"/>
      <c r="P41" s="22"/>
    </row>
    <row r="42" spans="1:16" ht="39" customHeight="1" x14ac:dyDescent="0.2">
      <c r="A42" s="22"/>
      <c r="B42" s="39"/>
      <c r="C42" s="1174" t="s">
        <v>569</v>
      </c>
      <c r="D42" s="1175"/>
      <c r="E42" s="1176"/>
      <c r="F42" s="36" t="s">
        <v>511</v>
      </c>
      <c r="G42" s="37" t="s">
        <v>511</v>
      </c>
      <c r="H42" s="37" t="s">
        <v>511</v>
      </c>
      <c r="I42" s="37" t="s">
        <v>511</v>
      </c>
      <c r="J42" s="38" t="s">
        <v>511</v>
      </c>
      <c r="K42" s="22"/>
      <c r="L42" s="22"/>
      <c r="M42" s="22"/>
      <c r="N42" s="22"/>
      <c r="O42" s="22"/>
      <c r="P42" s="22"/>
    </row>
    <row r="43" spans="1:16" ht="39" customHeight="1" thickBot="1" x14ac:dyDescent="0.25">
      <c r="A43" s="22"/>
      <c r="B43" s="40"/>
      <c r="C43" s="1177" t="s">
        <v>570</v>
      </c>
      <c r="D43" s="1178"/>
      <c r="E43" s="1179"/>
      <c r="F43" s="41">
        <v>0.03</v>
      </c>
      <c r="G43" s="42">
        <v>0.1</v>
      </c>
      <c r="H43" s="42">
        <v>0.2</v>
      </c>
      <c r="I43" s="42">
        <v>0.06</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TYH5cn7BJ5Ox0b9aVC/GfO4D9s9VWOlwxNPA5Z8Gn+BK3DGVJwKqgDxtDhVzNG+btWFusUN9Lp+Jbs9f3OhwHw==" saltValue="S6KHd+5WDvvEpfvdUfbw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182" t="s">
        <v>11</v>
      </c>
      <c r="C45" s="1183"/>
      <c r="D45" s="58"/>
      <c r="E45" s="1188" t="s">
        <v>12</v>
      </c>
      <c r="F45" s="1188"/>
      <c r="G45" s="1188"/>
      <c r="H45" s="1188"/>
      <c r="I45" s="1188"/>
      <c r="J45" s="1189"/>
      <c r="K45" s="59">
        <v>317</v>
      </c>
      <c r="L45" s="60">
        <v>325</v>
      </c>
      <c r="M45" s="60">
        <v>345</v>
      </c>
      <c r="N45" s="60">
        <v>372</v>
      </c>
      <c r="O45" s="61">
        <v>383</v>
      </c>
      <c r="P45" s="48"/>
      <c r="Q45" s="48"/>
      <c r="R45" s="48"/>
      <c r="S45" s="48"/>
      <c r="T45" s="48"/>
      <c r="U45" s="48"/>
    </row>
    <row r="46" spans="1:21" ht="30.75" customHeight="1" x14ac:dyDescent="0.2">
      <c r="A46" s="48"/>
      <c r="B46" s="1184"/>
      <c r="C46" s="1185"/>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2">
      <c r="A47" s="48"/>
      <c r="B47" s="1184"/>
      <c r="C47" s="1185"/>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2">
      <c r="A48" s="48"/>
      <c r="B48" s="1184"/>
      <c r="C48" s="1185"/>
      <c r="D48" s="62"/>
      <c r="E48" s="1190" t="s">
        <v>15</v>
      </c>
      <c r="F48" s="1190"/>
      <c r="G48" s="1190"/>
      <c r="H48" s="1190"/>
      <c r="I48" s="1190"/>
      <c r="J48" s="1191"/>
      <c r="K48" s="63">
        <v>33</v>
      </c>
      <c r="L48" s="64">
        <v>35</v>
      </c>
      <c r="M48" s="64">
        <v>37</v>
      </c>
      <c r="N48" s="64">
        <v>55</v>
      </c>
      <c r="O48" s="65">
        <v>46</v>
      </c>
      <c r="P48" s="48"/>
      <c r="Q48" s="48"/>
      <c r="R48" s="48"/>
      <c r="S48" s="48"/>
      <c r="T48" s="48"/>
      <c r="U48" s="48"/>
    </row>
    <row r="49" spans="1:21" ht="30.75" customHeight="1" x14ac:dyDescent="0.2">
      <c r="A49" s="48"/>
      <c r="B49" s="1184"/>
      <c r="C49" s="1185"/>
      <c r="D49" s="62"/>
      <c r="E49" s="1190" t="s">
        <v>16</v>
      </c>
      <c r="F49" s="1190"/>
      <c r="G49" s="1190"/>
      <c r="H49" s="1190"/>
      <c r="I49" s="1190"/>
      <c r="J49" s="1191"/>
      <c r="K49" s="63" t="s">
        <v>511</v>
      </c>
      <c r="L49" s="64" t="s">
        <v>511</v>
      </c>
      <c r="M49" s="64" t="s">
        <v>511</v>
      </c>
      <c r="N49" s="64" t="s">
        <v>511</v>
      </c>
      <c r="O49" s="65" t="s">
        <v>511</v>
      </c>
      <c r="P49" s="48"/>
      <c r="Q49" s="48"/>
      <c r="R49" s="48"/>
      <c r="S49" s="48"/>
      <c r="T49" s="48"/>
      <c r="U49" s="48"/>
    </row>
    <row r="50" spans="1:21" ht="30.75" customHeight="1" x14ac:dyDescent="0.2">
      <c r="A50" s="48"/>
      <c r="B50" s="1184"/>
      <c r="C50" s="1185"/>
      <c r="D50" s="62"/>
      <c r="E50" s="1190" t="s">
        <v>17</v>
      </c>
      <c r="F50" s="1190"/>
      <c r="G50" s="1190"/>
      <c r="H50" s="1190"/>
      <c r="I50" s="1190"/>
      <c r="J50" s="1191"/>
      <c r="K50" s="63">
        <v>1</v>
      </c>
      <c r="L50" s="64">
        <v>1</v>
      </c>
      <c r="M50" s="64">
        <v>1</v>
      </c>
      <c r="N50" s="64">
        <v>1</v>
      </c>
      <c r="O50" s="65" t="s">
        <v>511</v>
      </c>
      <c r="P50" s="48"/>
      <c r="Q50" s="48"/>
      <c r="R50" s="48"/>
      <c r="S50" s="48"/>
      <c r="T50" s="48"/>
      <c r="U50" s="48"/>
    </row>
    <row r="51" spans="1:21" ht="30.75" customHeight="1" x14ac:dyDescent="0.2">
      <c r="A51" s="48"/>
      <c r="B51" s="1186"/>
      <c r="C51" s="1187"/>
      <c r="D51" s="66"/>
      <c r="E51" s="1190" t="s">
        <v>18</v>
      </c>
      <c r="F51" s="1190"/>
      <c r="G51" s="1190"/>
      <c r="H51" s="1190"/>
      <c r="I51" s="1190"/>
      <c r="J51" s="1191"/>
      <c r="K51" s="63">
        <v>0</v>
      </c>
      <c r="L51" s="64" t="s">
        <v>511</v>
      </c>
      <c r="M51" s="64" t="s">
        <v>511</v>
      </c>
      <c r="N51" s="64" t="s">
        <v>511</v>
      </c>
      <c r="O51" s="65" t="s">
        <v>511</v>
      </c>
      <c r="P51" s="48"/>
      <c r="Q51" s="48"/>
      <c r="R51" s="48"/>
      <c r="S51" s="48"/>
      <c r="T51" s="48"/>
      <c r="U51" s="48"/>
    </row>
    <row r="52" spans="1:21" ht="30.75" customHeight="1" x14ac:dyDescent="0.2">
      <c r="A52" s="48"/>
      <c r="B52" s="1192" t="s">
        <v>19</v>
      </c>
      <c r="C52" s="1193"/>
      <c r="D52" s="66"/>
      <c r="E52" s="1190" t="s">
        <v>20</v>
      </c>
      <c r="F52" s="1190"/>
      <c r="G52" s="1190"/>
      <c r="H52" s="1190"/>
      <c r="I52" s="1190"/>
      <c r="J52" s="1191"/>
      <c r="K52" s="63">
        <v>357</v>
      </c>
      <c r="L52" s="64">
        <v>345</v>
      </c>
      <c r="M52" s="64">
        <v>356</v>
      </c>
      <c r="N52" s="64">
        <v>388</v>
      </c>
      <c r="O52" s="65">
        <v>405</v>
      </c>
      <c r="P52" s="48"/>
      <c r="Q52" s="48"/>
      <c r="R52" s="48"/>
      <c r="S52" s="48"/>
      <c r="T52" s="48"/>
      <c r="U52" s="48"/>
    </row>
    <row r="53" spans="1:21" ht="30.75" customHeight="1" thickBot="1" x14ac:dyDescent="0.25">
      <c r="A53" s="48"/>
      <c r="B53" s="1194" t="s">
        <v>21</v>
      </c>
      <c r="C53" s="1195"/>
      <c r="D53" s="67"/>
      <c r="E53" s="1196" t="s">
        <v>22</v>
      </c>
      <c r="F53" s="1196"/>
      <c r="G53" s="1196"/>
      <c r="H53" s="1196"/>
      <c r="I53" s="1196"/>
      <c r="J53" s="1197"/>
      <c r="K53" s="68">
        <v>-6</v>
      </c>
      <c r="L53" s="69">
        <v>16</v>
      </c>
      <c r="M53" s="69">
        <v>27</v>
      </c>
      <c r="N53" s="69">
        <v>40</v>
      </c>
      <c r="O53" s="70">
        <v>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98" t="s">
        <v>25</v>
      </c>
      <c r="C57" s="1199"/>
      <c r="D57" s="1202" t="s">
        <v>26</v>
      </c>
      <c r="E57" s="1203"/>
      <c r="F57" s="1203"/>
      <c r="G57" s="1203"/>
      <c r="H57" s="1203"/>
      <c r="I57" s="1203"/>
      <c r="J57" s="1204"/>
      <c r="K57" s="83" t="s">
        <v>579</v>
      </c>
      <c r="L57" s="84" t="s">
        <v>579</v>
      </c>
      <c r="M57" s="84" t="s">
        <v>579</v>
      </c>
      <c r="N57" s="84" t="s">
        <v>579</v>
      </c>
      <c r="O57" s="85" t="s">
        <v>579</v>
      </c>
    </row>
    <row r="58" spans="1:21" ht="31.5" customHeight="1" thickBot="1" x14ac:dyDescent="0.25">
      <c r="B58" s="1200"/>
      <c r="C58" s="1201"/>
      <c r="D58" s="1205" t="s">
        <v>27</v>
      </c>
      <c r="E58" s="1206"/>
      <c r="F58" s="1206"/>
      <c r="G58" s="1206"/>
      <c r="H58" s="1206"/>
      <c r="I58" s="1206"/>
      <c r="J58" s="1207"/>
      <c r="K58" s="86" t="s">
        <v>579</v>
      </c>
      <c r="L58" s="87" t="s">
        <v>579</v>
      </c>
      <c r="M58" s="87" t="s">
        <v>579</v>
      </c>
      <c r="N58" s="87" t="s">
        <v>579</v>
      </c>
      <c r="O58" s="88" t="s">
        <v>579</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1syHs2ypX/zSBl0SNXVxWuCliAuzTmJDZ7Ewi+b+qTaxuRSPb88bFH0GJ8ST+sYkDzxG8baIvmhcdAR0Qz0sQ==" saltValue="FW9IvggYrR+YneyXHNWj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8"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08" t="s">
        <v>30</v>
      </c>
      <c r="C41" s="1209"/>
      <c r="D41" s="102"/>
      <c r="E41" s="1214" t="s">
        <v>31</v>
      </c>
      <c r="F41" s="1214"/>
      <c r="G41" s="1214"/>
      <c r="H41" s="1215"/>
      <c r="I41" s="358">
        <v>3284</v>
      </c>
      <c r="J41" s="359">
        <v>3715</v>
      </c>
      <c r="K41" s="359">
        <v>3812</v>
      </c>
      <c r="L41" s="359">
        <v>3646</v>
      </c>
      <c r="M41" s="360">
        <v>3825</v>
      </c>
    </row>
    <row r="42" spans="2:13" ht="27.75" customHeight="1" x14ac:dyDescent="0.2">
      <c r="B42" s="1210"/>
      <c r="C42" s="1211"/>
      <c r="D42" s="103"/>
      <c r="E42" s="1216" t="s">
        <v>32</v>
      </c>
      <c r="F42" s="1216"/>
      <c r="G42" s="1216"/>
      <c r="H42" s="1217"/>
      <c r="I42" s="361">
        <v>2</v>
      </c>
      <c r="J42" s="362">
        <v>2</v>
      </c>
      <c r="K42" s="362">
        <v>1</v>
      </c>
      <c r="L42" s="362">
        <v>1</v>
      </c>
      <c r="M42" s="363" t="s">
        <v>511</v>
      </c>
    </row>
    <row r="43" spans="2:13" ht="27.75" customHeight="1" x14ac:dyDescent="0.2">
      <c r="B43" s="1210"/>
      <c r="C43" s="1211"/>
      <c r="D43" s="103"/>
      <c r="E43" s="1216" t="s">
        <v>33</v>
      </c>
      <c r="F43" s="1216"/>
      <c r="G43" s="1216"/>
      <c r="H43" s="1217"/>
      <c r="I43" s="361">
        <v>567</v>
      </c>
      <c r="J43" s="362">
        <v>551</v>
      </c>
      <c r="K43" s="362">
        <v>519</v>
      </c>
      <c r="L43" s="362">
        <v>505</v>
      </c>
      <c r="M43" s="363">
        <v>463</v>
      </c>
    </row>
    <row r="44" spans="2:13" ht="27.75" customHeight="1" x14ac:dyDescent="0.2">
      <c r="B44" s="1210"/>
      <c r="C44" s="1211"/>
      <c r="D44" s="103"/>
      <c r="E44" s="1216" t="s">
        <v>34</v>
      </c>
      <c r="F44" s="1216"/>
      <c r="G44" s="1216"/>
      <c r="H44" s="1217"/>
      <c r="I44" s="361" t="s">
        <v>511</v>
      </c>
      <c r="J44" s="362" t="s">
        <v>511</v>
      </c>
      <c r="K44" s="362" t="s">
        <v>511</v>
      </c>
      <c r="L44" s="362" t="s">
        <v>511</v>
      </c>
      <c r="M44" s="363" t="s">
        <v>511</v>
      </c>
    </row>
    <row r="45" spans="2:13" ht="27.75" customHeight="1" x14ac:dyDescent="0.2">
      <c r="B45" s="1210"/>
      <c r="C45" s="1211"/>
      <c r="D45" s="103"/>
      <c r="E45" s="1216" t="s">
        <v>35</v>
      </c>
      <c r="F45" s="1216"/>
      <c r="G45" s="1216"/>
      <c r="H45" s="1217"/>
      <c r="I45" s="361">
        <v>368</v>
      </c>
      <c r="J45" s="362">
        <v>387</v>
      </c>
      <c r="K45" s="362">
        <v>334</v>
      </c>
      <c r="L45" s="362">
        <v>331</v>
      </c>
      <c r="M45" s="363">
        <v>347</v>
      </c>
    </row>
    <row r="46" spans="2:13" ht="27.75" customHeight="1" x14ac:dyDescent="0.2">
      <c r="B46" s="1210"/>
      <c r="C46" s="1211"/>
      <c r="D46" s="104"/>
      <c r="E46" s="1216" t="s">
        <v>36</v>
      </c>
      <c r="F46" s="1216"/>
      <c r="G46" s="1216"/>
      <c r="H46" s="1217"/>
      <c r="I46" s="361" t="s">
        <v>511</v>
      </c>
      <c r="J46" s="362" t="s">
        <v>511</v>
      </c>
      <c r="K46" s="362" t="s">
        <v>511</v>
      </c>
      <c r="L46" s="362" t="s">
        <v>511</v>
      </c>
      <c r="M46" s="363" t="s">
        <v>511</v>
      </c>
    </row>
    <row r="47" spans="2:13" ht="27.75" customHeight="1" x14ac:dyDescent="0.2">
      <c r="B47" s="1210"/>
      <c r="C47" s="1211"/>
      <c r="D47" s="105"/>
      <c r="E47" s="1218" t="s">
        <v>37</v>
      </c>
      <c r="F47" s="1219"/>
      <c r="G47" s="1219"/>
      <c r="H47" s="1220"/>
      <c r="I47" s="361" t="s">
        <v>511</v>
      </c>
      <c r="J47" s="362" t="s">
        <v>511</v>
      </c>
      <c r="K47" s="362" t="s">
        <v>511</v>
      </c>
      <c r="L47" s="362" t="s">
        <v>511</v>
      </c>
      <c r="M47" s="363" t="s">
        <v>511</v>
      </c>
    </row>
    <row r="48" spans="2:13" ht="27.75" customHeight="1" x14ac:dyDescent="0.2">
      <c r="B48" s="1210"/>
      <c r="C48" s="1211"/>
      <c r="D48" s="103"/>
      <c r="E48" s="1216" t="s">
        <v>38</v>
      </c>
      <c r="F48" s="1216"/>
      <c r="G48" s="1216"/>
      <c r="H48" s="1217"/>
      <c r="I48" s="361" t="s">
        <v>511</v>
      </c>
      <c r="J48" s="362" t="s">
        <v>511</v>
      </c>
      <c r="K48" s="362" t="s">
        <v>511</v>
      </c>
      <c r="L48" s="362" t="s">
        <v>511</v>
      </c>
      <c r="M48" s="363" t="s">
        <v>511</v>
      </c>
    </row>
    <row r="49" spans="2:13" ht="27.75" customHeight="1" x14ac:dyDescent="0.2">
      <c r="B49" s="1212"/>
      <c r="C49" s="1213"/>
      <c r="D49" s="103"/>
      <c r="E49" s="1216" t="s">
        <v>39</v>
      </c>
      <c r="F49" s="1216"/>
      <c r="G49" s="1216"/>
      <c r="H49" s="1217"/>
      <c r="I49" s="361" t="s">
        <v>511</v>
      </c>
      <c r="J49" s="362" t="s">
        <v>511</v>
      </c>
      <c r="K49" s="362" t="s">
        <v>511</v>
      </c>
      <c r="L49" s="362" t="s">
        <v>511</v>
      </c>
      <c r="M49" s="363" t="s">
        <v>511</v>
      </c>
    </row>
    <row r="50" spans="2:13" ht="27.75" customHeight="1" x14ac:dyDescent="0.2">
      <c r="B50" s="1221" t="s">
        <v>40</v>
      </c>
      <c r="C50" s="1222"/>
      <c r="D50" s="106"/>
      <c r="E50" s="1216" t="s">
        <v>41</v>
      </c>
      <c r="F50" s="1216"/>
      <c r="G50" s="1216"/>
      <c r="H50" s="1217"/>
      <c r="I50" s="361">
        <v>3456</v>
      </c>
      <c r="J50" s="362">
        <v>3809</v>
      </c>
      <c r="K50" s="362">
        <v>3918</v>
      </c>
      <c r="L50" s="362">
        <v>4169</v>
      </c>
      <c r="M50" s="363">
        <v>4783</v>
      </c>
    </row>
    <row r="51" spans="2:13" ht="27.75" customHeight="1" x14ac:dyDescent="0.2">
      <c r="B51" s="1210"/>
      <c r="C51" s="1211"/>
      <c r="D51" s="103"/>
      <c r="E51" s="1216" t="s">
        <v>42</v>
      </c>
      <c r="F51" s="1216"/>
      <c r="G51" s="1216"/>
      <c r="H51" s="1217"/>
      <c r="I51" s="361" t="s">
        <v>511</v>
      </c>
      <c r="J51" s="362" t="s">
        <v>511</v>
      </c>
      <c r="K51" s="362" t="s">
        <v>511</v>
      </c>
      <c r="L51" s="362" t="s">
        <v>511</v>
      </c>
      <c r="M51" s="363" t="s">
        <v>511</v>
      </c>
    </row>
    <row r="52" spans="2:13" ht="27.75" customHeight="1" x14ac:dyDescent="0.2">
      <c r="B52" s="1212"/>
      <c r="C52" s="1213"/>
      <c r="D52" s="103"/>
      <c r="E52" s="1216" t="s">
        <v>43</v>
      </c>
      <c r="F52" s="1216"/>
      <c r="G52" s="1216"/>
      <c r="H52" s="1217"/>
      <c r="I52" s="361">
        <v>3491</v>
      </c>
      <c r="J52" s="362">
        <v>3519</v>
      </c>
      <c r="K52" s="362">
        <v>3574</v>
      </c>
      <c r="L52" s="362">
        <v>3372</v>
      </c>
      <c r="M52" s="363">
        <v>3451</v>
      </c>
    </row>
    <row r="53" spans="2:13" ht="27.75" customHeight="1" thickBot="1" x14ac:dyDescent="0.25">
      <c r="B53" s="1223" t="s">
        <v>44</v>
      </c>
      <c r="C53" s="1224"/>
      <c r="D53" s="107"/>
      <c r="E53" s="1225" t="s">
        <v>45</v>
      </c>
      <c r="F53" s="1225"/>
      <c r="G53" s="1225"/>
      <c r="H53" s="1226"/>
      <c r="I53" s="364">
        <v>-2726</v>
      </c>
      <c r="J53" s="365">
        <v>-2672</v>
      </c>
      <c r="K53" s="365">
        <v>-2826</v>
      </c>
      <c r="L53" s="365">
        <v>-3057</v>
      </c>
      <c r="M53" s="366">
        <v>-3598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Xzxi6OBsqjg1yjyE/32//oyTpk2f8hNUW+vosdJYVkEGSsxFc+IUTozrtu5s1fRJYp6BY+SYz09DeutMgeoFdQ==" saltValue="gg82bzFNFdbvvs0jBeOT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555</v>
      </c>
      <c r="G54" s="116" t="s">
        <v>556</v>
      </c>
      <c r="H54" s="117" t="s">
        <v>557</v>
      </c>
    </row>
    <row r="55" spans="2:8" ht="52.5" customHeight="1" x14ac:dyDescent="0.2">
      <c r="B55" s="118"/>
      <c r="C55" s="1235" t="s">
        <v>48</v>
      </c>
      <c r="D55" s="1235"/>
      <c r="E55" s="1236"/>
      <c r="F55" s="119">
        <v>2471</v>
      </c>
      <c r="G55" s="119">
        <v>1381</v>
      </c>
      <c r="H55" s="120">
        <v>1436</v>
      </c>
    </row>
    <row r="56" spans="2:8" ht="52.5" customHeight="1" x14ac:dyDescent="0.2">
      <c r="B56" s="121"/>
      <c r="C56" s="1237" t="s">
        <v>49</v>
      </c>
      <c r="D56" s="1237"/>
      <c r="E56" s="1238"/>
      <c r="F56" s="122">
        <v>220</v>
      </c>
      <c r="G56" s="122">
        <v>220</v>
      </c>
      <c r="H56" s="123">
        <v>710</v>
      </c>
    </row>
    <row r="57" spans="2:8" ht="53.25" customHeight="1" x14ac:dyDescent="0.2">
      <c r="B57" s="121"/>
      <c r="C57" s="1239" t="s">
        <v>50</v>
      </c>
      <c r="D57" s="1239"/>
      <c r="E57" s="1240"/>
      <c r="F57" s="124">
        <v>1184</v>
      </c>
      <c r="G57" s="124">
        <v>2524</v>
      </c>
      <c r="H57" s="125">
        <v>2543</v>
      </c>
    </row>
    <row r="58" spans="2:8" ht="45.75" customHeight="1" x14ac:dyDescent="0.2">
      <c r="B58" s="126"/>
      <c r="C58" s="1227" t="s">
        <v>588</v>
      </c>
      <c r="D58" s="1228"/>
      <c r="E58" s="1229"/>
      <c r="F58" s="127">
        <v>850</v>
      </c>
      <c r="G58" s="127">
        <v>1560</v>
      </c>
      <c r="H58" s="128">
        <v>1564</v>
      </c>
    </row>
    <row r="59" spans="2:8" ht="45.75" customHeight="1" x14ac:dyDescent="0.2">
      <c r="B59" s="126"/>
      <c r="C59" s="1227" t="s">
        <v>589</v>
      </c>
      <c r="D59" s="1228"/>
      <c r="E59" s="1229"/>
      <c r="F59" s="127">
        <v>10</v>
      </c>
      <c r="G59" s="127">
        <v>210</v>
      </c>
      <c r="H59" s="128">
        <v>210</v>
      </c>
    </row>
    <row r="60" spans="2:8" ht="45.75" customHeight="1" x14ac:dyDescent="0.2">
      <c r="B60" s="126"/>
      <c r="C60" s="1227" t="s">
        <v>590</v>
      </c>
      <c r="D60" s="1228"/>
      <c r="E60" s="1229"/>
      <c r="F60" s="127">
        <v>6</v>
      </c>
      <c r="G60" s="127">
        <v>206</v>
      </c>
      <c r="H60" s="128">
        <v>206</v>
      </c>
    </row>
    <row r="61" spans="2:8" ht="45.75" customHeight="1" x14ac:dyDescent="0.2">
      <c r="B61" s="126"/>
      <c r="C61" s="1227" t="s">
        <v>591</v>
      </c>
      <c r="D61" s="1228"/>
      <c r="E61" s="1229"/>
      <c r="F61" s="127">
        <v>0</v>
      </c>
      <c r="G61" s="127">
        <v>200</v>
      </c>
      <c r="H61" s="128">
        <v>200</v>
      </c>
    </row>
    <row r="62" spans="2:8" ht="45.75" customHeight="1" thickBot="1" x14ac:dyDescent="0.25">
      <c r="B62" s="129"/>
      <c r="C62" s="1230" t="s">
        <v>592</v>
      </c>
      <c r="D62" s="1231"/>
      <c r="E62" s="1232"/>
      <c r="F62" s="130">
        <v>137</v>
      </c>
      <c r="G62" s="130">
        <v>128</v>
      </c>
      <c r="H62" s="131">
        <v>122</v>
      </c>
    </row>
    <row r="63" spans="2:8" ht="52.5" customHeight="1" thickBot="1" x14ac:dyDescent="0.25">
      <c r="B63" s="132"/>
      <c r="C63" s="1233" t="s">
        <v>51</v>
      </c>
      <c r="D63" s="1233"/>
      <c r="E63" s="1234"/>
      <c r="F63" s="133">
        <v>3875</v>
      </c>
      <c r="G63" s="133">
        <v>4125</v>
      </c>
      <c r="H63" s="134">
        <v>4689</v>
      </c>
    </row>
    <row r="64" spans="2:8" ht="13.2" x14ac:dyDescent="0.2"/>
  </sheetData>
  <sheetProtection algorithmName="SHA-512" hashValue="X/jPbZH+wFDDNQlSfeblDcV+t/Wn0P1C1FVsLsceWHEqtLXv8hAk9b6QYdR+Uk+9TcjTn33vffGbSCIZc9mQmQ==" saltValue="HgE0dg/jbAc66D/cxotn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0"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4" zoomScale="70" zoomScaleNormal="70" zoomScaleSheetLayoutView="55" workbookViewId="0">
      <selection activeCell="BZ15" sqref="BZ15"/>
    </sheetView>
  </sheetViews>
  <sheetFormatPr defaultColWidth="0" defaultRowHeight="0" customHeight="1" zeroHeight="1" x14ac:dyDescent="0.2"/>
  <cols>
    <col min="1" max="1" width="6.33203125" style="1241" customWidth="1"/>
    <col min="2" max="107" width="2.44140625" style="1241" customWidth="1"/>
    <col min="108" max="108" width="6.109375" style="1243" customWidth="1"/>
    <col min="109" max="109" width="5.88671875" style="1242" customWidth="1"/>
    <col min="110" max="16384" width="8.6640625" style="1241" hidden="1"/>
  </cols>
  <sheetData>
    <row r="1" spans="1:109" ht="42.75" customHeight="1" x14ac:dyDescent="0.2">
      <c r="A1" s="1298"/>
      <c r="B1" s="1297"/>
      <c r="DD1" s="1241"/>
      <c r="DE1" s="1241"/>
    </row>
    <row r="2" spans="1:109" ht="25.5" customHeight="1" x14ac:dyDescent="0.2">
      <c r="A2" s="1296"/>
      <c r="C2" s="1296"/>
      <c r="O2" s="1296"/>
      <c r="P2" s="1296"/>
      <c r="Q2" s="1296"/>
      <c r="R2" s="1296"/>
      <c r="S2" s="1296"/>
      <c r="T2" s="1296"/>
      <c r="U2" s="1296"/>
      <c r="V2" s="1296"/>
      <c r="W2" s="1296"/>
      <c r="X2" s="1296"/>
      <c r="Y2" s="1296"/>
      <c r="Z2" s="1296"/>
      <c r="AA2" s="1296"/>
      <c r="AB2" s="1296"/>
      <c r="AC2" s="1296"/>
      <c r="AD2" s="1296"/>
      <c r="AE2" s="1296"/>
      <c r="AF2" s="1296"/>
      <c r="AG2" s="1296"/>
      <c r="AH2" s="1296"/>
      <c r="AI2" s="1296"/>
      <c r="AU2" s="1296"/>
      <c r="BG2" s="1296"/>
      <c r="BS2" s="1296"/>
      <c r="CE2" s="1296"/>
      <c r="CQ2" s="1296"/>
      <c r="DD2" s="1241"/>
      <c r="DE2" s="1241"/>
    </row>
    <row r="3" spans="1:109" ht="25.5" customHeight="1" x14ac:dyDescent="0.2">
      <c r="A3" s="1296"/>
      <c r="C3" s="1296"/>
      <c r="O3" s="1296"/>
      <c r="P3" s="1296"/>
      <c r="Q3" s="1296"/>
      <c r="R3" s="1296"/>
      <c r="S3" s="1296"/>
      <c r="T3" s="1296"/>
      <c r="U3" s="1296"/>
      <c r="V3" s="1296"/>
      <c r="W3" s="1296"/>
      <c r="X3" s="1296"/>
      <c r="Y3" s="1296"/>
      <c r="Z3" s="1296"/>
      <c r="AA3" s="1296"/>
      <c r="AB3" s="1296"/>
      <c r="AC3" s="1296"/>
      <c r="AD3" s="1296"/>
      <c r="AE3" s="1296"/>
      <c r="AF3" s="1296"/>
      <c r="AG3" s="1296"/>
      <c r="AH3" s="1296"/>
      <c r="AI3" s="1296"/>
      <c r="AU3" s="1296"/>
      <c r="BG3" s="1296"/>
      <c r="BS3" s="1296"/>
      <c r="CE3" s="1296"/>
      <c r="CQ3" s="1296"/>
      <c r="DD3" s="1241"/>
      <c r="DE3" s="1241"/>
    </row>
    <row r="4" spans="1:109" s="262" customFormat="1" ht="13.2" x14ac:dyDescent="0.2">
      <c r="A4" s="1296"/>
      <c r="B4" s="1296"/>
      <c r="C4" s="1296"/>
      <c r="D4" s="1296"/>
      <c r="E4" s="1296"/>
      <c r="F4" s="1296"/>
      <c r="G4" s="1296"/>
      <c r="H4" s="1296"/>
      <c r="I4" s="1296"/>
      <c r="J4" s="1296"/>
      <c r="K4" s="1296"/>
      <c r="L4" s="1296"/>
      <c r="M4" s="1296"/>
      <c r="N4" s="1296"/>
      <c r="O4" s="1296"/>
      <c r="P4" s="1296"/>
      <c r="Q4" s="1296"/>
      <c r="R4" s="1296"/>
      <c r="S4" s="1296"/>
      <c r="T4" s="1296"/>
      <c r="U4" s="1296"/>
      <c r="V4" s="1296"/>
      <c r="W4" s="1296"/>
      <c r="X4" s="1296"/>
      <c r="Y4" s="1296"/>
      <c r="Z4" s="1296"/>
      <c r="AA4" s="1296"/>
      <c r="AB4" s="1296"/>
      <c r="AC4" s="1296"/>
      <c r="AD4" s="1296"/>
      <c r="AE4" s="1296"/>
      <c r="AF4" s="1296"/>
      <c r="AG4" s="1296"/>
      <c r="AH4" s="1296"/>
      <c r="AI4" s="1296"/>
      <c r="AJ4" s="1296"/>
      <c r="AK4" s="1296"/>
      <c r="AL4" s="1296"/>
      <c r="AM4" s="1296"/>
      <c r="AN4" s="1296"/>
      <c r="AO4" s="1296"/>
      <c r="AP4" s="1296"/>
      <c r="AQ4" s="1296"/>
      <c r="AR4" s="1296"/>
      <c r="AS4" s="1296"/>
      <c r="AT4" s="1296"/>
      <c r="AU4" s="1296"/>
      <c r="AV4" s="1296"/>
      <c r="AW4" s="1296"/>
      <c r="AX4" s="1296"/>
      <c r="AY4" s="1296"/>
      <c r="AZ4" s="1296"/>
      <c r="BA4" s="1296"/>
      <c r="BB4" s="1296"/>
      <c r="BC4" s="1296"/>
      <c r="BD4" s="1296"/>
      <c r="BE4" s="1296"/>
      <c r="BF4" s="1296"/>
      <c r="BG4" s="1296"/>
      <c r="BH4" s="1296"/>
      <c r="BI4" s="1296"/>
      <c r="BJ4" s="1296"/>
      <c r="BK4" s="1296"/>
      <c r="BL4" s="1296"/>
      <c r="BM4" s="1296"/>
      <c r="BN4" s="1296"/>
      <c r="BO4" s="1296"/>
      <c r="BP4" s="1296"/>
      <c r="BQ4" s="1296"/>
      <c r="BR4" s="1296"/>
      <c r="BS4" s="1296"/>
      <c r="BT4" s="1296"/>
      <c r="BU4" s="1296"/>
      <c r="BV4" s="1296"/>
      <c r="BW4" s="1296"/>
      <c r="BX4" s="1296"/>
      <c r="BY4" s="1296"/>
      <c r="BZ4" s="1296"/>
      <c r="CA4" s="1296"/>
      <c r="CB4" s="1296"/>
      <c r="CC4" s="1296"/>
      <c r="CD4" s="1296"/>
      <c r="CE4" s="1296"/>
      <c r="CF4" s="1296"/>
      <c r="CG4" s="1296"/>
      <c r="CH4" s="1296"/>
      <c r="CI4" s="1296"/>
      <c r="CJ4" s="1296"/>
      <c r="CK4" s="1296"/>
      <c r="CL4" s="1296"/>
      <c r="CM4" s="1296"/>
      <c r="CN4" s="1296"/>
      <c r="CO4" s="1296"/>
      <c r="CP4" s="1296"/>
      <c r="CQ4" s="1296"/>
      <c r="CR4" s="1296"/>
      <c r="CS4" s="1296"/>
      <c r="CT4" s="1296"/>
      <c r="CU4" s="1296"/>
      <c r="CV4" s="1296"/>
      <c r="CW4" s="1296"/>
      <c r="CX4" s="1296"/>
      <c r="CY4" s="1296"/>
      <c r="CZ4" s="1296"/>
      <c r="DA4" s="1296"/>
      <c r="DB4" s="1296"/>
      <c r="DC4" s="1296"/>
      <c r="DD4" s="1296"/>
      <c r="DE4" s="1296"/>
    </row>
    <row r="5" spans="1:109" s="262" customFormat="1" ht="13.2" x14ac:dyDescent="0.2">
      <c r="A5" s="1296"/>
      <c r="B5" s="1296"/>
      <c r="C5" s="1296"/>
      <c r="D5" s="1296"/>
      <c r="E5" s="1296"/>
      <c r="F5" s="1296"/>
      <c r="G5" s="1296"/>
      <c r="H5" s="1296"/>
      <c r="I5" s="1296"/>
      <c r="J5" s="1296"/>
      <c r="K5" s="1296"/>
      <c r="L5" s="1296"/>
      <c r="M5" s="1296"/>
      <c r="N5" s="1296"/>
      <c r="O5" s="1296"/>
      <c r="P5" s="1296"/>
      <c r="Q5" s="1296"/>
      <c r="R5" s="1296"/>
      <c r="S5" s="1296"/>
      <c r="T5" s="1296"/>
      <c r="U5" s="1296"/>
      <c r="V5" s="1296"/>
      <c r="W5" s="1296"/>
      <c r="X5" s="1296"/>
      <c r="Y5" s="1296"/>
      <c r="Z5" s="1296"/>
      <c r="AA5" s="1296"/>
      <c r="AB5" s="1296"/>
      <c r="AC5" s="1296"/>
      <c r="AD5" s="1296"/>
      <c r="AE5" s="1296"/>
      <c r="AF5" s="1296"/>
      <c r="AG5" s="1296"/>
      <c r="AH5" s="1296"/>
      <c r="AI5" s="1296"/>
      <c r="AJ5" s="1296"/>
      <c r="AK5" s="1296"/>
      <c r="AL5" s="1296"/>
      <c r="AM5" s="1296"/>
      <c r="AN5" s="1296"/>
      <c r="AO5" s="1296"/>
      <c r="AP5" s="1296"/>
      <c r="AQ5" s="1296"/>
      <c r="AR5" s="1296"/>
      <c r="AS5" s="1296"/>
      <c r="AT5" s="1296"/>
      <c r="AU5" s="1296"/>
      <c r="AV5" s="1296"/>
      <c r="AW5" s="1296"/>
      <c r="AX5" s="1296"/>
      <c r="AY5" s="1296"/>
      <c r="AZ5" s="1296"/>
      <c r="BA5" s="1296"/>
      <c r="BB5" s="1296"/>
      <c r="BC5" s="1296"/>
      <c r="BD5" s="1296"/>
      <c r="BE5" s="1296"/>
      <c r="BF5" s="1296"/>
      <c r="BG5" s="1296"/>
      <c r="BH5" s="1296"/>
      <c r="BI5" s="1296"/>
      <c r="BJ5" s="1296"/>
      <c r="BK5" s="1296"/>
      <c r="BL5" s="1296"/>
      <c r="BM5" s="1296"/>
      <c r="BN5" s="1296"/>
      <c r="BO5" s="1296"/>
      <c r="BP5" s="1296"/>
      <c r="BQ5" s="1296"/>
      <c r="BR5" s="1296"/>
      <c r="BS5" s="1296"/>
      <c r="BT5" s="1296"/>
      <c r="BU5" s="1296"/>
      <c r="BV5" s="1296"/>
      <c r="BW5" s="1296"/>
      <c r="BX5" s="1296"/>
      <c r="BY5" s="1296"/>
      <c r="BZ5" s="1296"/>
      <c r="CA5" s="1296"/>
      <c r="CB5" s="1296"/>
      <c r="CC5" s="1296"/>
      <c r="CD5" s="1296"/>
      <c r="CE5" s="1296"/>
      <c r="CF5" s="1296"/>
      <c r="CG5" s="1296"/>
      <c r="CH5" s="1296"/>
      <c r="CI5" s="1296"/>
      <c r="CJ5" s="1296"/>
      <c r="CK5" s="1296"/>
      <c r="CL5" s="1296"/>
      <c r="CM5" s="1296"/>
      <c r="CN5" s="1296"/>
      <c r="CO5" s="1296"/>
      <c r="CP5" s="1296"/>
      <c r="CQ5" s="1296"/>
      <c r="CR5" s="1296"/>
      <c r="CS5" s="1296"/>
      <c r="CT5" s="1296"/>
      <c r="CU5" s="1296"/>
      <c r="CV5" s="1296"/>
      <c r="CW5" s="1296"/>
      <c r="CX5" s="1296"/>
      <c r="CY5" s="1296"/>
      <c r="CZ5" s="1296"/>
      <c r="DA5" s="1296"/>
      <c r="DB5" s="1296"/>
      <c r="DC5" s="1296"/>
      <c r="DD5" s="1296"/>
      <c r="DE5" s="1296"/>
    </row>
    <row r="6" spans="1:109" s="262" customFormat="1" ht="13.2" x14ac:dyDescent="0.2">
      <c r="A6" s="1296"/>
      <c r="B6" s="1296"/>
      <c r="C6" s="1296"/>
      <c r="D6" s="1296"/>
      <c r="E6" s="1296"/>
      <c r="F6" s="1296"/>
      <c r="G6" s="1296"/>
      <c r="H6" s="1296"/>
      <c r="I6" s="1296"/>
      <c r="J6" s="1296"/>
      <c r="K6" s="1296"/>
      <c r="L6" s="1296"/>
      <c r="M6" s="1296"/>
      <c r="N6" s="1296"/>
      <c r="O6" s="1296"/>
      <c r="P6" s="1296"/>
      <c r="Q6" s="1296"/>
      <c r="R6" s="1296"/>
      <c r="S6" s="1296"/>
      <c r="T6" s="1296"/>
      <c r="U6" s="1296"/>
      <c r="V6" s="1296"/>
      <c r="W6" s="1296"/>
      <c r="X6" s="1296"/>
      <c r="Y6" s="1296"/>
      <c r="Z6" s="1296"/>
      <c r="AA6" s="1296"/>
      <c r="AB6" s="1296"/>
      <c r="AC6" s="1296"/>
      <c r="AD6" s="1296"/>
      <c r="AE6" s="1296"/>
      <c r="AF6" s="1296"/>
      <c r="AG6" s="1296"/>
      <c r="AH6" s="1296"/>
      <c r="AI6" s="1296"/>
      <c r="AJ6" s="1296"/>
      <c r="AK6" s="1296"/>
      <c r="AL6" s="1296"/>
      <c r="AM6" s="1296"/>
      <c r="AN6" s="1296"/>
      <c r="AO6" s="1296"/>
      <c r="AP6" s="1296"/>
      <c r="AQ6" s="1296"/>
      <c r="AR6" s="1296"/>
      <c r="AS6" s="1296"/>
      <c r="AT6" s="1296"/>
      <c r="AU6" s="1296"/>
      <c r="AV6" s="1296"/>
      <c r="AW6" s="1296"/>
      <c r="AX6" s="1296"/>
      <c r="AY6" s="1296"/>
      <c r="AZ6" s="1296"/>
      <c r="BA6" s="1296"/>
      <c r="BB6" s="1296"/>
      <c r="BC6" s="1296"/>
      <c r="BD6" s="1296"/>
      <c r="BE6" s="1296"/>
      <c r="BF6" s="1296"/>
      <c r="BG6" s="1296"/>
      <c r="BH6" s="1296"/>
      <c r="BI6" s="1296"/>
      <c r="BJ6" s="1296"/>
      <c r="BK6" s="1296"/>
      <c r="BL6" s="1296"/>
      <c r="BM6" s="1296"/>
      <c r="BN6" s="1296"/>
      <c r="BO6" s="1296"/>
      <c r="BP6" s="1296"/>
      <c r="BQ6" s="1296"/>
      <c r="BR6" s="1296"/>
      <c r="BS6" s="1296"/>
      <c r="BT6" s="1296"/>
      <c r="BU6" s="1296"/>
      <c r="BV6" s="1296"/>
      <c r="BW6" s="1296"/>
      <c r="BX6" s="1296"/>
      <c r="BY6" s="1296"/>
      <c r="BZ6" s="1296"/>
      <c r="CA6" s="1296"/>
      <c r="CB6" s="1296"/>
      <c r="CC6" s="1296"/>
      <c r="CD6" s="1296"/>
      <c r="CE6" s="1296"/>
      <c r="CF6" s="1296"/>
      <c r="CG6" s="1296"/>
      <c r="CH6" s="1296"/>
      <c r="CI6" s="1296"/>
      <c r="CJ6" s="1296"/>
      <c r="CK6" s="1296"/>
      <c r="CL6" s="1296"/>
      <c r="CM6" s="1296"/>
      <c r="CN6" s="1296"/>
      <c r="CO6" s="1296"/>
      <c r="CP6" s="1296"/>
      <c r="CQ6" s="1296"/>
      <c r="CR6" s="1296"/>
      <c r="CS6" s="1296"/>
      <c r="CT6" s="1296"/>
      <c r="CU6" s="1296"/>
      <c r="CV6" s="1296"/>
      <c r="CW6" s="1296"/>
      <c r="CX6" s="1296"/>
      <c r="CY6" s="1296"/>
      <c r="CZ6" s="1296"/>
      <c r="DA6" s="1296"/>
      <c r="DB6" s="1296"/>
      <c r="DC6" s="1296"/>
      <c r="DD6" s="1296"/>
      <c r="DE6" s="1296"/>
    </row>
    <row r="7" spans="1:109" s="262" customFormat="1" ht="13.2" x14ac:dyDescent="0.2">
      <c r="A7" s="1296"/>
      <c r="B7" s="1296"/>
      <c r="C7" s="1296"/>
      <c r="D7" s="1296"/>
      <c r="E7" s="1296"/>
      <c r="F7" s="1296"/>
      <c r="G7" s="1296"/>
      <c r="H7" s="1296"/>
      <c r="I7" s="1296"/>
      <c r="J7" s="1296"/>
      <c r="K7" s="1296"/>
      <c r="L7" s="1296"/>
      <c r="M7" s="1296"/>
      <c r="N7" s="1296"/>
      <c r="O7" s="1296"/>
      <c r="P7" s="1296"/>
      <c r="Q7" s="1296"/>
      <c r="R7" s="1296"/>
      <c r="S7" s="1296"/>
      <c r="T7" s="1296"/>
      <c r="U7" s="1296"/>
      <c r="V7" s="1296"/>
      <c r="W7" s="1296"/>
      <c r="X7" s="1296"/>
      <c r="Y7" s="1296"/>
      <c r="Z7" s="1296"/>
      <c r="AA7" s="1296"/>
      <c r="AB7" s="1296"/>
      <c r="AC7" s="1296"/>
      <c r="AD7" s="1296"/>
      <c r="AE7" s="1296"/>
      <c r="AF7" s="1296"/>
      <c r="AG7" s="1296"/>
      <c r="AH7" s="1296"/>
      <c r="AI7" s="1296"/>
      <c r="AJ7" s="1296"/>
      <c r="AK7" s="1296"/>
      <c r="AL7" s="1296"/>
      <c r="AM7" s="1296"/>
      <c r="AN7" s="1296"/>
      <c r="AO7" s="1296"/>
      <c r="AP7" s="1296"/>
      <c r="AQ7" s="1296"/>
      <c r="AR7" s="1296"/>
      <c r="AS7" s="1296"/>
      <c r="AT7" s="1296"/>
      <c r="AU7" s="1296"/>
      <c r="AV7" s="1296"/>
      <c r="AW7" s="1296"/>
      <c r="AX7" s="1296"/>
      <c r="AY7" s="1296"/>
      <c r="AZ7" s="1296"/>
      <c r="BA7" s="1296"/>
      <c r="BB7" s="1296"/>
      <c r="BC7" s="1296"/>
      <c r="BD7" s="1296"/>
      <c r="BE7" s="1296"/>
      <c r="BF7" s="1296"/>
      <c r="BG7" s="1296"/>
      <c r="BH7" s="1296"/>
      <c r="BI7" s="1296"/>
      <c r="BJ7" s="1296"/>
      <c r="BK7" s="1296"/>
      <c r="BL7" s="1296"/>
      <c r="BM7" s="1296"/>
      <c r="BN7" s="1296"/>
      <c r="BO7" s="1296"/>
      <c r="BP7" s="1296"/>
      <c r="BQ7" s="1296"/>
      <c r="BR7" s="1296"/>
      <c r="BS7" s="1296"/>
      <c r="BT7" s="1296"/>
      <c r="BU7" s="1296"/>
      <c r="BV7" s="1296"/>
      <c r="BW7" s="1296"/>
      <c r="BX7" s="1296"/>
      <c r="BY7" s="1296"/>
      <c r="BZ7" s="1296"/>
      <c r="CA7" s="1296"/>
      <c r="CB7" s="1296"/>
      <c r="CC7" s="1296"/>
      <c r="CD7" s="1296"/>
      <c r="CE7" s="1296"/>
      <c r="CF7" s="1296"/>
      <c r="CG7" s="1296"/>
      <c r="CH7" s="1296"/>
      <c r="CI7" s="1296"/>
      <c r="CJ7" s="1296"/>
      <c r="CK7" s="1296"/>
      <c r="CL7" s="1296"/>
      <c r="CM7" s="1296"/>
      <c r="CN7" s="1296"/>
      <c r="CO7" s="1296"/>
      <c r="CP7" s="1296"/>
      <c r="CQ7" s="1296"/>
      <c r="CR7" s="1296"/>
      <c r="CS7" s="1296"/>
      <c r="CT7" s="1296"/>
      <c r="CU7" s="1296"/>
      <c r="CV7" s="1296"/>
      <c r="CW7" s="1296"/>
      <c r="CX7" s="1296"/>
      <c r="CY7" s="1296"/>
      <c r="CZ7" s="1296"/>
      <c r="DA7" s="1296"/>
      <c r="DB7" s="1296"/>
      <c r="DC7" s="1296"/>
      <c r="DD7" s="1296"/>
      <c r="DE7" s="1296"/>
    </row>
    <row r="8" spans="1:109" s="262" customFormat="1" ht="13.2" x14ac:dyDescent="0.2">
      <c r="A8" s="1296"/>
      <c r="B8" s="1296"/>
      <c r="C8" s="1296"/>
      <c r="D8" s="1296"/>
      <c r="E8" s="1296"/>
      <c r="F8" s="1296"/>
      <c r="G8" s="1296"/>
      <c r="H8" s="1296"/>
      <c r="I8" s="1296"/>
      <c r="J8" s="1296"/>
      <c r="K8" s="1296"/>
      <c r="L8" s="1296"/>
      <c r="M8" s="1296"/>
      <c r="N8" s="1296"/>
      <c r="O8" s="1296"/>
      <c r="P8" s="1296"/>
      <c r="Q8" s="1296"/>
      <c r="R8" s="1296"/>
      <c r="S8" s="1296"/>
      <c r="T8" s="1296"/>
      <c r="U8" s="1296"/>
      <c r="V8" s="1296"/>
      <c r="W8" s="1296"/>
      <c r="X8" s="1296"/>
      <c r="Y8" s="1296"/>
      <c r="Z8" s="1296"/>
      <c r="AA8" s="1296"/>
      <c r="AB8" s="1296"/>
      <c r="AC8" s="1296"/>
      <c r="AD8" s="1296"/>
      <c r="AE8" s="1296"/>
      <c r="AF8" s="1296"/>
      <c r="AG8" s="1296"/>
      <c r="AH8" s="1296"/>
      <c r="AI8" s="1296"/>
      <c r="AJ8" s="1296"/>
      <c r="AK8" s="1296"/>
      <c r="AL8" s="1296"/>
      <c r="AM8" s="1296"/>
      <c r="AN8" s="1296"/>
      <c r="AO8" s="1296"/>
      <c r="AP8" s="1296"/>
      <c r="AQ8" s="1296"/>
      <c r="AR8" s="1296"/>
      <c r="AS8" s="1296"/>
      <c r="AT8" s="1296"/>
      <c r="AU8" s="1296"/>
      <c r="AV8" s="1296"/>
      <c r="AW8" s="1296"/>
      <c r="AX8" s="1296"/>
      <c r="AY8" s="1296"/>
      <c r="AZ8" s="1296"/>
      <c r="BA8" s="1296"/>
      <c r="BB8" s="1296"/>
      <c r="BC8" s="1296"/>
      <c r="BD8" s="1296"/>
      <c r="BE8" s="1296"/>
      <c r="BF8" s="1296"/>
      <c r="BG8" s="1296"/>
      <c r="BH8" s="1296"/>
      <c r="BI8" s="1296"/>
      <c r="BJ8" s="1296"/>
      <c r="BK8" s="1296"/>
      <c r="BL8" s="1296"/>
      <c r="BM8" s="1296"/>
      <c r="BN8" s="1296"/>
      <c r="BO8" s="1296"/>
      <c r="BP8" s="1296"/>
      <c r="BQ8" s="1296"/>
      <c r="BR8" s="1296"/>
      <c r="BS8" s="1296"/>
      <c r="BT8" s="1296"/>
      <c r="BU8" s="1296"/>
      <c r="BV8" s="1296"/>
      <c r="BW8" s="1296"/>
      <c r="BX8" s="1296"/>
      <c r="BY8" s="1296"/>
      <c r="BZ8" s="1296"/>
      <c r="CA8" s="1296"/>
      <c r="CB8" s="1296"/>
      <c r="CC8" s="1296"/>
      <c r="CD8" s="1296"/>
      <c r="CE8" s="1296"/>
      <c r="CF8" s="1296"/>
      <c r="CG8" s="1296"/>
      <c r="CH8" s="1296"/>
      <c r="CI8" s="1296"/>
      <c r="CJ8" s="1296"/>
      <c r="CK8" s="1296"/>
      <c r="CL8" s="1296"/>
      <c r="CM8" s="1296"/>
      <c r="CN8" s="1296"/>
      <c r="CO8" s="1296"/>
      <c r="CP8" s="1296"/>
      <c r="CQ8" s="1296"/>
      <c r="CR8" s="1296"/>
      <c r="CS8" s="1296"/>
      <c r="CT8" s="1296"/>
      <c r="CU8" s="1296"/>
      <c r="CV8" s="1296"/>
      <c r="CW8" s="1296"/>
      <c r="CX8" s="1296"/>
      <c r="CY8" s="1296"/>
      <c r="CZ8" s="1296"/>
      <c r="DA8" s="1296"/>
      <c r="DB8" s="1296"/>
      <c r="DC8" s="1296"/>
      <c r="DD8" s="1296"/>
      <c r="DE8" s="1296"/>
    </row>
    <row r="9" spans="1:109" s="262" customFormat="1" ht="13.2" x14ac:dyDescent="0.2">
      <c r="A9" s="1296"/>
      <c r="B9" s="1296"/>
      <c r="C9" s="1296"/>
      <c r="D9" s="1296"/>
      <c r="E9" s="1296"/>
      <c r="F9" s="1296"/>
      <c r="G9" s="1296"/>
      <c r="H9" s="1296"/>
      <c r="I9" s="1296"/>
      <c r="J9" s="1296"/>
      <c r="K9" s="1296"/>
      <c r="L9" s="1296"/>
      <c r="M9" s="1296"/>
      <c r="N9" s="1296"/>
      <c r="O9" s="1296"/>
      <c r="P9" s="1296"/>
      <c r="Q9" s="1296"/>
      <c r="R9" s="1296"/>
      <c r="S9" s="1296"/>
      <c r="T9" s="1296"/>
      <c r="U9" s="1296"/>
      <c r="V9" s="1296"/>
      <c r="W9" s="1296"/>
      <c r="X9" s="1296"/>
      <c r="Y9" s="1296"/>
      <c r="Z9" s="1296"/>
      <c r="AA9" s="1296"/>
      <c r="AB9" s="1296"/>
      <c r="AC9" s="1296"/>
      <c r="AD9" s="1296"/>
      <c r="AE9" s="1296"/>
      <c r="AF9" s="1296"/>
      <c r="AG9" s="1296"/>
      <c r="AH9" s="1296"/>
      <c r="AI9" s="1296"/>
      <c r="AJ9" s="1296"/>
      <c r="AK9" s="1296"/>
      <c r="AL9" s="1296"/>
      <c r="AM9" s="1296"/>
      <c r="AN9" s="1296"/>
      <c r="AO9" s="1296"/>
      <c r="AP9" s="1296"/>
      <c r="AQ9" s="1296"/>
      <c r="AR9" s="1296"/>
      <c r="AS9" s="1296"/>
      <c r="AT9" s="1296"/>
      <c r="AU9" s="1296"/>
      <c r="AV9" s="1296"/>
      <c r="AW9" s="1296"/>
      <c r="AX9" s="1296"/>
      <c r="AY9" s="1296"/>
      <c r="AZ9" s="1296"/>
      <c r="BA9" s="1296"/>
      <c r="BB9" s="1296"/>
      <c r="BC9" s="1296"/>
      <c r="BD9" s="1296"/>
      <c r="BE9" s="1296"/>
      <c r="BF9" s="1296"/>
      <c r="BG9" s="1296"/>
      <c r="BH9" s="1296"/>
      <c r="BI9" s="1296"/>
      <c r="BJ9" s="1296"/>
      <c r="BK9" s="1296"/>
      <c r="BL9" s="1296"/>
      <c r="BM9" s="1296"/>
      <c r="BN9" s="1296"/>
      <c r="BO9" s="1296"/>
      <c r="BP9" s="1296"/>
      <c r="BQ9" s="1296"/>
      <c r="BR9" s="1296"/>
      <c r="BS9" s="1296"/>
      <c r="BT9" s="1296"/>
      <c r="BU9" s="1296"/>
      <c r="BV9" s="1296"/>
      <c r="BW9" s="1296"/>
      <c r="BX9" s="1296"/>
      <c r="BY9" s="1296"/>
      <c r="BZ9" s="1296"/>
      <c r="CA9" s="1296"/>
      <c r="CB9" s="1296"/>
      <c r="CC9" s="1296"/>
      <c r="CD9" s="1296"/>
      <c r="CE9" s="1296"/>
      <c r="CF9" s="1296"/>
      <c r="CG9" s="1296"/>
      <c r="CH9" s="1296"/>
      <c r="CI9" s="1296"/>
      <c r="CJ9" s="1296"/>
      <c r="CK9" s="1296"/>
      <c r="CL9" s="1296"/>
      <c r="CM9" s="1296"/>
      <c r="CN9" s="1296"/>
      <c r="CO9" s="1296"/>
      <c r="CP9" s="1296"/>
      <c r="CQ9" s="1296"/>
      <c r="CR9" s="1296"/>
      <c r="CS9" s="1296"/>
      <c r="CT9" s="1296"/>
      <c r="CU9" s="1296"/>
      <c r="CV9" s="1296"/>
      <c r="CW9" s="1296"/>
      <c r="CX9" s="1296"/>
      <c r="CY9" s="1296"/>
      <c r="CZ9" s="1296"/>
      <c r="DA9" s="1296"/>
      <c r="DB9" s="1296"/>
      <c r="DC9" s="1296"/>
      <c r="DD9" s="1296"/>
      <c r="DE9" s="1296"/>
    </row>
    <row r="10" spans="1:109" s="262" customFormat="1" ht="13.2" x14ac:dyDescent="0.2">
      <c r="A10" s="1296"/>
      <c r="B10" s="1296"/>
      <c r="C10" s="1296"/>
      <c r="D10" s="1296"/>
      <c r="E10" s="1296"/>
      <c r="F10" s="1296"/>
      <c r="G10" s="1296"/>
      <c r="H10" s="1296"/>
      <c r="I10" s="1296"/>
      <c r="J10" s="1296"/>
      <c r="K10" s="1296"/>
      <c r="L10" s="1296"/>
      <c r="M10" s="1296"/>
      <c r="N10" s="1296"/>
      <c r="O10" s="1296"/>
      <c r="P10" s="1296"/>
      <c r="Q10" s="1296"/>
      <c r="R10" s="1296"/>
      <c r="S10" s="1296"/>
      <c r="T10" s="1296"/>
      <c r="U10" s="1296"/>
      <c r="V10" s="1296"/>
      <c r="W10" s="1296"/>
      <c r="X10" s="1296"/>
      <c r="Y10" s="1296"/>
      <c r="Z10" s="1296"/>
      <c r="AA10" s="1296"/>
      <c r="AB10" s="1296"/>
      <c r="AC10" s="1296"/>
      <c r="AD10" s="1296"/>
      <c r="AE10" s="1296"/>
      <c r="AF10" s="1296"/>
      <c r="AG10" s="1296"/>
      <c r="AH10" s="1296"/>
      <c r="AI10" s="1296"/>
      <c r="AJ10" s="1296"/>
      <c r="AK10" s="1296"/>
      <c r="AL10" s="1296"/>
      <c r="AM10" s="1296"/>
      <c r="AN10" s="1296"/>
      <c r="AO10" s="1296"/>
      <c r="AP10" s="1296"/>
      <c r="AQ10" s="1296"/>
      <c r="AR10" s="1296"/>
      <c r="AS10" s="1296"/>
      <c r="AT10" s="1296"/>
      <c r="AU10" s="1296"/>
      <c r="AV10" s="1296"/>
      <c r="AW10" s="1296"/>
      <c r="AX10" s="1296"/>
      <c r="AY10" s="1296"/>
      <c r="AZ10" s="1296"/>
      <c r="BA10" s="1296"/>
      <c r="BB10" s="1296"/>
      <c r="BC10" s="1296"/>
      <c r="BD10" s="1296"/>
      <c r="BE10" s="1296"/>
      <c r="BF10" s="1296"/>
      <c r="BG10" s="1296"/>
      <c r="BH10" s="1296"/>
      <c r="BI10" s="1296"/>
      <c r="BJ10" s="1296"/>
      <c r="BK10" s="1296"/>
      <c r="BL10" s="1296"/>
      <c r="BM10" s="1296"/>
      <c r="BN10" s="1296"/>
      <c r="BO10" s="1296"/>
      <c r="BP10" s="1296"/>
      <c r="BQ10" s="1296"/>
      <c r="BR10" s="1296"/>
      <c r="BS10" s="1296"/>
      <c r="BT10" s="1296"/>
      <c r="BU10" s="1296"/>
      <c r="BV10" s="1296"/>
      <c r="BW10" s="1296"/>
      <c r="BX10" s="1296"/>
      <c r="BY10" s="1296"/>
      <c r="BZ10" s="1296"/>
      <c r="CA10" s="1296"/>
      <c r="CB10" s="1296"/>
      <c r="CC10" s="1296"/>
      <c r="CD10" s="1296"/>
      <c r="CE10" s="1296"/>
      <c r="CF10" s="1296"/>
      <c r="CG10" s="1296"/>
      <c r="CH10" s="1296"/>
      <c r="CI10" s="1296"/>
      <c r="CJ10" s="1296"/>
      <c r="CK10" s="1296"/>
      <c r="CL10" s="1296"/>
      <c r="CM10" s="1296"/>
      <c r="CN10" s="1296"/>
      <c r="CO10" s="1296"/>
      <c r="CP10" s="1296"/>
      <c r="CQ10" s="1296"/>
      <c r="CR10" s="1296"/>
      <c r="CS10" s="1296"/>
      <c r="CT10" s="1296"/>
      <c r="CU10" s="1296"/>
      <c r="CV10" s="1296"/>
      <c r="CW10" s="1296"/>
      <c r="CX10" s="1296"/>
      <c r="CY10" s="1296"/>
      <c r="CZ10" s="1296"/>
      <c r="DA10" s="1296"/>
      <c r="DB10" s="1296"/>
      <c r="DC10" s="1296"/>
      <c r="DD10" s="1296"/>
      <c r="DE10" s="1296"/>
    </row>
    <row r="11" spans="1:109" s="262" customFormat="1" ht="13.2" x14ac:dyDescent="0.2">
      <c r="A11" s="1296"/>
      <c r="B11" s="1296"/>
      <c r="C11" s="1296"/>
      <c r="D11" s="1296"/>
      <c r="E11" s="1296"/>
      <c r="F11" s="1296"/>
      <c r="G11" s="1296"/>
      <c r="H11" s="1296"/>
      <c r="I11" s="1296"/>
      <c r="J11" s="1296"/>
      <c r="K11" s="1296"/>
      <c r="L11" s="1296"/>
      <c r="M11" s="1296"/>
      <c r="N11" s="1296"/>
      <c r="O11" s="1296"/>
      <c r="P11" s="1296"/>
      <c r="Q11" s="1296"/>
      <c r="R11" s="1296"/>
      <c r="S11" s="1296"/>
      <c r="T11" s="1296"/>
      <c r="U11" s="1296"/>
      <c r="V11" s="1296"/>
      <c r="W11" s="1296"/>
      <c r="X11" s="1296"/>
      <c r="Y11" s="1296"/>
      <c r="Z11" s="1296"/>
      <c r="AA11" s="1296"/>
      <c r="AB11" s="1296"/>
      <c r="AC11" s="1296"/>
      <c r="AD11" s="1296"/>
      <c r="AE11" s="1296"/>
      <c r="AF11" s="1296"/>
      <c r="AG11" s="1296"/>
      <c r="AH11" s="1296"/>
      <c r="AI11" s="1296"/>
      <c r="AJ11" s="1296"/>
      <c r="AK11" s="1296"/>
      <c r="AL11" s="1296"/>
      <c r="AM11" s="1296"/>
      <c r="AN11" s="1296"/>
      <c r="AO11" s="1296"/>
      <c r="AP11" s="1296"/>
      <c r="AQ11" s="1296"/>
      <c r="AR11" s="1296"/>
      <c r="AS11" s="1296"/>
      <c r="AT11" s="1296"/>
      <c r="AU11" s="1296"/>
      <c r="AV11" s="1296"/>
      <c r="AW11" s="1296"/>
      <c r="AX11" s="1296"/>
      <c r="AY11" s="1296"/>
      <c r="AZ11" s="1296"/>
      <c r="BA11" s="1296"/>
      <c r="BB11" s="1296"/>
      <c r="BC11" s="1296"/>
      <c r="BD11" s="1296"/>
      <c r="BE11" s="1296"/>
      <c r="BF11" s="1296"/>
      <c r="BG11" s="1296"/>
      <c r="BH11" s="1296"/>
      <c r="BI11" s="1296"/>
      <c r="BJ11" s="1296"/>
      <c r="BK11" s="1296"/>
      <c r="BL11" s="1296"/>
      <c r="BM11" s="1296"/>
      <c r="BN11" s="1296"/>
      <c r="BO11" s="1296"/>
      <c r="BP11" s="1296"/>
      <c r="BQ11" s="1296"/>
      <c r="BR11" s="1296"/>
      <c r="BS11" s="1296"/>
      <c r="BT11" s="1296"/>
      <c r="BU11" s="1296"/>
      <c r="BV11" s="1296"/>
      <c r="BW11" s="1296"/>
      <c r="BX11" s="1296"/>
      <c r="BY11" s="1296"/>
      <c r="BZ11" s="1296"/>
      <c r="CA11" s="1296"/>
      <c r="CB11" s="1296"/>
      <c r="CC11" s="1296"/>
      <c r="CD11" s="1296"/>
      <c r="CE11" s="1296"/>
      <c r="CF11" s="1296"/>
      <c r="CG11" s="1296"/>
      <c r="CH11" s="1296"/>
      <c r="CI11" s="1296"/>
      <c r="CJ11" s="1296"/>
      <c r="CK11" s="1296"/>
      <c r="CL11" s="1296"/>
      <c r="CM11" s="1296"/>
      <c r="CN11" s="1296"/>
      <c r="CO11" s="1296"/>
      <c r="CP11" s="1296"/>
      <c r="CQ11" s="1296"/>
      <c r="CR11" s="1296"/>
      <c r="CS11" s="1296"/>
      <c r="CT11" s="1296"/>
      <c r="CU11" s="1296"/>
      <c r="CV11" s="1296"/>
      <c r="CW11" s="1296"/>
      <c r="CX11" s="1296"/>
      <c r="CY11" s="1296"/>
      <c r="CZ11" s="1296"/>
      <c r="DA11" s="1296"/>
      <c r="DB11" s="1296"/>
      <c r="DC11" s="1296"/>
      <c r="DD11" s="1296"/>
      <c r="DE11" s="1296"/>
    </row>
    <row r="12" spans="1:109" s="262" customFormat="1" ht="13.2" x14ac:dyDescent="0.2">
      <c r="A12" s="1296"/>
      <c r="B12" s="1296"/>
      <c r="C12" s="1296"/>
      <c r="D12" s="1296"/>
      <c r="E12" s="1296"/>
      <c r="F12" s="1296"/>
      <c r="G12" s="1296"/>
      <c r="H12" s="1296"/>
      <c r="I12" s="1296"/>
      <c r="J12" s="1296"/>
      <c r="K12" s="1296"/>
      <c r="L12" s="1296"/>
      <c r="M12" s="1296"/>
      <c r="N12" s="1296"/>
      <c r="O12" s="1296"/>
      <c r="P12" s="1296"/>
      <c r="Q12" s="1296"/>
      <c r="R12" s="1296"/>
      <c r="S12" s="1296"/>
      <c r="T12" s="1296"/>
      <c r="U12" s="1296"/>
      <c r="V12" s="1296"/>
      <c r="W12" s="1296"/>
      <c r="X12" s="1296"/>
      <c r="Y12" s="1296"/>
      <c r="Z12" s="1296"/>
      <c r="AA12" s="1296"/>
      <c r="AB12" s="1296"/>
      <c r="AC12" s="1296"/>
      <c r="AD12" s="1296"/>
      <c r="AE12" s="1296"/>
      <c r="AF12" s="1296"/>
      <c r="AG12" s="1296"/>
      <c r="AH12" s="1296"/>
      <c r="AI12" s="1296"/>
      <c r="AJ12" s="1296"/>
      <c r="AK12" s="1296"/>
      <c r="AL12" s="1296"/>
      <c r="AM12" s="1296"/>
      <c r="AN12" s="1296"/>
      <c r="AO12" s="1296"/>
      <c r="AP12" s="1296"/>
      <c r="AQ12" s="1296"/>
      <c r="AR12" s="1296"/>
      <c r="AS12" s="1296"/>
      <c r="AT12" s="1296"/>
      <c r="AU12" s="1296"/>
      <c r="AV12" s="1296"/>
      <c r="AW12" s="1296"/>
      <c r="AX12" s="1296"/>
      <c r="AY12" s="1296"/>
      <c r="AZ12" s="1296"/>
      <c r="BA12" s="1296"/>
      <c r="BB12" s="1296"/>
      <c r="BC12" s="1296"/>
      <c r="BD12" s="1296"/>
      <c r="BE12" s="1296"/>
      <c r="BF12" s="1296"/>
      <c r="BG12" s="1296"/>
      <c r="BH12" s="1296"/>
      <c r="BI12" s="1296"/>
      <c r="BJ12" s="1296"/>
      <c r="BK12" s="1296"/>
      <c r="BL12" s="1296"/>
      <c r="BM12" s="1296"/>
      <c r="BN12" s="1296"/>
      <c r="BO12" s="1296"/>
      <c r="BP12" s="1296"/>
      <c r="BQ12" s="1296"/>
      <c r="BR12" s="1296"/>
      <c r="BS12" s="1296"/>
      <c r="BT12" s="1296"/>
      <c r="BU12" s="1296"/>
      <c r="BV12" s="1296"/>
      <c r="BW12" s="1296"/>
      <c r="BX12" s="1296"/>
      <c r="BY12" s="1296"/>
      <c r="BZ12" s="1296"/>
      <c r="CA12" s="1296"/>
      <c r="CB12" s="1296"/>
      <c r="CC12" s="1296"/>
      <c r="CD12" s="1296"/>
      <c r="CE12" s="1296"/>
      <c r="CF12" s="1296"/>
      <c r="CG12" s="1296"/>
      <c r="CH12" s="1296"/>
      <c r="CI12" s="1296"/>
      <c r="CJ12" s="1296"/>
      <c r="CK12" s="1296"/>
      <c r="CL12" s="1296"/>
      <c r="CM12" s="1296"/>
      <c r="CN12" s="1296"/>
      <c r="CO12" s="1296"/>
      <c r="CP12" s="1296"/>
      <c r="CQ12" s="1296"/>
      <c r="CR12" s="1296"/>
      <c r="CS12" s="1296"/>
      <c r="CT12" s="1296"/>
      <c r="CU12" s="1296"/>
      <c r="CV12" s="1296"/>
      <c r="CW12" s="1296"/>
      <c r="CX12" s="1296"/>
      <c r="CY12" s="1296"/>
      <c r="CZ12" s="1296"/>
      <c r="DA12" s="1296"/>
      <c r="DB12" s="1296"/>
      <c r="DC12" s="1296"/>
      <c r="DD12" s="1296"/>
      <c r="DE12" s="1296"/>
    </row>
    <row r="13" spans="1:109" s="262" customFormat="1" ht="13.2" x14ac:dyDescent="0.2">
      <c r="A13" s="1296"/>
      <c r="B13" s="1296"/>
      <c r="C13" s="1296"/>
      <c r="D13" s="1296"/>
      <c r="E13" s="1296"/>
      <c r="F13" s="1296"/>
      <c r="G13" s="1296"/>
      <c r="H13" s="1296"/>
      <c r="I13" s="1296"/>
      <c r="J13" s="1296"/>
      <c r="K13" s="1296"/>
      <c r="L13" s="1296"/>
      <c r="M13" s="1296"/>
      <c r="N13" s="1296"/>
      <c r="O13" s="1296"/>
      <c r="P13" s="1296"/>
      <c r="Q13" s="1296"/>
      <c r="R13" s="1296"/>
      <c r="S13" s="1296"/>
      <c r="T13" s="1296"/>
      <c r="U13" s="1296"/>
      <c r="V13" s="1296"/>
      <c r="W13" s="1296"/>
      <c r="X13" s="1296"/>
      <c r="Y13" s="1296"/>
      <c r="Z13" s="1296"/>
      <c r="AA13" s="1296"/>
      <c r="AB13" s="1296"/>
      <c r="AC13" s="1296"/>
      <c r="AD13" s="1296"/>
      <c r="AE13" s="1296"/>
      <c r="AF13" s="1296"/>
      <c r="AG13" s="1296"/>
      <c r="AH13" s="1296"/>
      <c r="AI13" s="1296"/>
      <c r="AJ13" s="1296"/>
      <c r="AK13" s="1296"/>
      <c r="AL13" s="1296"/>
      <c r="AM13" s="1296"/>
      <c r="AN13" s="1296"/>
      <c r="AO13" s="1296"/>
      <c r="AP13" s="1296"/>
      <c r="AQ13" s="1296"/>
      <c r="AR13" s="1296"/>
      <c r="AS13" s="1296"/>
      <c r="AT13" s="1296"/>
      <c r="AU13" s="1296"/>
      <c r="AV13" s="1296"/>
      <c r="AW13" s="1296"/>
      <c r="AX13" s="1296"/>
      <c r="AY13" s="1296"/>
      <c r="AZ13" s="1296"/>
      <c r="BA13" s="1296"/>
      <c r="BB13" s="1296"/>
      <c r="BC13" s="1296"/>
      <c r="BD13" s="1296"/>
      <c r="BE13" s="1296"/>
      <c r="BF13" s="1296"/>
      <c r="BG13" s="1296"/>
      <c r="BH13" s="1296"/>
      <c r="BI13" s="1296"/>
      <c r="BJ13" s="1296"/>
      <c r="BK13" s="1296"/>
      <c r="BL13" s="1296"/>
      <c r="BM13" s="1296"/>
      <c r="BN13" s="1296"/>
      <c r="BO13" s="1296"/>
      <c r="BP13" s="1296"/>
      <c r="BQ13" s="1296"/>
      <c r="BR13" s="1296"/>
      <c r="BS13" s="1296"/>
      <c r="BT13" s="1296"/>
      <c r="BU13" s="1296"/>
      <c r="BV13" s="1296"/>
      <c r="BW13" s="1296"/>
      <c r="BX13" s="1296"/>
      <c r="BY13" s="1296"/>
      <c r="BZ13" s="1296"/>
      <c r="CA13" s="1296"/>
      <c r="CB13" s="1296"/>
      <c r="CC13" s="1296"/>
      <c r="CD13" s="1296"/>
      <c r="CE13" s="1296"/>
      <c r="CF13" s="1296"/>
      <c r="CG13" s="1296"/>
      <c r="CH13" s="1296"/>
      <c r="CI13" s="1296"/>
      <c r="CJ13" s="1296"/>
      <c r="CK13" s="1296"/>
      <c r="CL13" s="1296"/>
      <c r="CM13" s="1296"/>
      <c r="CN13" s="1296"/>
      <c r="CO13" s="1296"/>
      <c r="CP13" s="1296"/>
      <c r="CQ13" s="1296"/>
      <c r="CR13" s="1296"/>
      <c r="CS13" s="1296"/>
      <c r="CT13" s="1296"/>
      <c r="CU13" s="1296"/>
      <c r="CV13" s="1296"/>
      <c r="CW13" s="1296"/>
      <c r="CX13" s="1296"/>
      <c r="CY13" s="1296"/>
      <c r="CZ13" s="1296"/>
      <c r="DA13" s="1296"/>
      <c r="DB13" s="1296"/>
      <c r="DC13" s="1296"/>
      <c r="DD13" s="1296"/>
      <c r="DE13" s="1296"/>
    </row>
    <row r="14" spans="1:109" s="262" customFormat="1" ht="13.2" x14ac:dyDescent="0.2">
      <c r="A14" s="1296"/>
      <c r="B14" s="1296"/>
      <c r="C14" s="1296"/>
      <c r="D14" s="1296"/>
      <c r="E14" s="1296"/>
      <c r="F14" s="1296"/>
      <c r="G14" s="1296"/>
      <c r="H14" s="1296"/>
      <c r="I14" s="1296"/>
      <c r="J14" s="1296"/>
      <c r="K14" s="1296"/>
      <c r="L14" s="1296"/>
      <c r="M14" s="1296"/>
      <c r="N14" s="1296"/>
      <c r="O14" s="1296"/>
      <c r="P14" s="1296"/>
      <c r="Q14" s="1296"/>
      <c r="R14" s="1296"/>
      <c r="S14" s="1296"/>
      <c r="T14" s="1296"/>
      <c r="U14" s="1296"/>
      <c r="V14" s="1296"/>
      <c r="W14" s="1296"/>
      <c r="X14" s="1296"/>
      <c r="Y14" s="1296"/>
      <c r="Z14" s="1296"/>
      <c r="AA14" s="1296"/>
      <c r="AB14" s="1296"/>
      <c r="AC14" s="1296"/>
      <c r="AD14" s="1296"/>
      <c r="AE14" s="1296"/>
      <c r="AF14" s="1296"/>
      <c r="AG14" s="1296"/>
      <c r="AH14" s="1296"/>
      <c r="AI14" s="1296"/>
      <c r="AJ14" s="1296"/>
      <c r="AK14" s="1296"/>
      <c r="AL14" s="1296"/>
      <c r="AM14" s="1296"/>
      <c r="AN14" s="1296"/>
      <c r="AO14" s="1296"/>
      <c r="AP14" s="1296"/>
      <c r="AQ14" s="1296"/>
      <c r="AR14" s="1296"/>
      <c r="AS14" s="1296"/>
      <c r="AT14" s="1296"/>
      <c r="AU14" s="1296"/>
      <c r="AV14" s="1296"/>
      <c r="AW14" s="1296"/>
      <c r="AX14" s="1296"/>
      <c r="AY14" s="1296"/>
      <c r="AZ14" s="1296"/>
      <c r="BA14" s="1296"/>
      <c r="BB14" s="1296"/>
      <c r="BC14" s="1296"/>
      <c r="BD14" s="1296"/>
      <c r="BE14" s="1296"/>
      <c r="BF14" s="1296"/>
      <c r="BG14" s="1296"/>
      <c r="BH14" s="1296"/>
      <c r="BI14" s="1296"/>
      <c r="BJ14" s="1296"/>
      <c r="BK14" s="1296"/>
      <c r="BL14" s="1296"/>
      <c r="BM14" s="1296"/>
      <c r="BN14" s="1296"/>
      <c r="BO14" s="1296"/>
      <c r="BP14" s="1296"/>
      <c r="BQ14" s="1296"/>
      <c r="BR14" s="1296"/>
      <c r="BS14" s="1296"/>
      <c r="BT14" s="1296"/>
      <c r="BU14" s="1296"/>
      <c r="BV14" s="1296"/>
      <c r="BW14" s="1296"/>
      <c r="BX14" s="1296"/>
      <c r="BY14" s="1296"/>
      <c r="BZ14" s="1296"/>
      <c r="CA14" s="1296"/>
      <c r="CB14" s="1296"/>
      <c r="CC14" s="1296"/>
      <c r="CD14" s="1296"/>
      <c r="CE14" s="1296"/>
      <c r="CF14" s="1296"/>
      <c r="CG14" s="1296"/>
      <c r="CH14" s="1296"/>
      <c r="CI14" s="1296"/>
      <c r="CJ14" s="1296"/>
      <c r="CK14" s="1296"/>
      <c r="CL14" s="1296"/>
      <c r="CM14" s="1296"/>
      <c r="CN14" s="1296"/>
      <c r="CO14" s="1296"/>
      <c r="CP14" s="1296"/>
      <c r="CQ14" s="1296"/>
      <c r="CR14" s="1296"/>
      <c r="CS14" s="1296"/>
      <c r="CT14" s="1296"/>
      <c r="CU14" s="1296"/>
      <c r="CV14" s="1296"/>
      <c r="CW14" s="1296"/>
      <c r="CX14" s="1296"/>
      <c r="CY14" s="1296"/>
      <c r="CZ14" s="1296"/>
      <c r="DA14" s="1296"/>
      <c r="DB14" s="1296"/>
      <c r="DC14" s="1296"/>
      <c r="DD14" s="1296"/>
      <c r="DE14" s="1296"/>
    </row>
    <row r="15" spans="1:109" s="262" customFormat="1" ht="13.2" x14ac:dyDescent="0.2">
      <c r="A15" s="1241"/>
      <c r="B15" s="1296"/>
      <c r="C15" s="1296"/>
      <c r="D15" s="1296"/>
      <c r="E15" s="1296"/>
      <c r="F15" s="1296"/>
      <c r="G15" s="1296"/>
      <c r="H15" s="1296"/>
      <c r="I15" s="1296"/>
      <c r="J15" s="1296"/>
      <c r="K15" s="1296"/>
      <c r="L15" s="1296"/>
      <c r="M15" s="1296"/>
      <c r="N15" s="1296"/>
      <c r="O15" s="1296"/>
      <c r="P15" s="1296"/>
      <c r="Q15" s="1296"/>
      <c r="R15" s="1296"/>
      <c r="S15" s="1296"/>
      <c r="T15" s="1296"/>
      <c r="U15" s="1296"/>
      <c r="V15" s="1296"/>
      <c r="W15" s="1296"/>
      <c r="X15" s="1296"/>
      <c r="Y15" s="1296"/>
      <c r="Z15" s="1296"/>
      <c r="AA15" s="1296"/>
      <c r="AB15" s="1296"/>
      <c r="AC15" s="1296"/>
      <c r="AD15" s="1296"/>
      <c r="AE15" s="1296"/>
      <c r="AF15" s="1296"/>
      <c r="AG15" s="1296"/>
      <c r="AH15" s="1296"/>
      <c r="AI15" s="1296"/>
      <c r="AJ15" s="1296"/>
      <c r="AK15" s="1296"/>
      <c r="AL15" s="1296"/>
      <c r="AM15" s="1296"/>
      <c r="AN15" s="1296"/>
      <c r="AO15" s="1296"/>
      <c r="AP15" s="1296"/>
      <c r="AQ15" s="1296"/>
      <c r="AR15" s="1296"/>
      <c r="AS15" s="1296"/>
      <c r="AT15" s="1296"/>
      <c r="AU15" s="1296"/>
      <c r="AV15" s="1296"/>
      <c r="AW15" s="1296"/>
      <c r="AX15" s="1296"/>
      <c r="AY15" s="1296"/>
      <c r="AZ15" s="1296"/>
      <c r="BA15" s="1296"/>
      <c r="BB15" s="1296"/>
      <c r="BC15" s="1296"/>
      <c r="BD15" s="1296"/>
      <c r="BE15" s="1296"/>
      <c r="BF15" s="1296"/>
      <c r="BG15" s="1296"/>
      <c r="BH15" s="1296"/>
      <c r="BI15" s="1296"/>
      <c r="BJ15" s="1296"/>
      <c r="BK15" s="1296"/>
      <c r="BL15" s="1296"/>
      <c r="BM15" s="1296"/>
      <c r="BN15" s="1296"/>
      <c r="BO15" s="1296"/>
      <c r="BP15" s="1296"/>
      <c r="BQ15" s="1296"/>
      <c r="BR15" s="1296"/>
      <c r="BS15" s="1296"/>
      <c r="BT15" s="1296"/>
      <c r="BU15" s="1296"/>
      <c r="BV15" s="1296"/>
      <c r="BW15" s="1296"/>
      <c r="BX15" s="1296"/>
      <c r="BY15" s="1296"/>
      <c r="BZ15" s="1296"/>
      <c r="CA15" s="1296"/>
      <c r="CB15" s="1296"/>
      <c r="CC15" s="1296"/>
      <c r="CD15" s="1296"/>
      <c r="CE15" s="1296"/>
      <c r="CF15" s="1296"/>
      <c r="CG15" s="1296"/>
      <c r="CH15" s="1296"/>
      <c r="CI15" s="1296"/>
      <c r="CJ15" s="1296"/>
      <c r="CK15" s="1296"/>
      <c r="CL15" s="1296"/>
      <c r="CM15" s="1296"/>
      <c r="CN15" s="1296"/>
      <c r="CO15" s="1296"/>
      <c r="CP15" s="1296"/>
      <c r="CQ15" s="1296"/>
      <c r="CR15" s="1296"/>
      <c r="CS15" s="1296"/>
      <c r="CT15" s="1296"/>
      <c r="CU15" s="1296"/>
      <c r="CV15" s="1296"/>
      <c r="CW15" s="1296"/>
      <c r="CX15" s="1296"/>
      <c r="CY15" s="1296"/>
      <c r="CZ15" s="1296"/>
      <c r="DA15" s="1296"/>
      <c r="DB15" s="1296"/>
      <c r="DC15" s="1296"/>
      <c r="DD15" s="1296"/>
      <c r="DE15" s="1296"/>
    </row>
    <row r="16" spans="1:109" s="262" customFormat="1" ht="13.2" x14ac:dyDescent="0.2">
      <c r="A16" s="1241"/>
      <c r="B16" s="1296"/>
      <c r="C16" s="1296"/>
      <c r="D16" s="1296"/>
      <c r="E16" s="1296"/>
      <c r="F16" s="1296"/>
      <c r="G16" s="1296"/>
      <c r="H16" s="1296"/>
      <c r="I16" s="1296"/>
      <c r="J16" s="1296"/>
      <c r="K16" s="1296"/>
      <c r="L16" s="1296"/>
      <c r="M16" s="1296"/>
      <c r="N16" s="1296"/>
      <c r="O16" s="1296"/>
      <c r="P16" s="1296"/>
      <c r="Q16" s="1296"/>
      <c r="R16" s="1296"/>
      <c r="S16" s="1296"/>
      <c r="T16" s="1296"/>
      <c r="U16" s="1296"/>
      <c r="V16" s="1296"/>
      <c r="W16" s="1296"/>
      <c r="X16" s="1296"/>
      <c r="Y16" s="1296"/>
      <c r="Z16" s="1296"/>
      <c r="AA16" s="1296"/>
      <c r="AB16" s="1296"/>
      <c r="AC16" s="1296"/>
      <c r="AD16" s="1296"/>
      <c r="AE16" s="1296"/>
      <c r="AF16" s="1296"/>
      <c r="AG16" s="1296"/>
      <c r="AH16" s="1296"/>
      <c r="AI16" s="1296"/>
      <c r="AJ16" s="1296"/>
      <c r="AK16" s="1296"/>
      <c r="AL16" s="1296"/>
      <c r="AM16" s="1296"/>
      <c r="AN16" s="1296"/>
      <c r="AO16" s="1296"/>
      <c r="AP16" s="1296"/>
      <c r="AQ16" s="1296"/>
      <c r="AR16" s="1296"/>
      <c r="AS16" s="1296"/>
      <c r="AT16" s="1296"/>
      <c r="AU16" s="1296"/>
      <c r="AV16" s="1296"/>
      <c r="AW16" s="1296"/>
      <c r="AX16" s="1296"/>
      <c r="AY16" s="1296"/>
      <c r="AZ16" s="1296"/>
      <c r="BA16" s="1296"/>
      <c r="BB16" s="1296"/>
      <c r="BC16" s="1296"/>
      <c r="BD16" s="1296"/>
      <c r="BE16" s="1296"/>
      <c r="BF16" s="1296"/>
      <c r="BG16" s="1296"/>
      <c r="BH16" s="1296"/>
      <c r="BI16" s="1296"/>
      <c r="BJ16" s="1296"/>
      <c r="BK16" s="1296"/>
      <c r="BL16" s="1296"/>
      <c r="BM16" s="1296"/>
      <c r="BN16" s="1296"/>
      <c r="BO16" s="1296"/>
      <c r="BP16" s="1296"/>
      <c r="BQ16" s="1296"/>
      <c r="BR16" s="1296"/>
      <c r="BS16" s="1296"/>
      <c r="BT16" s="1296"/>
      <c r="BU16" s="1296"/>
      <c r="BV16" s="1296"/>
      <c r="BW16" s="1296"/>
      <c r="BX16" s="1296"/>
      <c r="BY16" s="1296"/>
      <c r="BZ16" s="1296"/>
      <c r="CA16" s="1296"/>
      <c r="CB16" s="1296"/>
      <c r="CC16" s="1296"/>
      <c r="CD16" s="1296"/>
      <c r="CE16" s="1296"/>
      <c r="CF16" s="1296"/>
      <c r="CG16" s="1296"/>
      <c r="CH16" s="1296"/>
      <c r="CI16" s="1296"/>
      <c r="CJ16" s="1296"/>
      <c r="CK16" s="1296"/>
      <c r="CL16" s="1296"/>
      <c r="CM16" s="1296"/>
      <c r="CN16" s="1296"/>
      <c r="CO16" s="1296"/>
      <c r="CP16" s="1296"/>
      <c r="CQ16" s="1296"/>
      <c r="CR16" s="1296"/>
      <c r="CS16" s="1296"/>
      <c r="CT16" s="1296"/>
      <c r="CU16" s="1296"/>
      <c r="CV16" s="1296"/>
      <c r="CW16" s="1296"/>
      <c r="CX16" s="1296"/>
      <c r="CY16" s="1296"/>
      <c r="CZ16" s="1296"/>
      <c r="DA16" s="1296"/>
      <c r="DB16" s="1296"/>
      <c r="DC16" s="1296"/>
      <c r="DD16" s="1296"/>
      <c r="DE16" s="1296"/>
    </row>
    <row r="17" spans="1:109" s="262" customFormat="1" ht="13.2" x14ac:dyDescent="0.2">
      <c r="A17" s="1241"/>
      <c r="B17" s="1296"/>
      <c r="C17" s="1296"/>
      <c r="D17" s="1296"/>
      <c r="E17" s="1296"/>
      <c r="F17" s="1296"/>
      <c r="G17" s="1296"/>
      <c r="H17" s="1296"/>
      <c r="I17" s="1296"/>
      <c r="J17" s="1296"/>
      <c r="K17" s="1296"/>
      <c r="L17" s="1296"/>
      <c r="M17" s="1296"/>
      <c r="N17" s="1296"/>
      <c r="O17" s="1296"/>
      <c r="P17" s="1296"/>
      <c r="Q17" s="1296"/>
      <c r="R17" s="1296"/>
      <c r="S17" s="1296"/>
      <c r="T17" s="1296"/>
      <c r="U17" s="1296"/>
      <c r="V17" s="1296"/>
      <c r="W17" s="1296"/>
      <c r="X17" s="1296"/>
      <c r="Y17" s="1296"/>
      <c r="Z17" s="1296"/>
      <c r="AA17" s="1296"/>
      <c r="AB17" s="1296"/>
      <c r="AC17" s="1296"/>
      <c r="AD17" s="1296"/>
      <c r="AE17" s="1296"/>
      <c r="AF17" s="1296"/>
      <c r="AG17" s="1296"/>
      <c r="AH17" s="1296"/>
      <c r="AI17" s="1296"/>
      <c r="AJ17" s="1296"/>
      <c r="AK17" s="1296"/>
      <c r="AL17" s="1296"/>
      <c r="AM17" s="1296"/>
      <c r="AN17" s="1296"/>
      <c r="AO17" s="1296"/>
      <c r="AP17" s="1296"/>
      <c r="AQ17" s="1296"/>
      <c r="AR17" s="1296"/>
      <c r="AS17" s="1296"/>
      <c r="AT17" s="1296"/>
      <c r="AU17" s="1296"/>
      <c r="AV17" s="1296"/>
      <c r="AW17" s="1296"/>
      <c r="AX17" s="1296"/>
      <c r="AY17" s="1296"/>
      <c r="AZ17" s="1296"/>
      <c r="BA17" s="1296"/>
      <c r="BB17" s="1296"/>
      <c r="BC17" s="1296"/>
      <c r="BD17" s="1296"/>
      <c r="BE17" s="1296"/>
      <c r="BF17" s="1296"/>
      <c r="BG17" s="1296"/>
      <c r="BH17" s="1296"/>
      <c r="BI17" s="1296"/>
      <c r="BJ17" s="1296"/>
      <c r="BK17" s="1296"/>
      <c r="BL17" s="1296"/>
      <c r="BM17" s="1296"/>
      <c r="BN17" s="1296"/>
      <c r="BO17" s="1296"/>
      <c r="BP17" s="1296"/>
      <c r="BQ17" s="1296"/>
      <c r="BR17" s="1296"/>
      <c r="BS17" s="1296"/>
      <c r="BT17" s="1296"/>
      <c r="BU17" s="1296"/>
      <c r="BV17" s="1296"/>
      <c r="BW17" s="1296"/>
      <c r="BX17" s="1296"/>
      <c r="BY17" s="1296"/>
      <c r="BZ17" s="1296"/>
      <c r="CA17" s="1296"/>
      <c r="CB17" s="1296"/>
      <c r="CC17" s="1296"/>
      <c r="CD17" s="1296"/>
      <c r="CE17" s="1296"/>
      <c r="CF17" s="1296"/>
      <c r="CG17" s="1296"/>
      <c r="CH17" s="1296"/>
      <c r="CI17" s="1296"/>
      <c r="CJ17" s="1296"/>
      <c r="CK17" s="1296"/>
      <c r="CL17" s="1296"/>
      <c r="CM17" s="1296"/>
      <c r="CN17" s="1296"/>
      <c r="CO17" s="1296"/>
      <c r="CP17" s="1296"/>
      <c r="CQ17" s="1296"/>
      <c r="CR17" s="1296"/>
      <c r="CS17" s="1296"/>
      <c r="CT17" s="1296"/>
      <c r="CU17" s="1296"/>
      <c r="CV17" s="1296"/>
      <c r="CW17" s="1296"/>
      <c r="CX17" s="1296"/>
      <c r="CY17" s="1296"/>
      <c r="CZ17" s="1296"/>
      <c r="DA17" s="1296"/>
      <c r="DB17" s="1296"/>
      <c r="DC17" s="1296"/>
      <c r="DD17" s="1296"/>
      <c r="DE17" s="1296"/>
    </row>
    <row r="18" spans="1:109" s="262" customFormat="1" ht="13.2" x14ac:dyDescent="0.2">
      <c r="A18" s="1241"/>
      <c r="B18" s="1296"/>
      <c r="C18" s="1296"/>
      <c r="D18" s="1296"/>
      <c r="E18" s="1296"/>
      <c r="F18" s="1296"/>
      <c r="G18" s="1296"/>
      <c r="H18" s="1296"/>
      <c r="I18" s="1296"/>
      <c r="J18" s="1296"/>
      <c r="K18" s="1296"/>
      <c r="L18" s="1296"/>
      <c r="M18" s="1296"/>
      <c r="N18" s="1296"/>
      <c r="O18" s="1296"/>
      <c r="P18" s="1296"/>
      <c r="Q18" s="1296"/>
      <c r="R18" s="1296"/>
      <c r="S18" s="1296"/>
      <c r="T18" s="1296"/>
      <c r="U18" s="1296"/>
      <c r="V18" s="1296"/>
      <c r="W18" s="1296"/>
      <c r="X18" s="1296"/>
      <c r="Y18" s="1296"/>
      <c r="Z18" s="1296"/>
      <c r="AA18" s="1296"/>
      <c r="AB18" s="1296"/>
      <c r="AC18" s="1296"/>
      <c r="AD18" s="1296"/>
      <c r="AE18" s="1296"/>
      <c r="AF18" s="1296"/>
      <c r="AG18" s="1296"/>
      <c r="AH18" s="1296"/>
      <c r="AI18" s="1296"/>
      <c r="AJ18" s="1296"/>
      <c r="AK18" s="1296"/>
      <c r="AL18" s="1296"/>
      <c r="AM18" s="1296"/>
      <c r="AN18" s="1296"/>
      <c r="AO18" s="1296"/>
      <c r="AP18" s="1296"/>
      <c r="AQ18" s="1296"/>
      <c r="AR18" s="1296"/>
      <c r="AS18" s="1296"/>
      <c r="AT18" s="1296"/>
      <c r="AU18" s="1296"/>
      <c r="AV18" s="1296"/>
      <c r="AW18" s="1296"/>
      <c r="AX18" s="1296"/>
      <c r="AY18" s="1296"/>
      <c r="AZ18" s="1296"/>
      <c r="BA18" s="1296"/>
      <c r="BB18" s="1296"/>
      <c r="BC18" s="1296"/>
      <c r="BD18" s="1296"/>
      <c r="BE18" s="1296"/>
      <c r="BF18" s="1296"/>
      <c r="BG18" s="1296"/>
      <c r="BH18" s="1296"/>
      <c r="BI18" s="1296"/>
      <c r="BJ18" s="1296"/>
      <c r="BK18" s="1296"/>
      <c r="BL18" s="1296"/>
      <c r="BM18" s="1296"/>
      <c r="BN18" s="1296"/>
      <c r="BO18" s="1296"/>
      <c r="BP18" s="1296"/>
      <c r="BQ18" s="1296"/>
      <c r="BR18" s="1296"/>
      <c r="BS18" s="1296"/>
      <c r="BT18" s="1296"/>
      <c r="BU18" s="1296"/>
      <c r="BV18" s="1296"/>
      <c r="BW18" s="1296"/>
      <c r="BX18" s="1296"/>
      <c r="BY18" s="1296"/>
      <c r="BZ18" s="1296"/>
      <c r="CA18" s="1296"/>
      <c r="CB18" s="1296"/>
      <c r="CC18" s="1296"/>
      <c r="CD18" s="1296"/>
      <c r="CE18" s="1296"/>
      <c r="CF18" s="1296"/>
      <c r="CG18" s="1296"/>
      <c r="CH18" s="1296"/>
      <c r="CI18" s="1296"/>
      <c r="CJ18" s="1296"/>
      <c r="CK18" s="1296"/>
      <c r="CL18" s="1296"/>
      <c r="CM18" s="1296"/>
      <c r="CN18" s="1296"/>
      <c r="CO18" s="1296"/>
      <c r="CP18" s="1296"/>
      <c r="CQ18" s="1296"/>
      <c r="CR18" s="1296"/>
      <c r="CS18" s="1296"/>
      <c r="CT18" s="1296"/>
      <c r="CU18" s="1296"/>
      <c r="CV18" s="1296"/>
      <c r="CW18" s="1296"/>
      <c r="CX18" s="1296"/>
      <c r="CY18" s="1296"/>
      <c r="CZ18" s="1296"/>
      <c r="DA18" s="1296"/>
      <c r="DB18" s="1296"/>
      <c r="DC18" s="1296"/>
      <c r="DD18" s="1296"/>
      <c r="DE18" s="1296"/>
    </row>
    <row r="19" spans="1:109" ht="13.2" x14ac:dyDescent="0.2">
      <c r="DD19" s="1241"/>
      <c r="DE19" s="1241"/>
    </row>
    <row r="20" spans="1:109" ht="13.2" x14ac:dyDescent="0.2">
      <c r="DD20" s="1241"/>
      <c r="DE20" s="1241"/>
    </row>
    <row r="21" spans="1:109" ht="17.25" customHeight="1" x14ac:dyDescent="0.2">
      <c r="B21" s="1295"/>
      <c r="C21" s="1292"/>
      <c r="D21" s="1292"/>
      <c r="E21" s="1292"/>
      <c r="F21" s="1292"/>
      <c r="G21" s="1292"/>
      <c r="H21" s="1292"/>
      <c r="I21" s="1292"/>
      <c r="J21" s="1292"/>
      <c r="K21" s="1292"/>
      <c r="L21" s="1292"/>
      <c r="M21" s="1292"/>
      <c r="N21" s="1294"/>
      <c r="O21" s="1292"/>
      <c r="P21" s="1292"/>
      <c r="Q21" s="1292"/>
      <c r="R21" s="1292"/>
      <c r="S21" s="1292"/>
      <c r="T21" s="1292"/>
      <c r="U21" s="1292"/>
      <c r="V21" s="1292"/>
      <c r="W21" s="1292"/>
      <c r="X21" s="1292"/>
      <c r="Y21" s="1292"/>
      <c r="Z21" s="1292"/>
      <c r="AA21" s="1292"/>
      <c r="AB21" s="1292"/>
      <c r="AC21" s="1292"/>
      <c r="AD21" s="1292"/>
      <c r="AE21" s="1292"/>
      <c r="AF21" s="1292"/>
      <c r="AG21" s="1292"/>
      <c r="AH21" s="1292"/>
      <c r="AI21" s="1292"/>
      <c r="AJ21" s="1292"/>
      <c r="AK21" s="1292"/>
      <c r="AL21" s="1292"/>
      <c r="AM21" s="1292"/>
      <c r="AN21" s="1292"/>
      <c r="AO21" s="1292"/>
      <c r="AP21" s="1292"/>
      <c r="AQ21" s="1292"/>
      <c r="AR21" s="1292"/>
      <c r="AS21" s="1292"/>
      <c r="AT21" s="1294"/>
      <c r="AU21" s="1292"/>
      <c r="AV21" s="1292"/>
      <c r="AW21" s="1292"/>
      <c r="AX21" s="1292"/>
      <c r="AY21" s="1292"/>
      <c r="AZ21" s="1292"/>
      <c r="BA21" s="1292"/>
      <c r="BB21" s="1292"/>
      <c r="BC21" s="1292"/>
      <c r="BD21" s="1292"/>
      <c r="BE21" s="1292"/>
      <c r="BF21" s="1294"/>
      <c r="BG21" s="1292"/>
      <c r="BH21" s="1292"/>
      <c r="BI21" s="1292"/>
      <c r="BJ21" s="1292"/>
      <c r="BK21" s="1292"/>
      <c r="BL21" s="1292"/>
      <c r="BM21" s="1292"/>
      <c r="BN21" s="1292"/>
      <c r="BO21" s="1292"/>
      <c r="BP21" s="1292"/>
      <c r="BQ21" s="1292"/>
      <c r="BR21" s="1294"/>
      <c r="BS21" s="1292"/>
      <c r="BT21" s="1292"/>
      <c r="BU21" s="1292"/>
      <c r="BV21" s="1292"/>
      <c r="BW21" s="1292"/>
      <c r="BX21" s="1292"/>
      <c r="BY21" s="1292"/>
      <c r="BZ21" s="1292"/>
      <c r="CA21" s="1292"/>
      <c r="CB21" s="1292"/>
      <c r="CC21" s="1292"/>
      <c r="CD21" s="1294"/>
      <c r="CE21" s="1292"/>
      <c r="CF21" s="1292"/>
      <c r="CG21" s="1292"/>
      <c r="CH21" s="1292"/>
      <c r="CI21" s="1292"/>
      <c r="CJ21" s="1292"/>
      <c r="CK21" s="1292"/>
      <c r="CL21" s="1292"/>
      <c r="CM21" s="1292"/>
      <c r="CN21" s="1292"/>
      <c r="CO21" s="1292"/>
      <c r="CP21" s="1294"/>
      <c r="CQ21" s="1292"/>
      <c r="CR21" s="1292"/>
      <c r="CS21" s="1292"/>
      <c r="CT21" s="1292"/>
      <c r="CU21" s="1292"/>
      <c r="CV21" s="1292"/>
      <c r="CW21" s="1292"/>
      <c r="CX21" s="1292"/>
      <c r="CY21" s="1292"/>
      <c r="CZ21" s="1292"/>
      <c r="DA21" s="1292"/>
      <c r="DB21" s="1294"/>
      <c r="DC21" s="1292"/>
      <c r="DD21" s="1291"/>
      <c r="DE21" s="1241"/>
    </row>
    <row r="22" spans="1:109" ht="17.25" customHeight="1" x14ac:dyDescent="0.2">
      <c r="B22" s="1242"/>
    </row>
    <row r="23" spans="1:109" ht="13.2" x14ac:dyDescent="0.2">
      <c r="B23" s="1242"/>
    </row>
    <row r="24" spans="1:109" ht="13.2" x14ac:dyDescent="0.2">
      <c r="B24" s="1242"/>
    </row>
    <row r="25" spans="1:109" ht="13.2" x14ac:dyDescent="0.2">
      <c r="B25" s="1242"/>
    </row>
    <row r="26" spans="1:109" ht="13.2" x14ac:dyDescent="0.2">
      <c r="B26" s="1242"/>
    </row>
    <row r="27" spans="1:109" ht="13.2" x14ac:dyDescent="0.2">
      <c r="B27" s="1242"/>
    </row>
    <row r="28" spans="1:109" ht="13.2" x14ac:dyDescent="0.2">
      <c r="B28" s="1242"/>
    </row>
    <row r="29" spans="1:109" ht="13.2" x14ac:dyDescent="0.2">
      <c r="B29" s="1242"/>
    </row>
    <row r="30" spans="1:109" ht="13.2" x14ac:dyDescent="0.2">
      <c r="B30" s="1242"/>
    </row>
    <row r="31" spans="1:109" ht="13.2" x14ac:dyDescent="0.2">
      <c r="B31" s="1242"/>
    </row>
    <row r="32" spans="1:109" ht="13.2" x14ac:dyDescent="0.2">
      <c r="B32" s="1242"/>
    </row>
    <row r="33" spans="2:109" ht="13.2" x14ac:dyDescent="0.2">
      <c r="B33" s="1242"/>
    </row>
    <row r="34" spans="2:109" ht="13.2" x14ac:dyDescent="0.2">
      <c r="B34" s="1242"/>
    </row>
    <row r="35" spans="2:109" ht="13.2" x14ac:dyDescent="0.2">
      <c r="B35" s="1242"/>
    </row>
    <row r="36" spans="2:109" ht="13.2" x14ac:dyDescent="0.2">
      <c r="B36" s="1242"/>
    </row>
    <row r="37" spans="2:109" ht="13.2" x14ac:dyDescent="0.2">
      <c r="B37" s="1242"/>
    </row>
    <row r="38" spans="2:109" ht="13.2" x14ac:dyDescent="0.2">
      <c r="B38" s="1242"/>
    </row>
    <row r="39" spans="2:109" ht="13.2" x14ac:dyDescent="0.2">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2" x14ac:dyDescent="0.2">
      <c r="B40" s="1282"/>
      <c r="DD40" s="1282"/>
      <c r="DE40" s="1241"/>
    </row>
    <row r="41" spans="2:109" ht="16.2" x14ac:dyDescent="0.2">
      <c r="B41" s="1293" t="s">
        <v>605</v>
      </c>
      <c r="C41" s="1292"/>
      <c r="D41" s="1292"/>
      <c r="E41" s="1292"/>
      <c r="F41" s="1292"/>
      <c r="G41" s="1292"/>
      <c r="H41" s="1292"/>
      <c r="I41" s="1292"/>
      <c r="J41" s="1292"/>
      <c r="K41" s="1292"/>
      <c r="L41" s="1292"/>
      <c r="M41" s="1292"/>
      <c r="N41" s="1292"/>
      <c r="O41" s="1292"/>
      <c r="P41" s="1292"/>
      <c r="Q41" s="1292"/>
      <c r="R41" s="1292"/>
      <c r="S41" s="1292"/>
      <c r="T41" s="1292"/>
      <c r="U41" s="1292"/>
      <c r="V41" s="1292"/>
      <c r="W41" s="1292"/>
      <c r="X41" s="1292"/>
      <c r="Y41" s="1292"/>
      <c r="Z41" s="1292"/>
      <c r="AA41" s="1292"/>
      <c r="AB41" s="1292"/>
      <c r="AC41" s="1292"/>
      <c r="AD41" s="1292"/>
      <c r="AE41" s="1292"/>
      <c r="AF41" s="1292"/>
      <c r="AG41" s="1292"/>
      <c r="AH41" s="1292"/>
      <c r="AI41" s="1292"/>
      <c r="AJ41" s="1292"/>
      <c r="AK41" s="1292"/>
      <c r="AL41" s="1292"/>
      <c r="AM41" s="1292"/>
      <c r="AN41" s="1292"/>
      <c r="AO41" s="1292"/>
      <c r="AP41" s="1292"/>
      <c r="AQ41" s="1292"/>
      <c r="AR41" s="1292"/>
      <c r="AS41" s="1292"/>
      <c r="AT41" s="1292"/>
      <c r="AU41" s="1292"/>
      <c r="AV41" s="1292"/>
      <c r="AW41" s="1292"/>
      <c r="AX41" s="1292"/>
      <c r="AY41" s="1292"/>
      <c r="AZ41" s="1292"/>
      <c r="BA41" s="1292"/>
      <c r="BB41" s="1292"/>
      <c r="BC41" s="1292"/>
      <c r="BD41" s="1292"/>
      <c r="BE41" s="1292"/>
      <c r="BF41" s="1292"/>
      <c r="BG41" s="1292"/>
      <c r="BH41" s="1292"/>
      <c r="BI41" s="1292"/>
      <c r="BJ41" s="1292"/>
      <c r="BK41" s="1292"/>
      <c r="BL41" s="1292"/>
      <c r="BM41" s="1292"/>
      <c r="BN41" s="1292"/>
      <c r="BO41" s="1292"/>
      <c r="BP41" s="1292"/>
      <c r="BQ41" s="1292"/>
      <c r="BR41" s="1292"/>
      <c r="BS41" s="1292"/>
      <c r="BT41" s="1292"/>
      <c r="BU41" s="1292"/>
      <c r="BV41" s="1292"/>
      <c r="BW41" s="1292"/>
      <c r="BX41" s="1292"/>
      <c r="BY41" s="1292"/>
      <c r="BZ41" s="1292"/>
      <c r="CA41" s="1292"/>
      <c r="CB41" s="1292"/>
      <c r="CC41" s="1292"/>
      <c r="CD41" s="1292"/>
      <c r="CE41" s="1292"/>
      <c r="CF41" s="1292"/>
      <c r="CG41" s="1292"/>
      <c r="CH41" s="1292"/>
      <c r="CI41" s="1292"/>
      <c r="CJ41" s="1292"/>
      <c r="CK41" s="1292"/>
      <c r="CL41" s="1292"/>
      <c r="CM41" s="1292"/>
      <c r="CN41" s="1292"/>
      <c r="CO41" s="1292"/>
      <c r="CP41" s="1292"/>
      <c r="CQ41" s="1292"/>
      <c r="CR41" s="1292"/>
      <c r="CS41" s="1292"/>
      <c r="CT41" s="1292"/>
      <c r="CU41" s="1292"/>
      <c r="CV41" s="1292"/>
      <c r="CW41" s="1292"/>
      <c r="CX41" s="1292"/>
      <c r="CY41" s="1292"/>
      <c r="CZ41" s="1292"/>
      <c r="DA41" s="1292"/>
      <c r="DB41" s="1292"/>
      <c r="DC41" s="1292"/>
      <c r="DD41" s="1291"/>
    </row>
    <row r="42" spans="2:109" ht="13.2" x14ac:dyDescent="0.2">
      <c r="B42" s="1242"/>
      <c r="G42" s="1278"/>
      <c r="I42" s="1277"/>
      <c r="J42" s="1277"/>
      <c r="K42" s="1277"/>
      <c r="AM42" s="1278"/>
      <c r="AN42" s="1278" t="s">
        <v>601</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2">
      <c r="B43" s="1242"/>
      <c r="AN43" s="1276" t="s">
        <v>604</v>
      </c>
      <c r="AO43" s="1275"/>
      <c r="AP43" s="1275"/>
      <c r="AQ43" s="1275"/>
      <c r="AR43" s="1275"/>
      <c r="AS43" s="1275"/>
      <c r="AT43" s="1275"/>
      <c r="AU43" s="1275"/>
      <c r="AV43" s="1275"/>
      <c r="AW43" s="1275"/>
      <c r="AX43" s="1275"/>
      <c r="AY43" s="1275"/>
      <c r="AZ43" s="1275"/>
      <c r="BA43" s="1275"/>
      <c r="BB43" s="1275"/>
      <c r="BC43" s="1275"/>
      <c r="BD43" s="1275"/>
      <c r="BE43" s="1275"/>
      <c r="BF43" s="1275"/>
      <c r="BG43" s="1275"/>
      <c r="BH43" s="1275"/>
      <c r="BI43" s="1275"/>
      <c r="BJ43" s="1275"/>
      <c r="BK43" s="1275"/>
      <c r="BL43" s="1275"/>
      <c r="BM43" s="1275"/>
      <c r="BN43" s="1275"/>
      <c r="BO43" s="1275"/>
      <c r="BP43" s="1275"/>
      <c r="BQ43" s="1275"/>
      <c r="BR43" s="1275"/>
      <c r="BS43" s="1275"/>
      <c r="BT43" s="1275"/>
      <c r="BU43" s="1275"/>
      <c r="BV43" s="1275"/>
      <c r="BW43" s="1275"/>
      <c r="BX43" s="1275"/>
      <c r="BY43" s="1275"/>
      <c r="BZ43" s="1275"/>
      <c r="CA43" s="1275"/>
      <c r="CB43" s="1275"/>
      <c r="CC43" s="1275"/>
      <c r="CD43" s="1275"/>
      <c r="CE43" s="1275"/>
      <c r="CF43" s="1275"/>
      <c r="CG43" s="1275"/>
      <c r="CH43" s="1275"/>
      <c r="CI43" s="1275"/>
      <c r="CJ43" s="1275"/>
      <c r="CK43" s="1275"/>
      <c r="CL43" s="1275"/>
      <c r="CM43" s="1275"/>
      <c r="CN43" s="1275"/>
      <c r="CO43" s="1275"/>
      <c r="CP43" s="1275"/>
      <c r="CQ43" s="1275"/>
      <c r="CR43" s="1275"/>
      <c r="CS43" s="1275"/>
      <c r="CT43" s="1275"/>
      <c r="CU43" s="1275"/>
      <c r="CV43" s="1275"/>
      <c r="CW43" s="1275"/>
      <c r="CX43" s="1275"/>
      <c r="CY43" s="1275"/>
      <c r="CZ43" s="1275"/>
      <c r="DA43" s="1275"/>
      <c r="DB43" s="1275"/>
      <c r="DC43" s="1274"/>
    </row>
    <row r="44" spans="2:109" ht="13.2" x14ac:dyDescent="0.2">
      <c r="B44" s="1242"/>
      <c r="AN44" s="1273"/>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1"/>
    </row>
    <row r="45" spans="2:109" ht="13.2" x14ac:dyDescent="0.2">
      <c r="B45" s="1242"/>
      <c r="AN45" s="1273"/>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1"/>
    </row>
    <row r="46" spans="2:109" ht="13.2" x14ac:dyDescent="0.2">
      <c r="B46" s="1242"/>
      <c r="AN46" s="1273"/>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1"/>
    </row>
    <row r="47" spans="2:109" ht="13.2" x14ac:dyDescent="0.2">
      <c r="B47" s="1242"/>
      <c r="AN47" s="1270"/>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68"/>
    </row>
    <row r="48" spans="2:109" ht="13.2" x14ac:dyDescent="0.2">
      <c r="B48" s="1242"/>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2" x14ac:dyDescent="0.2">
      <c r="B49" s="1242"/>
      <c r="AN49" s="1241" t="s">
        <v>599</v>
      </c>
    </row>
    <row r="50" spans="1:109" ht="13.2" x14ac:dyDescent="0.2">
      <c r="B50" s="1242"/>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553</v>
      </c>
      <c r="BQ50" s="1250"/>
      <c r="BR50" s="1250"/>
      <c r="BS50" s="1250"/>
      <c r="BT50" s="1250"/>
      <c r="BU50" s="1250"/>
      <c r="BV50" s="1250"/>
      <c r="BW50" s="1250"/>
      <c r="BX50" s="1250" t="s">
        <v>554</v>
      </c>
      <c r="BY50" s="1250"/>
      <c r="BZ50" s="1250"/>
      <c r="CA50" s="1250"/>
      <c r="CB50" s="1250"/>
      <c r="CC50" s="1250"/>
      <c r="CD50" s="1250"/>
      <c r="CE50" s="1250"/>
      <c r="CF50" s="1250" t="s">
        <v>555</v>
      </c>
      <c r="CG50" s="1250"/>
      <c r="CH50" s="1250"/>
      <c r="CI50" s="1250"/>
      <c r="CJ50" s="1250"/>
      <c r="CK50" s="1250"/>
      <c r="CL50" s="1250"/>
      <c r="CM50" s="1250"/>
      <c r="CN50" s="1250" t="s">
        <v>556</v>
      </c>
      <c r="CO50" s="1250"/>
      <c r="CP50" s="1250"/>
      <c r="CQ50" s="1250"/>
      <c r="CR50" s="1250"/>
      <c r="CS50" s="1250"/>
      <c r="CT50" s="1250"/>
      <c r="CU50" s="1250"/>
      <c r="CV50" s="1250" t="s">
        <v>557</v>
      </c>
      <c r="CW50" s="1250"/>
      <c r="CX50" s="1250"/>
      <c r="CY50" s="1250"/>
      <c r="CZ50" s="1250"/>
      <c r="DA50" s="1250"/>
      <c r="DB50" s="1250"/>
      <c r="DC50" s="1250"/>
    </row>
    <row r="51" spans="1:109" ht="13.5" customHeight="1" x14ac:dyDescent="0.2">
      <c r="B51" s="1242"/>
      <c r="G51" s="1257"/>
      <c r="H51" s="1257"/>
      <c r="I51" s="1290"/>
      <c r="J51" s="1290"/>
      <c r="K51" s="1256"/>
      <c r="L51" s="1256"/>
      <c r="M51" s="1256"/>
      <c r="N51" s="1256"/>
      <c r="AM51" s="1255"/>
      <c r="AN51" s="1249" t="s">
        <v>598</v>
      </c>
      <c r="AO51" s="1249"/>
      <c r="AP51" s="1249"/>
      <c r="AQ51" s="1249"/>
      <c r="AR51" s="1249"/>
      <c r="AS51" s="1249"/>
      <c r="AT51" s="1249"/>
      <c r="AU51" s="1249"/>
      <c r="AV51" s="1249"/>
      <c r="AW51" s="1249"/>
      <c r="AX51" s="1249"/>
      <c r="AY51" s="1249"/>
      <c r="AZ51" s="1249"/>
      <c r="BA51" s="1249"/>
      <c r="BB51" s="1249" t="s">
        <v>596</v>
      </c>
      <c r="BC51" s="1249"/>
      <c r="BD51" s="1249"/>
      <c r="BE51" s="1249"/>
      <c r="BF51" s="1249"/>
      <c r="BG51" s="1249"/>
      <c r="BH51" s="1249"/>
      <c r="BI51" s="1249"/>
      <c r="BJ51" s="1249"/>
      <c r="BK51" s="1249"/>
      <c r="BL51" s="1249"/>
      <c r="BM51" s="1249"/>
      <c r="BN51" s="1249"/>
      <c r="BO51" s="1249"/>
      <c r="BP51" s="1248"/>
      <c r="BQ51" s="1248"/>
      <c r="BR51" s="1248"/>
      <c r="BS51" s="1248"/>
      <c r="BT51" s="1248"/>
      <c r="BU51" s="1248"/>
      <c r="BV51" s="1248"/>
      <c r="BW51" s="1248"/>
      <c r="BX51" s="1248"/>
      <c r="BY51" s="1248"/>
      <c r="BZ51" s="1248"/>
      <c r="CA51" s="1248"/>
      <c r="CB51" s="1248"/>
      <c r="CC51" s="1248"/>
      <c r="CD51" s="1248"/>
      <c r="CE51" s="1248"/>
      <c r="CF51" s="1248"/>
      <c r="CG51" s="1248"/>
      <c r="CH51" s="1248"/>
      <c r="CI51" s="1248"/>
      <c r="CJ51" s="1248"/>
      <c r="CK51" s="1248"/>
      <c r="CL51" s="1248"/>
      <c r="CM51" s="1248"/>
      <c r="CN51" s="1248"/>
      <c r="CO51" s="1248"/>
      <c r="CP51" s="1248"/>
      <c r="CQ51" s="1248"/>
      <c r="CR51" s="1248"/>
      <c r="CS51" s="1248"/>
      <c r="CT51" s="1248"/>
      <c r="CU51" s="1248"/>
      <c r="CV51" s="1248"/>
      <c r="CW51" s="1248"/>
      <c r="CX51" s="1248"/>
      <c r="CY51" s="1248"/>
      <c r="CZ51" s="1248"/>
      <c r="DA51" s="1248"/>
      <c r="DB51" s="1248"/>
      <c r="DC51" s="1248"/>
    </row>
    <row r="52" spans="1:109" ht="13.2" x14ac:dyDescent="0.2">
      <c r="B52" s="1242"/>
      <c r="G52" s="1257"/>
      <c r="H52" s="1257"/>
      <c r="I52" s="1290"/>
      <c r="J52" s="1290"/>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2" x14ac:dyDescent="0.2">
      <c r="A53" s="1277"/>
      <c r="B53" s="1242"/>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603</v>
      </c>
      <c r="BC53" s="1249"/>
      <c r="BD53" s="1249"/>
      <c r="BE53" s="1249"/>
      <c r="BF53" s="1249"/>
      <c r="BG53" s="1249"/>
      <c r="BH53" s="1249"/>
      <c r="BI53" s="1249"/>
      <c r="BJ53" s="1249"/>
      <c r="BK53" s="1249"/>
      <c r="BL53" s="1249"/>
      <c r="BM53" s="1249"/>
      <c r="BN53" s="1249"/>
      <c r="BO53" s="1249"/>
      <c r="BP53" s="1248">
        <v>50.4</v>
      </c>
      <c r="BQ53" s="1248"/>
      <c r="BR53" s="1248"/>
      <c r="BS53" s="1248"/>
      <c r="BT53" s="1248"/>
      <c r="BU53" s="1248"/>
      <c r="BV53" s="1248"/>
      <c r="BW53" s="1248"/>
      <c r="BX53" s="1248">
        <v>49</v>
      </c>
      <c r="BY53" s="1248"/>
      <c r="BZ53" s="1248"/>
      <c r="CA53" s="1248"/>
      <c r="CB53" s="1248"/>
      <c r="CC53" s="1248"/>
      <c r="CD53" s="1248"/>
      <c r="CE53" s="1248"/>
      <c r="CF53" s="1248">
        <v>49.9</v>
      </c>
      <c r="CG53" s="1248"/>
      <c r="CH53" s="1248"/>
      <c r="CI53" s="1248"/>
      <c r="CJ53" s="1248"/>
      <c r="CK53" s="1248"/>
      <c r="CL53" s="1248"/>
      <c r="CM53" s="1248"/>
      <c r="CN53" s="1248">
        <v>51.1</v>
      </c>
      <c r="CO53" s="1248"/>
      <c r="CP53" s="1248"/>
      <c r="CQ53" s="1248"/>
      <c r="CR53" s="1248"/>
      <c r="CS53" s="1248"/>
      <c r="CT53" s="1248"/>
      <c r="CU53" s="1248"/>
      <c r="CV53" s="1248">
        <v>51.7</v>
      </c>
      <c r="CW53" s="1248"/>
      <c r="CX53" s="1248"/>
      <c r="CY53" s="1248"/>
      <c r="CZ53" s="1248"/>
      <c r="DA53" s="1248"/>
      <c r="DB53" s="1248"/>
      <c r="DC53" s="1248"/>
    </row>
    <row r="54" spans="1:109" ht="13.2" x14ac:dyDescent="0.2">
      <c r="A54" s="1277"/>
      <c r="B54" s="1242"/>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2" x14ac:dyDescent="0.2">
      <c r="A55" s="1277"/>
      <c r="B55" s="1242"/>
      <c r="G55" s="1253"/>
      <c r="H55" s="1253"/>
      <c r="I55" s="1253"/>
      <c r="J55" s="1253"/>
      <c r="K55" s="1256"/>
      <c r="L55" s="1256"/>
      <c r="M55" s="1256"/>
      <c r="N55" s="1256"/>
      <c r="AN55" s="1250" t="s">
        <v>597</v>
      </c>
      <c r="AO55" s="1250"/>
      <c r="AP55" s="1250"/>
      <c r="AQ55" s="1250"/>
      <c r="AR55" s="1250"/>
      <c r="AS55" s="1250"/>
      <c r="AT55" s="1250"/>
      <c r="AU55" s="1250"/>
      <c r="AV55" s="1250"/>
      <c r="AW55" s="1250"/>
      <c r="AX55" s="1250"/>
      <c r="AY55" s="1250"/>
      <c r="AZ55" s="1250"/>
      <c r="BA55" s="1250"/>
      <c r="BB55" s="1249" t="s">
        <v>596</v>
      </c>
      <c r="BC55" s="1249"/>
      <c r="BD55" s="1249"/>
      <c r="BE55" s="1249"/>
      <c r="BF55" s="1249"/>
      <c r="BG55" s="1249"/>
      <c r="BH55" s="1249"/>
      <c r="BI55" s="1249"/>
      <c r="BJ55" s="1249"/>
      <c r="BK55" s="1249"/>
      <c r="BL55" s="1249"/>
      <c r="BM55" s="1249"/>
      <c r="BN55" s="1249"/>
      <c r="BO55" s="1249"/>
      <c r="BP55" s="1248">
        <v>0</v>
      </c>
      <c r="BQ55" s="1248"/>
      <c r="BR55" s="1248"/>
      <c r="BS55" s="1248"/>
      <c r="BT55" s="1248"/>
      <c r="BU55" s="1248"/>
      <c r="BV55" s="1248"/>
      <c r="BW55" s="1248"/>
      <c r="BX55" s="1248">
        <v>0</v>
      </c>
      <c r="BY55" s="1248"/>
      <c r="BZ55" s="1248"/>
      <c r="CA55" s="1248"/>
      <c r="CB55" s="1248"/>
      <c r="CC55" s="1248"/>
      <c r="CD55" s="1248"/>
      <c r="CE55" s="1248"/>
      <c r="CF55" s="1248">
        <v>0</v>
      </c>
      <c r="CG55" s="1248"/>
      <c r="CH55" s="1248"/>
      <c r="CI55" s="1248"/>
      <c r="CJ55" s="1248"/>
      <c r="CK55" s="1248"/>
      <c r="CL55" s="1248"/>
      <c r="CM55" s="1248"/>
      <c r="CN55" s="1248">
        <v>0</v>
      </c>
      <c r="CO55" s="1248"/>
      <c r="CP55" s="1248"/>
      <c r="CQ55" s="1248"/>
      <c r="CR55" s="1248"/>
      <c r="CS55" s="1248"/>
      <c r="CT55" s="1248"/>
      <c r="CU55" s="1248"/>
      <c r="CV55" s="1248">
        <v>0</v>
      </c>
      <c r="CW55" s="1248"/>
      <c r="CX55" s="1248"/>
      <c r="CY55" s="1248"/>
      <c r="CZ55" s="1248"/>
      <c r="DA55" s="1248"/>
      <c r="DB55" s="1248"/>
      <c r="DC55" s="1248"/>
    </row>
    <row r="56" spans="1:109" ht="13.2" x14ac:dyDescent="0.2">
      <c r="A56" s="1277"/>
      <c r="B56" s="1242"/>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2" x14ac:dyDescent="0.2">
      <c r="B57" s="1283"/>
      <c r="G57" s="1253"/>
      <c r="H57" s="1253"/>
      <c r="I57" s="1252"/>
      <c r="J57" s="1252"/>
      <c r="K57" s="1256"/>
      <c r="L57" s="1256"/>
      <c r="M57" s="1256"/>
      <c r="N57" s="1256"/>
      <c r="AM57" s="1241"/>
      <c r="AN57" s="1250"/>
      <c r="AO57" s="1250"/>
      <c r="AP57" s="1250"/>
      <c r="AQ57" s="1250"/>
      <c r="AR57" s="1250"/>
      <c r="AS57" s="1250"/>
      <c r="AT57" s="1250"/>
      <c r="AU57" s="1250"/>
      <c r="AV57" s="1250"/>
      <c r="AW57" s="1250"/>
      <c r="AX57" s="1250"/>
      <c r="AY57" s="1250"/>
      <c r="AZ57" s="1250"/>
      <c r="BA57" s="1250"/>
      <c r="BB57" s="1249" t="s">
        <v>603</v>
      </c>
      <c r="BC57" s="1249"/>
      <c r="BD57" s="1249"/>
      <c r="BE57" s="1249"/>
      <c r="BF57" s="1249"/>
      <c r="BG57" s="1249"/>
      <c r="BH57" s="1249"/>
      <c r="BI57" s="1249"/>
      <c r="BJ57" s="1249"/>
      <c r="BK57" s="1249"/>
      <c r="BL57" s="1249"/>
      <c r="BM57" s="1249"/>
      <c r="BN57" s="1249"/>
      <c r="BO57" s="1249"/>
      <c r="BP57" s="1248">
        <v>58.2</v>
      </c>
      <c r="BQ57" s="1248"/>
      <c r="BR57" s="1248"/>
      <c r="BS57" s="1248"/>
      <c r="BT57" s="1248"/>
      <c r="BU57" s="1248"/>
      <c r="BV57" s="1248"/>
      <c r="BW57" s="1248"/>
      <c r="BX57" s="1248">
        <v>59.4</v>
      </c>
      <c r="BY57" s="1248"/>
      <c r="BZ57" s="1248"/>
      <c r="CA57" s="1248"/>
      <c r="CB57" s="1248"/>
      <c r="CC57" s="1248"/>
      <c r="CD57" s="1248"/>
      <c r="CE57" s="1248"/>
      <c r="CF57" s="1248">
        <v>60.4</v>
      </c>
      <c r="CG57" s="1248"/>
      <c r="CH57" s="1248"/>
      <c r="CI57" s="1248"/>
      <c r="CJ57" s="1248"/>
      <c r="CK57" s="1248"/>
      <c r="CL57" s="1248"/>
      <c r="CM57" s="1248"/>
      <c r="CN57" s="1248">
        <v>61.5</v>
      </c>
      <c r="CO57" s="1248"/>
      <c r="CP57" s="1248"/>
      <c r="CQ57" s="1248"/>
      <c r="CR57" s="1248"/>
      <c r="CS57" s="1248"/>
      <c r="CT57" s="1248"/>
      <c r="CU57" s="1248"/>
      <c r="CV57" s="1248">
        <v>61</v>
      </c>
      <c r="CW57" s="1248"/>
      <c r="CX57" s="1248"/>
      <c r="CY57" s="1248"/>
      <c r="CZ57" s="1248"/>
      <c r="DA57" s="1248"/>
      <c r="DB57" s="1248"/>
      <c r="DC57" s="1248"/>
      <c r="DD57" s="1288"/>
      <c r="DE57" s="1283"/>
    </row>
    <row r="58" spans="1:109" s="1277" customFormat="1" ht="13.2" x14ac:dyDescent="0.2">
      <c r="A58" s="1241"/>
      <c r="B58" s="1283"/>
      <c r="G58" s="1253"/>
      <c r="H58" s="1253"/>
      <c r="I58" s="1252"/>
      <c r="J58" s="1252"/>
      <c r="K58" s="1256"/>
      <c r="L58" s="1256"/>
      <c r="M58" s="1256"/>
      <c r="N58" s="1256"/>
      <c r="AM58" s="1241"/>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2" x14ac:dyDescent="0.2">
      <c r="A59" s="1241"/>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2" x14ac:dyDescent="0.2">
      <c r="A60" s="1241"/>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2" x14ac:dyDescent="0.2">
      <c r="A61" s="1241"/>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2" x14ac:dyDescent="0.2">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1"/>
    </row>
    <row r="63" spans="1:109" ht="16.2" x14ac:dyDescent="0.2">
      <c r="B63" s="1281" t="s">
        <v>602</v>
      </c>
    </row>
    <row r="64" spans="1:109" ht="13.2" x14ac:dyDescent="0.2">
      <c r="B64" s="1242"/>
      <c r="G64" s="1278"/>
      <c r="I64" s="1280"/>
      <c r="J64" s="1280"/>
      <c r="K64" s="1280"/>
      <c r="L64" s="1280"/>
      <c r="M64" s="1280"/>
      <c r="N64" s="1279"/>
      <c r="AM64" s="1278"/>
      <c r="AN64" s="1278" t="s">
        <v>601</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2" x14ac:dyDescent="0.2">
      <c r="B65" s="1242"/>
      <c r="AN65" s="1276" t="s">
        <v>600</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2" x14ac:dyDescent="0.2">
      <c r="B66" s="1242"/>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2" x14ac:dyDescent="0.2">
      <c r="B67" s="1242"/>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2" x14ac:dyDescent="0.2">
      <c r="B68" s="1242"/>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2" x14ac:dyDescent="0.2">
      <c r="B69" s="1242"/>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2" x14ac:dyDescent="0.2">
      <c r="B70" s="1242"/>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2" x14ac:dyDescent="0.2">
      <c r="B71" s="1242"/>
      <c r="G71" s="1263"/>
      <c r="I71" s="1266"/>
      <c r="J71" s="1265"/>
      <c r="K71" s="1265"/>
      <c r="L71" s="1264"/>
      <c r="M71" s="1265"/>
      <c r="N71" s="1264"/>
      <c r="AM71" s="1263"/>
      <c r="AN71" s="1241" t="s">
        <v>599</v>
      </c>
    </row>
    <row r="72" spans="2:107" ht="13.2" x14ac:dyDescent="0.2">
      <c r="B72" s="1242"/>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553</v>
      </c>
      <c r="BQ72" s="1250"/>
      <c r="BR72" s="1250"/>
      <c r="BS72" s="1250"/>
      <c r="BT72" s="1250"/>
      <c r="BU72" s="1250"/>
      <c r="BV72" s="1250"/>
      <c r="BW72" s="1250"/>
      <c r="BX72" s="1250" t="s">
        <v>554</v>
      </c>
      <c r="BY72" s="1250"/>
      <c r="BZ72" s="1250"/>
      <c r="CA72" s="1250"/>
      <c r="CB72" s="1250"/>
      <c r="CC72" s="1250"/>
      <c r="CD72" s="1250"/>
      <c r="CE72" s="1250"/>
      <c r="CF72" s="1250" t="s">
        <v>555</v>
      </c>
      <c r="CG72" s="1250"/>
      <c r="CH72" s="1250"/>
      <c r="CI72" s="1250"/>
      <c r="CJ72" s="1250"/>
      <c r="CK72" s="1250"/>
      <c r="CL72" s="1250"/>
      <c r="CM72" s="1250"/>
      <c r="CN72" s="1250" t="s">
        <v>556</v>
      </c>
      <c r="CO72" s="1250"/>
      <c r="CP72" s="1250"/>
      <c r="CQ72" s="1250"/>
      <c r="CR72" s="1250"/>
      <c r="CS72" s="1250"/>
      <c r="CT72" s="1250"/>
      <c r="CU72" s="1250"/>
      <c r="CV72" s="1250" t="s">
        <v>557</v>
      </c>
      <c r="CW72" s="1250"/>
      <c r="CX72" s="1250"/>
      <c r="CY72" s="1250"/>
      <c r="CZ72" s="1250"/>
      <c r="DA72" s="1250"/>
      <c r="DB72" s="1250"/>
      <c r="DC72" s="1250"/>
    </row>
    <row r="73" spans="2:107" ht="13.2" x14ac:dyDescent="0.2">
      <c r="B73" s="1242"/>
      <c r="G73" s="1257"/>
      <c r="H73" s="1257"/>
      <c r="I73" s="1257"/>
      <c r="J73" s="1257"/>
      <c r="K73" s="1254"/>
      <c r="L73" s="1254"/>
      <c r="M73" s="1254"/>
      <c r="N73" s="1254"/>
      <c r="AM73" s="1255"/>
      <c r="AN73" s="1249" t="s">
        <v>598</v>
      </c>
      <c r="AO73" s="1249"/>
      <c r="AP73" s="1249"/>
      <c r="AQ73" s="1249"/>
      <c r="AR73" s="1249"/>
      <c r="AS73" s="1249"/>
      <c r="AT73" s="1249"/>
      <c r="AU73" s="1249"/>
      <c r="AV73" s="1249"/>
      <c r="AW73" s="1249"/>
      <c r="AX73" s="1249"/>
      <c r="AY73" s="1249"/>
      <c r="AZ73" s="1249"/>
      <c r="BA73" s="1249"/>
      <c r="BB73" s="1249" t="s">
        <v>596</v>
      </c>
      <c r="BC73" s="1249"/>
      <c r="BD73" s="1249"/>
      <c r="BE73" s="1249"/>
      <c r="BF73" s="1249"/>
      <c r="BG73" s="1249"/>
      <c r="BH73" s="1249"/>
      <c r="BI73" s="1249"/>
      <c r="BJ73" s="1249"/>
      <c r="BK73" s="1249"/>
      <c r="BL73" s="1249"/>
      <c r="BM73" s="1249"/>
      <c r="BN73" s="1249"/>
      <c r="BO73" s="1249"/>
      <c r="BP73" s="1248"/>
      <c r="BQ73" s="1248"/>
      <c r="BR73" s="1248"/>
      <c r="BS73" s="1248"/>
      <c r="BT73" s="1248"/>
      <c r="BU73" s="1248"/>
      <c r="BV73" s="1248"/>
      <c r="BW73" s="1248"/>
      <c r="BX73" s="1248"/>
      <c r="BY73" s="1248"/>
      <c r="BZ73" s="1248"/>
      <c r="CA73" s="1248"/>
      <c r="CB73" s="1248"/>
      <c r="CC73" s="1248"/>
      <c r="CD73" s="1248"/>
      <c r="CE73" s="1248"/>
      <c r="CF73" s="1248"/>
      <c r="CG73" s="1248"/>
      <c r="CH73" s="1248"/>
      <c r="CI73" s="1248"/>
      <c r="CJ73" s="1248"/>
      <c r="CK73" s="1248"/>
      <c r="CL73" s="1248"/>
      <c r="CM73" s="1248"/>
      <c r="CN73" s="1248"/>
      <c r="CO73" s="1248"/>
      <c r="CP73" s="1248"/>
      <c r="CQ73" s="1248"/>
      <c r="CR73" s="1248"/>
      <c r="CS73" s="1248"/>
      <c r="CT73" s="1248"/>
      <c r="CU73" s="1248"/>
      <c r="CV73" s="1248"/>
      <c r="CW73" s="1248"/>
      <c r="CX73" s="1248"/>
      <c r="CY73" s="1248"/>
      <c r="CZ73" s="1248"/>
      <c r="DA73" s="1248"/>
      <c r="DB73" s="1248"/>
      <c r="DC73" s="1248"/>
    </row>
    <row r="74" spans="2:107" ht="13.2" x14ac:dyDescent="0.2">
      <c r="B74" s="1242"/>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2" x14ac:dyDescent="0.2">
      <c r="B75" s="1242"/>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595</v>
      </c>
      <c r="BC75" s="1249"/>
      <c r="BD75" s="1249"/>
      <c r="BE75" s="1249"/>
      <c r="BF75" s="1249"/>
      <c r="BG75" s="1249"/>
      <c r="BH75" s="1249"/>
      <c r="BI75" s="1249"/>
      <c r="BJ75" s="1249"/>
      <c r="BK75" s="1249"/>
      <c r="BL75" s="1249"/>
      <c r="BM75" s="1249"/>
      <c r="BN75" s="1249"/>
      <c r="BO75" s="1249"/>
      <c r="BP75" s="1248">
        <v>0.1</v>
      </c>
      <c r="BQ75" s="1248"/>
      <c r="BR75" s="1248"/>
      <c r="BS75" s="1248"/>
      <c r="BT75" s="1248"/>
      <c r="BU75" s="1248"/>
      <c r="BV75" s="1248"/>
      <c r="BW75" s="1248"/>
      <c r="BX75" s="1248">
        <v>0</v>
      </c>
      <c r="BY75" s="1248"/>
      <c r="BZ75" s="1248"/>
      <c r="CA75" s="1248"/>
      <c r="CB75" s="1248"/>
      <c r="CC75" s="1248"/>
      <c r="CD75" s="1248"/>
      <c r="CE75" s="1248"/>
      <c r="CF75" s="1248">
        <v>0.8</v>
      </c>
      <c r="CG75" s="1248"/>
      <c r="CH75" s="1248"/>
      <c r="CI75" s="1248"/>
      <c r="CJ75" s="1248"/>
      <c r="CK75" s="1248"/>
      <c r="CL75" s="1248"/>
      <c r="CM75" s="1248"/>
      <c r="CN75" s="1248">
        <v>2</v>
      </c>
      <c r="CO75" s="1248"/>
      <c r="CP75" s="1248"/>
      <c r="CQ75" s="1248"/>
      <c r="CR75" s="1248"/>
      <c r="CS75" s="1248"/>
      <c r="CT75" s="1248"/>
      <c r="CU75" s="1248"/>
      <c r="CV75" s="1248">
        <v>2.1</v>
      </c>
      <c r="CW75" s="1248"/>
      <c r="CX75" s="1248"/>
      <c r="CY75" s="1248"/>
      <c r="CZ75" s="1248"/>
      <c r="DA75" s="1248"/>
      <c r="DB75" s="1248"/>
      <c r="DC75" s="1248"/>
    </row>
    <row r="76" spans="2:107" ht="13.2" x14ac:dyDescent="0.2">
      <c r="B76" s="1242"/>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2" x14ac:dyDescent="0.2">
      <c r="B77" s="1242"/>
      <c r="G77" s="1253"/>
      <c r="H77" s="1253"/>
      <c r="I77" s="1253"/>
      <c r="J77" s="1253"/>
      <c r="K77" s="1254"/>
      <c r="L77" s="1254"/>
      <c r="M77" s="1254"/>
      <c r="N77" s="1254"/>
      <c r="AN77" s="1250" t="s">
        <v>597</v>
      </c>
      <c r="AO77" s="1250"/>
      <c r="AP77" s="1250"/>
      <c r="AQ77" s="1250"/>
      <c r="AR77" s="1250"/>
      <c r="AS77" s="1250"/>
      <c r="AT77" s="1250"/>
      <c r="AU77" s="1250"/>
      <c r="AV77" s="1250"/>
      <c r="AW77" s="1250"/>
      <c r="AX77" s="1250"/>
      <c r="AY77" s="1250"/>
      <c r="AZ77" s="1250"/>
      <c r="BA77" s="1250"/>
      <c r="BB77" s="1249" t="s">
        <v>596</v>
      </c>
      <c r="BC77" s="1249"/>
      <c r="BD77" s="1249"/>
      <c r="BE77" s="1249"/>
      <c r="BF77" s="1249"/>
      <c r="BG77" s="1249"/>
      <c r="BH77" s="1249"/>
      <c r="BI77" s="1249"/>
      <c r="BJ77" s="1249"/>
      <c r="BK77" s="1249"/>
      <c r="BL77" s="1249"/>
      <c r="BM77" s="1249"/>
      <c r="BN77" s="1249"/>
      <c r="BO77" s="1249"/>
      <c r="BP77" s="1248">
        <v>0</v>
      </c>
      <c r="BQ77" s="1248"/>
      <c r="BR77" s="1248"/>
      <c r="BS77" s="1248"/>
      <c r="BT77" s="1248"/>
      <c r="BU77" s="1248"/>
      <c r="BV77" s="1248"/>
      <c r="BW77" s="1248"/>
      <c r="BX77" s="1248">
        <v>0</v>
      </c>
      <c r="BY77" s="1248"/>
      <c r="BZ77" s="1248"/>
      <c r="CA77" s="1248"/>
      <c r="CB77" s="1248"/>
      <c r="CC77" s="1248"/>
      <c r="CD77" s="1248"/>
      <c r="CE77" s="1248"/>
      <c r="CF77" s="1248">
        <v>0</v>
      </c>
      <c r="CG77" s="1248"/>
      <c r="CH77" s="1248"/>
      <c r="CI77" s="1248"/>
      <c r="CJ77" s="1248"/>
      <c r="CK77" s="1248"/>
      <c r="CL77" s="1248"/>
      <c r="CM77" s="1248"/>
      <c r="CN77" s="1248">
        <v>0</v>
      </c>
      <c r="CO77" s="1248"/>
      <c r="CP77" s="1248"/>
      <c r="CQ77" s="1248"/>
      <c r="CR77" s="1248"/>
      <c r="CS77" s="1248"/>
      <c r="CT77" s="1248"/>
      <c r="CU77" s="1248"/>
      <c r="CV77" s="1248">
        <v>0</v>
      </c>
      <c r="CW77" s="1248"/>
      <c r="CX77" s="1248"/>
      <c r="CY77" s="1248"/>
      <c r="CZ77" s="1248"/>
      <c r="DA77" s="1248"/>
      <c r="DB77" s="1248"/>
      <c r="DC77" s="1248"/>
    </row>
    <row r="78" spans="2:107" ht="13.2" x14ac:dyDescent="0.2">
      <c r="B78" s="1242"/>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2" x14ac:dyDescent="0.2">
      <c r="B79" s="1242"/>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595</v>
      </c>
      <c r="BC79" s="1249"/>
      <c r="BD79" s="1249"/>
      <c r="BE79" s="1249"/>
      <c r="BF79" s="1249"/>
      <c r="BG79" s="1249"/>
      <c r="BH79" s="1249"/>
      <c r="BI79" s="1249"/>
      <c r="BJ79" s="1249"/>
      <c r="BK79" s="1249"/>
      <c r="BL79" s="1249"/>
      <c r="BM79" s="1249"/>
      <c r="BN79" s="1249"/>
      <c r="BO79" s="1249"/>
      <c r="BP79" s="1248">
        <v>7.1</v>
      </c>
      <c r="BQ79" s="1248"/>
      <c r="BR79" s="1248"/>
      <c r="BS79" s="1248"/>
      <c r="BT79" s="1248"/>
      <c r="BU79" s="1248"/>
      <c r="BV79" s="1248"/>
      <c r="BW79" s="1248"/>
      <c r="BX79" s="1248">
        <v>7.4</v>
      </c>
      <c r="BY79" s="1248"/>
      <c r="BZ79" s="1248"/>
      <c r="CA79" s="1248"/>
      <c r="CB79" s="1248"/>
      <c r="CC79" s="1248"/>
      <c r="CD79" s="1248"/>
      <c r="CE79" s="1248"/>
      <c r="CF79" s="1248">
        <v>7.4</v>
      </c>
      <c r="CG79" s="1248"/>
      <c r="CH79" s="1248"/>
      <c r="CI79" s="1248"/>
      <c r="CJ79" s="1248"/>
      <c r="CK79" s="1248"/>
      <c r="CL79" s="1248"/>
      <c r="CM79" s="1248"/>
      <c r="CN79" s="1248">
        <v>8</v>
      </c>
      <c r="CO79" s="1248"/>
      <c r="CP79" s="1248"/>
      <c r="CQ79" s="1248"/>
      <c r="CR79" s="1248"/>
      <c r="CS79" s="1248"/>
      <c r="CT79" s="1248"/>
      <c r="CU79" s="1248"/>
      <c r="CV79" s="1248">
        <v>6.6</v>
      </c>
      <c r="CW79" s="1248"/>
      <c r="CX79" s="1248"/>
      <c r="CY79" s="1248"/>
      <c r="CZ79" s="1248"/>
      <c r="DA79" s="1248"/>
      <c r="DB79" s="1248"/>
      <c r="DC79" s="1248"/>
    </row>
    <row r="80" spans="2:107" ht="13.2" x14ac:dyDescent="0.2">
      <c r="B80" s="1242"/>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2" x14ac:dyDescent="0.2">
      <c r="B81" s="1242"/>
    </row>
    <row r="82" spans="2:109" ht="16.2" x14ac:dyDescent="0.2">
      <c r="B82" s="1242"/>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2" x14ac:dyDescent="0.2">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2" x14ac:dyDescent="0.2">
      <c r="DD84" s="1241"/>
      <c r="DE84" s="1241"/>
    </row>
    <row r="85" spans="2:109" ht="13.2" x14ac:dyDescent="0.2">
      <c r="DD85" s="1241"/>
      <c r="DE85" s="1241"/>
    </row>
  </sheetData>
  <sheetProtection algorithmName="SHA-512" hashValue="AqnSm2h1TB8mnR4WmWu3tVCVuqQm6FrJKenjzr+V35R4a2ZD0JJDSu0pWG5E30gnQgy/WeJgbKXoIK6yjDrwhw==" saltValue="EIGqyioqwxOgNIlGc/89q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9" zoomScale="65" zoomScaleNormal="65" zoomScaleSheetLayoutView="70" workbookViewId="0">
      <selection activeCell="BZ15" sqref="BZ1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500</v>
      </c>
    </row>
  </sheetData>
  <sheetProtection algorithmName="SHA-512" hashValue="zga3s47vi6JrY2RQeTdi3vVFm1mqQBw6XAdBd147GMtZj87k4e3RjERGb1AIWeM0DF7m7P2ns12YgTP+P6QCKA==" saltValue="BC431WmCQE6C+5M0lgJH6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68" zoomScaleNormal="68" zoomScaleSheetLayoutView="55" workbookViewId="0">
      <selection activeCell="BZ15" sqref="BZ15"/>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500</v>
      </c>
    </row>
  </sheetData>
  <sheetProtection algorithmName="SHA-512" hashValue="QuaOz96DnPCupF7htZBXkKQR62Cb9h0+T1E0SetquI13p3LvlGPzYyrsv6+4WuWUFxkQwRzPNe5bfkiYqHpMpg==" saltValue="xuEMFO4oNQv2nGj299nnA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550</v>
      </c>
      <c r="G2" s="148"/>
      <c r="H2" s="149"/>
    </row>
    <row r="3" spans="1:8" x14ac:dyDescent="0.2">
      <c r="A3" s="145" t="s">
        <v>543</v>
      </c>
      <c r="B3" s="150"/>
      <c r="C3" s="151"/>
      <c r="D3" s="152">
        <v>341687</v>
      </c>
      <c r="E3" s="153"/>
      <c r="F3" s="154">
        <v>317319</v>
      </c>
      <c r="G3" s="155"/>
      <c r="H3" s="156"/>
    </row>
    <row r="4" spans="1:8" x14ac:dyDescent="0.2">
      <c r="A4" s="157"/>
      <c r="B4" s="158"/>
      <c r="C4" s="159"/>
      <c r="D4" s="160">
        <v>157621</v>
      </c>
      <c r="E4" s="161"/>
      <c r="F4" s="162">
        <v>164214</v>
      </c>
      <c r="G4" s="163"/>
      <c r="H4" s="164"/>
    </row>
    <row r="5" spans="1:8" x14ac:dyDescent="0.2">
      <c r="A5" s="145" t="s">
        <v>545</v>
      </c>
      <c r="B5" s="150"/>
      <c r="C5" s="151"/>
      <c r="D5" s="152">
        <v>895659</v>
      </c>
      <c r="E5" s="153"/>
      <c r="F5" s="154">
        <v>289738</v>
      </c>
      <c r="G5" s="155"/>
      <c r="H5" s="156"/>
    </row>
    <row r="6" spans="1:8" x14ac:dyDescent="0.2">
      <c r="A6" s="157"/>
      <c r="B6" s="158"/>
      <c r="C6" s="159"/>
      <c r="D6" s="160">
        <v>351815</v>
      </c>
      <c r="E6" s="161"/>
      <c r="F6" s="162">
        <v>156238</v>
      </c>
      <c r="G6" s="163"/>
      <c r="H6" s="164"/>
    </row>
    <row r="7" spans="1:8" x14ac:dyDescent="0.2">
      <c r="A7" s="145" t="s">
        <v>546</v>
      </c>
      <c r="B7" s="150"/>
      <c r="C7" s="151"/>
      <c r="D7" s="152">
        <v>497464</v>
      </c>
      <c r="E7" s="153"/>
      <c r="F7" s="154">
        <v>316937</v>
      </c>
      <c r="G7" s="155"/>
      <c r="H7" s="156"/>
    </row>
    <row r="8" spans="1:8" x14ac:dyDescent="0.2">
      <c r="A8" s="157"/>
      <c r="B8" s="158"/>
      <c r="C8" s="159"/>
      <c r="D8" s="160">
        <v>299488</v>
      </c>
      <c r="E8" s="161"/>
      <c r="F8" s="162">
        <v>199150</v>
      </c>
      <c r="G8" s="163"/>
      <c r="H8" s="164"/>
    </row>
    <row r="9" spans="1:8" x14ac:dyDescent="0.2">
      <c r="A9" s="145" t="s">
        <v>547</v>
      </c>
      <c r="B9" s="150"/>
      <c r="C9" s="151"/>
      <c r="D9" s="152">
        <v>328018</v>
      </c>
      <c r="E9" s="153"/>
      <c r="F9" s="154">
        <v>332350</v>
      </c>
      <c r="G9" s="155"/>
      <c r="H9" s="156"/>
    </row>
    <row r="10" spans="1:8" x14ac:dyDescent="0.2">
      <c r="A10" s="157"/>
      <c r="B10" s="158"/>
      <c r="C10" s="159"/>
      <c r="D10" s="160">
        <v>158303</v>
      </c>
      <c r="E10" s="161"/>
      <c r="F10" s="162">
        <v>200453</v>
      </c>
      <c r="G10" s="163"/>
      <c r="H10" s="164"/>
    </row>
    <row r="11" spans="1:8" x14ac:dyDescent="0.2">
      <c r="A11" s="145" t="s">
        <v>548</v>
      </c>
      <c r="B11" s="150"/>
      <c r="C11" s="151"/>
      <c r="D11" s="152">
        <v>474547</v>
      </c>
      <c r="E11" s="153"/>
      <c r="F11" s="154">
        <v>362690</v>
      </c>
      <c r="G11" s="155"/>
      <c r="H11" s="156"/>
    </row>
    <row r="12" spans="1:8" x14ac:dyDescent="0.2">
      <c r="A12" s="157"/>
      <c r="B12" s="158"/>
      <c r="C12" s="165"/>
      <c r="D12" s="160">
        <v>292432</v>
      </c>
      <c r="E12" s="161"/>
      <c r="F12" s="162">
        <v>172580</v>
      </c>
      <c r="G12" s="163"/>
      <c r="H12" s="164"/>
    </row>
    <row r="13" spans="1:8" x14ac:dyDescent="0.2">
      <c r="A13" s="145"/>
      <c r="B13" s="150"/>
      <c r="C13" s="166"/>
      <c r="D13" s="167">
        <v>507475</v>
      </c>
      <c r="E13" s="168"/>
      <c r="F13" s="169">
        <v>323807</v>
      </c>
      <c r="G13" s="170"/>
      <c r="H13" s="156"/>
    </row>
    <row r="14" spans="1:8" x14ac:dyDescent="0.2">
      <c r="A14" s="157"/>
      <c r="B14" s="158"/>
      <c r="C14" s="159"/>
      <c r="D14" s="160">
        <v>251932</v>
      </c>
      <c r="E14" s="161"/>
      <c r="F14" s="162">
        <v>178527</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17.64</v>
      </c>
      <c r="C19" s="171">
        <f>ROUND(VALUE(SUBSTITUTE(実質収支比率等に係る経年分析!G$48,"▲","-")),2)</f>
        <v>13.72</v>
      </c>
      <c r="D19" s="171">
        <f>ROUND(VALUE(SUBSTITUTE(実質収支比率等に係る経年分析!H$48,"▲","-")),2)</f>
        <v>20.45</v>
      </c>
      <c r="E19" s="171">
        <f>ROUND(VALUE(SUBSTITUTE(実質収支比率等に係る経年分析!I$48,"▲","-")),2)</f>
        <v>6.46</v>
      </c>
      <c r="F19" s="171">
        <f>ROUND(VALUE(SUBSTITUTE(実質収支比率等に係る経年分析!J$48,"▲","-")),2)</f>
        <v>4.53</v>
      </c>
    </row>
    <row r="20" spans="1:11" x14ac:dyDescent="0.2">
      <c r="A20" s="171" t="s">
        <v>55</v>
      </c>
      <c r="B20" s="171">
        <f>ROUND(VALUE(SUBSTITUTE(実質収支比率等に係る経年分析!F$47,"▲","-")),2)</f>
        <v>143.83000000000001</v>
      </c>
      <c r="C20" s="171">
        <f>ROUND(VALUE(SUBSTITUTE(実質収支比率等に係る経年分析!G$47,"▲","-")),2)</f>
        <v>149.93</v>
      </c>
      <c r="D20" s="171">
        <f>ROUND(VALUE(SUBSTITUTE(実質収支比率等に係る経年分析!H$47,"▲","-")),2)</f>
        <v>148.22</v>
      </c>
      <c r="E20" s="171">
        <f>ROUND(VALUE(SUBSTITUTE(実質収支比率等に係る経年分析!I$47,"▲","-")),2)</f>
        <v>79.739999999999995</v>
      </c>
      <c r="F20" s="171">
        <f>ROUND(VALUE(SUBSTITUTE(実質収支比率等に係る経年分析!J$47,"▲","-")),2)</f>
        <v>72.84</v>
      </c>
    </row>
    <row r="21" spans="1:11" x14ac:dyDescent="0.2">
      <c r="A21" s="171" t="s">
        <v>56</v>
      </c>
      <c r="B21" s="171">
        <f>IF(ISNUMBER(VALUE(SUBSTITUTE(実質収支比率等に係る経年分析!F$49,"▲","-"))),ROUND(VALUE(SUBSTITUTE(実質収支比率等に係る経年分析!F$49,"▲","-")),2),NA())</f>
        <v>-17.309999999999999</v>
      </c>
      <c r="C21" s="171">
        <f>IF(ISNUMBER(VALUE(SUBSTITUTE(実質収支比率等に係る経年分析!G$49,"▲","-"))),ROUND(VALUE(SUBSTITUTE(実質収支比率等に係る経年分析!G$49,"▲","-")),2),NA())</f>
        <v>-3.98</v>
      </c>
      <c r="D21" s="171">
        <f>IF(ISNUMBER(VALUE(SUBSTITUTE(実質収支比率等に係る経年分析!H$49,"▲","-"))),ROUND(VALUE(SUBSTITUTE(実質収支比率等に係る経年分析!H$49,"▲","-")),2),NA())</f>
        <v>7.76</v>
      </c>
      <c r="E21" s="171">
        <f>IF(ISNUMBER(VALUE(SUBSTITUTE(実質収支比率等に係る経年分析!I$49,"▲","-"))),ROUND(VALUE(SUBSTITUTE(実質収支比率等に係る経年分析!I$49,"▲","-")),2),NA())</f>
        <v>-76.17</v>
      </c>
      <c r="F21" s="171">
        <f>IF(ISNUMBER(VALUE(SUBSTITUTE(実質収支比率等に係る経年分析!J$49,"▲","-"))),ROUND(VALUE(SUBSTITUTE(実質収支比率等に係る経年分析!J$49,"▲","-")),2),NA())</f>
        <v>1.65</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7.0000000000000007E-2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0.14000000000000001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2">
      <c r="A30" s="172" t="str">
        <f>IF(連結実質赤字比率に係る赤字・黒字の構成分析!C$40="",NA(),連結実質赤字比率に係る赤字・黒字の構成分析!C$40)</f>
        <v>公共下水道特別会計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0.76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0.18</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2">
      <c r="A32" s="172" t="str">
        <f>IF(連結実質赤字比率に係る赤字・黒字の構成分析!C$38="",NA(),連結実質赤字比率に係る赤字・黒字の構成分析!C$38)</f>
        <v>温泉開発特別会計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v>
      </c>
    </row>
    <row r="33" spans="1:16" x14ac:dyDescent="0.2">
      <c r="A33" s="172" t="str">
        <f>IF(連結実質赤字比率に係る赤字・黒字の構成分析!C$37="",NA(),連結実質赤字比率に係る赤字・黒字の構成分析!C$37)</f>
        <v>国民健康保険特別会計直営診療施設勘定の部</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0.57999999999999996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0.59</v>
      </c>
    </row>
    <row r="34" spans="1:16" x14ac:dyDescent="0.2">
      <c r="A34" s="172" t="str">
        <f>IF(連結実質赤字比率に係る赤字・黒字の構成分析!C$36="",NA(),連結実質赤字比率に係る赤字・黒字の構成分析!C$36)</f>
        <v>国民健康保険特別会計事業勘定の部</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v>
      </c>
    </row>
    <row r="35" spans="1:16" x14ac:dyDescent="0.2">
      <c r="A35" s="172" t="str">
        <f>IF(連結実質赤字比率に係る赤字・黒字の構成分析!C$35="",NA(),連結実質赤字比率に係る赤字・黒字の構成分析!C$35)</f>
        <v>介護保険特別会計保険事業勘定の部</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2.11</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17.63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20.45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4.5199999999999996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357</v>
      </c>
      <c r="E42" s="173"/>
      <c r="F42" s="173"/>
      <c r="G42" s="173">
        <f>'実質公債費比率（分子）の構造'!L$52</f>
        <v>345</v>
      </c>
      <c r="H42" s="173"/>
      <c r="I42" s="173"/>
      <c r="J42" s="173">
        <f>'実質公債費比率（分子）の構造'!M$52</f>
        <v>356</v>
      </c>
      <c r="K42" s="173"/>
      <c r="L42" s="173"/>
      <c r="M42" s="173">
        <f>'実質公債費比率（分子）の構造'!N$52</f>
        <v>388</v>
      </c>
      <c r="N42" s="173"/>
      <c r="O42" s="173"/>
      <c r="P42" s="173">
        <f>'実質公債費比率（分子）の構造'!O$52</f>
        <v>405</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33</v>
      </c>
      <c r="C46" s="173"/>
      <c r="D46" s="173"/>
      <c r="E46" s="173">
        <f>'実質公債費比率（分子）の構造'!L$48</f>
        <v>35</v>
      </c>
      <c r="F46" s="173"/>
      <c r="G46" s="173"/>
      <c r="H46" s="173">
        <f>'実質公債費比率（分子）の構造'!M$48</f>
        <v>37</v>
      </c>
      <c r="I46" s="173"/>
      <c r="J46" s="173"/>
      <c r="K46" s="173">
        <f>'実質公債費比率（分子）の構造'!N$48</f>
        <v>55</v>
      </c>
      <c r="L46" s="173"/>
      <c r="M46" s="173"/>
      <c r="N46" s="173">
        <f>'実質公債費比率（分子）の構造'!O$48</f>
        <v>46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317</v>
      </c>
      <c r="C49" s="173"/>
      <c r="D49" s="173"/>
      <c r="E49" s="173">
        <f>'実質公債費比率（分子）の構造'!L$45</f>
        <v>325</v>
      </c>
      <c r="F49" s="173"/>
      <c r="G49" s="173"/>
      <c r="H49" s="173">
        <f>'実質公債費比率（分子）の構造'!M$45</f>
        <v>345</v>
      </c>
      <c r="I49" s="173"/>
      <c r="J49" s="173"/>
      <c r="K49" s="173">
        <f>'実質公債費比率（分子）の構造'!N$45</f>
        <v>372</v>
      </c>
      <c r="L49" s="173"/>
      <c r="M49" s="173"/>
      <c r="N49" s="173">
        <f>'実質公債費比率（分子）の構造'!O$45</f>
        <v>383</v>
      </c>
      <c r="O49" s="173"/>
      <c r="P49" s="173"/>
    </row>
    <row r="50" spans="1:16" x14ac:dyDescent="0.2">
      <c r="A50" s="173" t="s">
        <v>71</v>
      </c>
      <c r="B50" s="173" t="e">
        <f>NA()</f>
        <v>#N/A</v>
      </c>
      <c r="C50" s="173">
        <f>IF(ISNUMBER('実質公債費比率（分子）の構造'!K$53),'実質公債費比率（分子）の構造'!K$53,NA())</f>
        <v>-6</v>
      </c>
      <c r="D50" s="173" t="e">
        <f>NA()</f>
        <v>#N/A</v>
      </c>
      <c r="E50" s="173" t="e">
        <f>NA()</f>
        <v>#N/A</v>
      </c>
      <c r="F50" s="173">
        <f>IF(ISNUMBER('実質公債費比率（分子）の構造'!L$53),'実質公債費比率（分子）の構造'!L$53,NA())</f>
        <v>16</v>
      </c>
      <c r="G50" s="173" t="e">
        <f>NA()</f>
        <v>#N/A</v>
      </c>
      <c r="H50" s="173" t="e">
        <f>NA()</f>
        <v>#N/A</v>
      </c>
      <c r="I50" s="173">
        <f>IF(ISNUMBER('実質公債費比率（分子）の構造'!M$53),'実質公債費比率（分子）の構造'!M$53,NA())</f>
        <v>27</v>
      </c>
      <c r="J50" s="173" t="e">
        <f>NA()</f>
        <v>#N/A</v>
      </c>
      <c r="K50" s="173" t="e">
        <f>NA()</f>
        <v>#N/A</v>
      </c>
      <c r="L50" s="173">
        <f>IF(ISNUMBER('実質公債費比率（分子）の構造'!N$53),'実質公債費比率（分子）の構造'!N$53,NA())</f>
        <v>40</v>
      </c>
      <c r="M50" s="173" t="e">
        <f>NA()</f>
        <v>#N/A</v>
      </c>
      <c r="N50" s="173" t="e">
        <f>NA()</f>
        <v>#N/A</v>
      </c>
      <c r="O50" s="173">
        <f>IF(ISNUMBER('実質公債費比率（分子）の構造'!O$53),'実質公債費比率（分子）の構造'!O$53,NA())</f>
        <v>24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3491</v>
      </c>
      <c r="E56" s="172"/>
      <c r="F56" s="172"/>
      <c r="G56" s="172">
        <f>'将来負担比率（分子）の構造'!J$52</f>
        <v>3519</v>
      </c>
      <c r="H56" s="172"/>
      <c r="I56" s="172"/>
      <c r="J56" s="172">
        <f>'将来負担比率（分子）の構造'!K$52</f>
        <v>3574</v>
      </c>
      <c r="K56" s="172"/>
      <c r="L56" s="172"/>
      <c r="M56" s="172">
        <f>'将来負担比率（分子）の構造'!L$52</f>
        <v>3372</v>
      </c>
      <c r="N56" s="172"/>
      <c r="O56" s="172"/>
      <c r="P56" s="172">
        <f>'将来負担比率（分子）の構造'!M$52</f>
        <v>3451</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3456</v>
      </c>
      <c r="E58" s="172"/>
      <c r="F58" s="172"/>
      <c r="G58" s="172">
        <f>'将来負担比率（分子）の構造'!J$50</f>
        <v>3809</v>
      </c>
      <c r="H58" s="172"/>
      <c r="I58" s="172"/>
      <c r="J58" s="172">
        <f>'将来負担比率（分子）の構造'!K$50</f>
        <v>3918</v>
      </c>
      <c r="K58" s="172"/>
      <c r="L58" s="172"/>
      <c r="M58" s="172">
        <f>'将来負担比率（分子）の構造'!L$50</f>
        <v>4169</v>
      </c>
      <c r="N58" s="172"/>
      <c r="O58" s="172"/>
      <c r="P58" s="172">
        <f>'将来負担比率（分子）の構造'!M$50</f>
        <v>4783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368</v>
      </c>
      <c r="C62" s="172"/>
      <c r="D62" s="172"/>
      <c r="E62" s="172">
        <f>'将来負担比率（分子）の構造'!J$45</f>
        <v>387</v>
      </c>
      <c r="F62" s="172"/>
      <c r="G62" s="172"/>
      <c r="H62" s="172">
        <f>'将来負担比率（分子）の構造'!K$45</f>
        <v>334</v>
      </c>
      <c r="I62" s="172"/>
      <c r="J62" s="172"/>
      <c r="K62" s="172">
        <f>'将来負担比率（分子）の構造'!L$45</f>
        <v>331</v>
      </c>
      <c r="L62" s="172"/>
      <c r="M62" s="172"/>
      <c r="N62" s="172">
        <f>'将来負担比率（分子）の構造'!M$45</f>
        <v>347</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567</v>
      </c>
      <c r="C64" s="172"/>
      <c r="D64" s="172"/>
      <c r="E64" s="172">
        <f>'将来負担比率（分子）の構造'!J$43</f>
        <v>551</v>
      </c>
      <c r="F64" s="172"/>
      <c r="G64" s="172"/>
      <c r="H64" s="172">
        <f>'将来負担比率（分子）の構造'!K$43</f>
        <v>519</v>
      </c>
      <c r="I64" s="172"/>
      <c r="J64" s="172"/>
      <c r="K64" s="172">
        <f>'将来負担比率（分子）の構造'!L$43</f>
        <v>505</v>
      </c>
      <c r="L64" s="172"/>
      <c r="M64" s="172"/>
      <c r="N64" s="172">
        <f>'将来負担比率（分子）の構造'!M$43</f>
        <v>463</v>
      </c>
      <c r="O64" s="172"/>
      <c r="P64" s="172"/>
    </row>
    <row r="65" spans="1:16" x14ac:dyDescent="0.2">
      <c r="A65" s="172" t="s">
        <v>32</v>
      </c>
      <c r="B65" s="172">
        <f>'将来負担比率（分子）の構造'!I$42</f>
        <v>2</v>
      </c>
      <c r="C65" s="172"/>
      <c r="D65" s="172"/>
      <c r="E65" s="172">
        <f>'将来負担比率（分子）の構造'!J$42</f>
        <v>2</v>
      </c>
      <c r="F65" s="172"/>
      <c r="G65" s="172"/>
      <c r="H65" s="172">
        <f>'将来負担比率（分子）の構造'!K$42</f>
        <v>1</v>
      </c>
      <c r="I65" s="172"/>
      <c r="J65" s="172"/>
      <c r="K65" s="172">
        <f>'将来負担比率（分子）の構造'!L$42</f>
        <v>1</v>
      </c>
      <c r="L65" s="172"/>
      <c r="M65" s="172"/>
      <c r="N65" s="172" t="str">
        <f>'将来負担比率（分子）の構造'!M$42</f>
        <v>-</v>
      </c>
      <c r="O65" s="172"/>
      <c r="P65" s="172"/>
    </row>
    <row r="66" spans="1:16" x14ac:dyDescent="0.2">
      <c r="A66" s="172" t="s">
        <v>31</v>
      </c>
      <c r="B66" s="172">
        <f>'将来負担比率（分子）の構造'!I$41</f>
        <v>3284</v>
      </c>
      <c r="C66" s="172"/>
      <c r="D66" s="172"/>
      <c r="E66" s="172">
        <f>'将来負担比率（分子）の構造'!J$41</f>
        <v>3715</v>
      </c>
      <c r="F66" s="172"/>
      <c r="G66" s="172"/>
      <c r="H66" s="172">
        <f>'将来負担比率（分子）の構造'!K$41</f>
        <v>3812</v>
      </c>
      <c r="I66" s="172"/>
      <c r="J66" s="172"/>
      <c r="K66" s="172">
        <f>'将来負担比率（分子）の構造'!L$41</f>
        <v>3646</v>
      </c>
      <c r="L66" s="172"/>
      <c r="M66" s="172"/>
      <c r="N66" s="172">
        <f>'将来負担比率（分子）の構造'!M$41</f>
        <v>3825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2471</v>
      </c>
      <c r="C72" s="176">
        <f>基金残高に係る経年分析!G55</f>
        <v>1381</v>
      </c>
      <c r="D72" s="176">
        <f>基金残高に係る経年分析!H55</f>
        <v>1436</v>
      </c>
    </row>
    <row r="73" spans="1:16" x14ac:dyDescent="0.2">
      <c r="A73" s="175" t="s">
        <v>78</v>
      </c>
      <c r="B73" s="176">
        <f>基金残高に係る経年分析!F56</f>
        <v>220</v>
      </c>
      <c r="C73" s="176">
        <f>基金残高に係る経年分析!G56</f>
        <v>220</v>
      </c>
      <c r="D73" s="176">
        <f>基金残高に係る経年分析!H56</f>
        <v>710</v>
      </c>
    </row>
    <row r="74" spans="1:16" x14ac:dyDescent="0.2">
      <c r="A74" s="175" t="s">
        <v>79</v>
      </c>
      <c r="B74" s="176">
        <f>基金残高に係る経年分析!F57</f>
        <v>1184</v>
      </c>
      <c r="C74" s="176">
        <f>基金残高に係る経年分析!G57</f>
        <v>2524</v>
      </c>
      <c r="D74" s="176">
        <f>基金残高に係る経年分析!H57</f>
        <v>2543</v>
      </c>
    </row>
  </sheetData>
  <sheetProtection algorithmName="SHA-512" hashValue="4oguBtR/XYFsebBEoC3L5rXGjk6FZNdOcrCzUzCMGuE1e9cWXVM8zUcr9CSSXIH6GDAbovkeJSVGDCxKCr1sgQ==" saltValue="1uttGRlA709XH89XS2+j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213</v>
      </c>
      <c r="DI1" s="607"/>
      <c r="DJ1" s="607"/>
      <c r="DK1" s="607"/>
      <c r="DL1" s="607"/>
      <c r="DM1" s="607"/>
      <c r="DN1" s="608"/>
      <c r="DO1" s="212"/>
      <c r="DP1" s="606" t="s">
        <v>214</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216</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217</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218</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219</v>
      </c>
      <c r="S4" s="610"/>
      <c r="T4" s="610"/>
      <c r="U4" s="610"/>
      <c r="V4" s="610"/>
      <c r="W4" s="610"/>
      <c r="X4" s="610"/>
      <c r="Y4" s="611"/>
      <c r="Z4" s="609" t="s">
        <v>220</v>
      </c>
      <c r="AA4" s="610"/>
      <c r="AB4" s="610"/>
      <c r="AC4" s="611"/>
      <c r="AD4" s="609" t="s">
        <v>221</v>
      </c>
      <c r="AE4" s="610"/>
      <c r="AF4" s="610"/>
      <c r="AG4" s="610"/>
      <c r="AH4" s="610"/>
      <c r="AI4" s="610"/>
      <c r="AJ4" s="610"/>
      <c r="AK4" s="611"/>
      <c r="AL4" s="609" t="s">
        <v>220</v>
      </c>
      <c r="AM4" s="610"/>
      <c r="AN4" s="610"/>
      <c r="AO4" s="611"/>
      <c r="AP4" s="615" t="s">
        <v>222</v>
      </c>
      <c r="AQ4" s="615"/>
      <c r="AR4" s="615"/>
      <c r="AS4" s="615"/>
      <c r="AT4" s="615"/>
      <c r="AU4" s="615"/>
      <c r="AV4" s="615"/>
      <c r="AW4" s="615"/>
      <c r="AX4" s="615"/>
      <c r="AY4" s="615"/>
      <c r="AZ4" s="615"/>
      <c r="BA4" s="615"/>
      <c r="BB4" s="615"/>
      <c r="BC4" s="615"/>
      <c r="BD4" s="615"/>
      <c r="BE4" s="615"/>
      <c r="BF4" s="615"/>
      <c r="BG4" s="615" t="s">
        <v>223</v>
      </c>
      <c r="BH4" s="615"/>
      <c r="BI4" s="615"/>
      <c r="BJ4" s="615"/>
      <c r="BK4" s="615"/>
      <c r="BL4" s="615"/>
      <c r="BM4" s="615"/>
      <c r="BN4" s="615"/>
      <c r="BO4" s="615" t="s">
        <v>220</v>
      </c>
      <c r="BP4" s="615"/>
      <c r="BQ4" s="615"/>
      <c r="BR4" s="615"/>
      <c r="BS4" s="615" t="s">
        <v>224</v>
      </c>
      <c r="BT4" s="615"/>
      <c r="BU4" s="615"/>
      <c r="BV4" s="615"/>
      <c r="BW4" s="615"/>
      <c r="BX4" s="615"/>
      <c r="BY4" s="615"/>
      <c r="BZ4" s="615"/>
      <c r="CA4" s="615"/>
      <c r="CB4" s="615"/>
      <c r="CD4" s="612" t="s">
        <v>225</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226</v>
      </c>
      <c r="C5" s="617"/>
      <c r="D5" s="617"/>
      <c r="E5" s="617"/>
      <c r="F5" s="617"/>
      <c r="G5" s="617"/>
      <c r="H5" s="617"/>
      <c r="I5" s="617"/>
      <c r="J5" s="617"/>
      <c r="K5" s="617"/>
      <c r="L5" s="617"/>
      <c r="M5" s="617"/>
      <c r="N5" s="617"/>
      <c r="O5" s="617"/>
      <c r="P5" s="617"/>
      <c r="Q5" s="618"/>
      <c r="R5" s="619">
        <v>736623</v>
      </c>
      <c r="S5" s="620"/>
      <c r="T5" s="620"/>
      <c r="U5" s="620"/>
      <c r="V5" s="620"/>
      <c r="W5" s="620"/>
      <c r="X5" s="620"/>
      <c r="Y5" s="621"/>
      <c r="Z5" s="622">
        <v>16.899999999999999</v>
      </c>
      <c r="AA5" s="622"/>
      <c r="AB5" s="622"/>
      <c r="AC5" s="622"/>
      <c r="AD5" s="623">
        <v>736623</v>
      </c>
      <c r="AE5" s="623"/>
      <c r="AF5" s="623"/>
      <c r="AG5" s="623"/>
      <c r="AH5" s="623"/>
      <c r="AI5" s="623"/>
      <c r="AJ5" s="623"/>
      <c r="AK5" s="623"/>
      <c r="AL5" s="624">
        <v>36.6</v>
      </c>
      <c r="AM5" s="625"/>
      <c r="AN5" s="625"/>
      <c r="AO5" s="626"/>
      <c r="AP5" s="616" t="s">
        <v>227</v>
      </c>
      <c r="AQ5" s="617"/>
      <c r="AR5" s="617"/>
      <c r="AS5" s="617"/>
      <c r="AT5" s="617"/>
      <c r="AU5" s="617"/>
      <c r="AV5" s="617"/>
      <c r="AW5" s="617"/>
      <c r="AX5" s="617"/>
      <c r="AY5" s="617"/>
      <c r="AZ5" s="617"/>
      <c r="BA5" s="617"/>
      <c r="BB5" s="617"/>
      <c r="BC5" s="617"/>
      <c r="BD5" s="617"/>
      <c r="BE5" s="617"/>
      <c r="BF5" s="618"/>
      <c r="BG5" s="630">
        <v>730536</v>
      </c>
      <c r="BH5" s="631"/>
      <c r="BI5" s="631"/>
      <c r="BJ5" s="631"/>
      <c r="BK5" s="631"/>
      <c r="BL5" s="631"/>
      <c r="BM5" s="631"/>
      <c r="BN5" s="632"/>
      <c r="BO5" s="633">
        <v>99.2</v>
      </c>
      <c r="BP5" s="633"/>
      <c r="BQ5" s="633"/>
      <c r="BR5" s="633"/>
      <c r="BS5" s="634">
        <v>99909</v>
      </c>
      <c r="BT5" s="634"/>
      <c r="BU5" s="634"/>
      <c r="BV5" s="634"/>
      <c r="BW5" s="634"/>
      <c r="BX5" s="634"/>
      <c r="BY5" s="634"/>
      <c r="BZ5" s="634"/>
      <c r="CA5" s="634"/>
      <c r="CB5" s="638"/>
      <c r="CD5" s="612" t="s">
        <v>222</v>
      </c>
      <c r="CE5" s="613"/>
      <c r="CF5" s="613"/>
      <c r="CG5" s="613"/>
      <c r="CH5" s="613"/>
      <c r="CI5" s="613"/>
      <c r="CJ5" s="613"/>
      <c r="CK5" s="613"/>
      <c r="CL5" s="613"/>
      <c r="CM5" s="613"/>
      <c r="CN5" s="613"/>
      <c r="CO5" s="613"/>
      <c r="CP5" s="613"/>
      <c r="CQ5" s="614"/>
      <c r="CR5" s="612" t="s">
        <v>228</v>
      </c>
      <c r="CS5" s="613"/>
      <c r="CT5" s="613"/>
      <c r="CU5" s="613"/>
      <c r="CV5" s="613"/>
      <c r="CW5" s="613"/>
      <c r="CX5" s="613"/>
      <c r="CY5" s="614"/>
      <c r="CZ5" s="612" t="s">
        <v>220</v>
      </c>
      <c r="DA5" s="613"/>
      <c r="DB5" s="613"/>
      <c r="DC5" s="614"/>
      <c r="DD5" s="612" t="s">
        <v>229</v>
      </c>
      <c r="DE5" s="613"/>
      <c r="DF5" s="613"/>
      <c r="DG5" s="613"/>
      <c r="DH5" s="613"/>
      <c r="DI5" s="613"/>
      <c r="DJ5" s="613"/>
      <c r="DK5" s="613"/>
      <c r="DL5" s="613"/>
      <c r="DM5" s="613"/>
      <c r="DN5" s="613"/>
      <c r="DO5" s="613"/>
      <c r="DP5" s="614"/>
      <c r="DQ5" s="612" t="s">
        <v>230</v>
      </c>
      <c r="DR5" s="613"/>
      <c r="DS5" s="613"/>
      <c r="DT5" s="613"/>
      <c r="DU5" s="613"/>
      <c r="DV5" s="613"/>
      <c r="DW5" s="613"/>
      <c r="DX5" s="613"/>
      <c r="DY5" s="613"/>
      <c r="DZ5" s="613"/>
      <c r="EA5" s="613"/>
      <c r="EB5" s="613"/>
      <c r="EC5" s="614"/>
    </row>
    <row r="6" spans="2:143" ht="11.25" customHeight="1" x14ac:dyDescent="0.2">
      <c r="B6" s="627" t="s">
        <v>231</v>
      </c>
      <c r="C6" s="628"/>
      <c r="D6" s="628"/>
      <c r="E6" s="628"/>
      <c r="F6" s="628"/>
      <c r="G6" s="628"/>
      <c r="H6" s="628"/>
      <c r="I6" s="628"/>
      <c r="J6" s="628"/>
      <c r="K6" s="628"/>
      <c r="L6" s="628"/>
      <c r="M6" s="628"/>
      <c r="N6" s="628"/>
      <c r="O6" s="628"/>
      <c r="P6" s="628"/>
      <c r="Q6" s="629"/>
      <c r="R6" s="630">
        <v>25213</v>
      </c>
      <c r="S6" s="631"/>
      <c r="T6" s="631"/>
      <c r="U6" s="631"/>
      <c r="V6" s="631"/>
      <c r="W6" s="631"/>
      <c r="X6" s="631"/>
      <c r="Y6" s="632"/>
      <c r="Z6" s="633">
        <v>0.6</v>
      </c>
      <c r="AA6" s="633"/>
      <c r="AB6" s="633"/>
      <c r="AC6" s="633"/>
      <c r="AD6" s="634">
        <v>25213</v>
      </c>
      <c r="AE6" s="634"/>
      <c r="AF6" s="634"/>
      <c r="AG6" s="634"/>
      <c r="AH6" s="634"/>
      <c r="AI6" s="634"/>
      <c r="AJ6" s="634"/>
      <c r="AK6" s="634"/>
      <c r="AL6" s="635">
        <v>1.3</v>
      </c>
      <c r="AM6" s="636"/>
      <c r="AN6" s="636"/>
      <c r="AO6" s="637"/>
      <c r="AP6" s="627" t="s">
        <v>232</v>
      </c>
      <c r="AQ6" s="628"/>
      <c r="AR6" s="628"/>
      <c r="AS6" s="628"/>
      <c r="AT6" s="628"/>
      <c r="AU6" s="628"/>
      <c r="AV6" s="628"/>
      <c r="AW6" s="628"/>
      <c r="AX6" s="628"/>
      <c r="AY6" s="628"/>
      <c r="AZ6" s="628"/>
      <c r="BA6" s="628"/>
      <c r="BB6" s="628"/>
      <c r="BC6" s="628"/>
      <c r="BD6" s="628"/>
      <c r="BE6" s="628"/>
      <c r="BF6" s="629"/>
      <c r="BG6" s="630">
        <v>730536</v>
      </c>
      <c r="BH6" s="631"/>
      <c r="BI6" s="631"/>
      <c r="BJ6" s="631"/>
      <c r="BK6" s="631"/>
      <c r="BL6" s="631"/>
      <c r="BM6" s="631"/>
      <c r="BN6" s="632"/>
      <c r="BO6" s="633">
        <v>99.2</v>
      </c>
      <c r="BP6" s="633"/>
      <c r="BQ6" s="633"/>
      <c r="BR6" s="633"/>
      <c r="BS6" s="634">
        <v>99909</v>
      </c>
      <c r="BT6" s="634"/>
      <c r="BU6" s="634"/>
      <c r="BV6" s="634"/>
      <c r="BW6" s="634"/>
      <c r="BX6" s="634"/>
      <c r="BY6" s="634"/>
      <c r="BZ6" s="634"/>
      <c r="CA6" s="634"/>
      <c r="CB6" s="638"/>
      <c r="CD6" s="641" t="s">
        <v>233</v>
      </c>
      <c r="CE6" s="642"/>
      <c r="CF6" s="642"/>
      <c r="CG6" s="642"/>
      <c r="CH6" s="642"/>
      <c r="CI6" s="642"/>
      <c r="CJ6" s="642"/>
      <c r="CK6" s="642"/>
      <c r="CL6" s="642"/>
      <c r="CM6" s="642"/>
      <c r="CN6" s="642"/>
      <c r="CO6" s="642"/>
      <c r="CP6" s="642"/>
      <c r="CQ6" s="643"/>
      <c r="CR6" s="630">
        <v>31491</v>
      </c>
      <c r="CS6" s="631"/>
      <c r="CT6" s="631"/>
      <c r="CU6" s="631"/>
      <c r="CV6" s="631"/>
      <c r="CW6" s="631"/>
      <c r="CX6" s="631"/>
      <c r="CY6" s="632"/>
      <c r="CZ6" s="624">
        <v>0.7</v>
      </c>
      <c r="DA6" s="625"/>
      <c r="DB6" s="625"/>
      <c r="DC6" s="644"/>
      <c r="DD6" s="639" t="s">
        <v>234</v>
      </c>
      <c r="DE6" s="631"/>
      <c r="DF6" s="631"/>
      <c r="DG6" s="631"/>
      <c r="DH6" s="631"/>
      <c r="DI6" s="631"/>
      <c r="DJ6" s="631"/>
      <c r="DK6" s="631"/>
      <c r="DL6" s="631"/>
      <c r="DM6" s="631"/>
      <c r="DN6" s="631"/>
      <c r="DO6" s="631"/>
      <c r="DP6" s="632"/>
      <c r="DQ6" s="639">
        <v>31491</v>
      </c>
      <c r="DR6" s="631"/>
      <c r="DS6" s="631"/>
      <c r="DT6" s="631"/>
      <c r="DU6" s="631"/>
      <c r="DV6" s="631"/>
      <c r="DW6" s="631"/>
      <c r="DX6" s="631"/>
      <c r="DY6" s="631"/>
      <c r="DZ6" s="631"/>
      <c r="EA6" s="631"/>
      <c r="EB6" s="631"/>
      <c r="EC6" s="640"/>
    </row>
    <row r="7" spans="2:143" ht="11.25" customHeight="1" x14ac:dyDescent="0.2">
      <c r="B7" s="627" t="s">
        <v>235</v>
      </c>
      <c r="C7" s="628"/>
      <c r="D7" s="628"/>
      <c r="E7" s="628"/>
      <c r="F7" s="628"/>
      <c r="G7" s="628"/>
      <c r="H7" s="628"/>
      <c r="I7" s="628"/>
      <c r="J7" s="628"/>
      <c r="K7" s="628"/>
      <c r="L7" s="628"/>
      <c r="M7" s="628"/>
      <c r="N7" s="628"/>
      <c r="O7" s="628"/>
      <c r="P7" s="628"/>
      <c r="Q7" s="629"/>
      <c r="R7" s="630">
        <v>172</v>
      </c>
      <c r="S7" s="631"/>
      <c r="T7" s="631"/>
      <c r="U7" s="631"/>
      <c r="V7" s="631"/>
      <c r="W7" s="631"/>
      <c r="X7" s="631"/>
      <c r="Y7" s="632"/>
      <c r="Z7" s="633">
        <v>0</v>
      </c>
      <c r="AA7" s="633"/>
      <c r="AB7" s="633"/>
      <c r="AC7" s="633"/>
      <c r="AD7" s="634">
        <v>172</v>
      </c>
      <c r="AE7" s="634"/>
      <c r="AF7" s="634"/>
      <c r="AG7" s="634"/>
      <c r="AH7" s="634"/>
      <c r="AI7" s="634"/>
      <c r="AJ7" s="634"/>
      <c r="AK7" s="634"/>
      <c r="AL7" s="635">
        <v>0</v>
      </c>
      <c r="AM7" s="636"/>
      <c r="AN7" s="636"/>
      <c r="AO7" s="637"/>
      <c r="AP7" s="627" t="s">
        <v>236</v>
      </c>
      <c r="AQ7" s="628"/>
      <c r="AR7" s="628"/>
      <c r="AS7" s="628"/>
      <c r="AT7" s="628"/>
      <c r="AU7" s="628"/>
      <c r="AV7" s="628"/>
      <c r="AW7" s="628"/>
      <c r="AX7" s="628"/>
      <c r="AY7" s="628"/>
      <c r="AZ7" s="628"/>
      <c r="BA7" s="628"/>
      <c r="BB7" s="628"/>
      <c r="BC7" s="628"/>
      <c r="BD7" s="628"/>
      <c r="BE7" s="628"/>
      <c r="BF7" s="629"/>
      <c r="BG7" s="630">
        <v>113326</v>
      </c>
      <c r="BH7" s="631"/>
      <c r="BI7" s="631"/>
      <c r="BJ7" s="631"/>
      <c r="BK7" s="631"/>
      <c r="BL7" s="631"/>
      <c r="BM7" s="631"/>
      <c r="BN7" s="632"/>
      <c r="BO7" s="633">
        <v>15.4</v>
      </c>
      <c r="BP7" s="633"/>
      <c r="BQ7" s="633"/>
      <c r="BR7" s="633"/>
      <c r="BS7" s="634" t="s">
        <v>234</v>
      </c>
      <c r="BT7" s="634"/>
      <c r="BU7" s="634"/>
      <c r="BV7" s="634"/>
      <c r="BW7" s="634"/>
      <c r="BX7" s="634"/>
      <c r="BY7" s="634"/>
      <c r="BZ7" s="634"/>
      <c r="CA7" s="634"/>
      <c r="CB7" s="638"/>
      <c r="CD7" s="645" t="s">
        <v>237</v>
      </c>
      <c r="CE7" s="646"/>
      <c r="CF7" s="646"/>
      <c r="CG7" s="646"/>
      <c r="CH7" s="646"/>
      <c r="CI7" s="646"/>
      <c r="CJ7" s="646"/>
      <c r="CK7" s="646"/>
      <c r="CL7" s="646"/>
      <c r="CM7" s="646"/>
      <c r="CN7" s="646"/>
      <c r="CO7" s="646"/>
      <c r="CP7" s="646"/>
      <c r="CQ7" s="647"/>
      <c r="CR7" s="630">
        <v>1035811</v>
      </c>
      <c r="CS7" s="631"/>
      <c r="CT7" s="631"/>
      <c r="CU7" s="631"/>
      <c r="CV7" s="631"/>
      <c r="CW7" s="631"/>
      <c r="CX7" s="631"/>
      <c r="CY7" s="632"/>
      <c r="CZ7" s="633">
        <v>24.6</v>
      </c>
      <c r="DA7" s="633"/>
      <c r="DB7" s="633"/>
      <c r="DC7" s="633"/>
      <c r="DD7" s="639">
        <v>48068</v>
      </c>
      <c r="DE7" s="631"/>
      <c r="DF7" s="631"/>
      <c r="DG7" s="631"/>
      <c r="DH7" s="631"/>
      <c r="DI7" s="631"/>
      <c r="DJ7" s="631"/>
      <c r="DK7" s="631"/>
      <c r="DL7" s="631"/>
      <c r="DM7" s="631"/>
      <c r="DN7" s="631"/>
      <c r="DO7" s="631"/>
      <c r="DP7" s="632"/>
      <c r="DQ7" s="639">
        <v>963977</v>
      </c>
      <c r="DR7" s="631"/>
      <c r="DS7" s="631"/>
      <c r="DT7" s="631"/>
      <c r="DU7" s="631"/>
      <c r="DV7" s="631"/>
      <c r="DW7" s="631"/>
      <c r="DX7" s="631"/>
      <c r="DY7" s="631"/>
      <c r="DZ7" s="631"/>
      <c r="EA7" s="631"/>
      <c r="EB7" s="631"/>
      <c r="EC7" s="640"/>
    </row>
    <row r="8" spans="2:143" ht="11.25" customHeight="1" x14ac:dyDescent="0.2">
      <c r="B8" s="627" t="s">
        <v>238</v>
      </c>
      <c r="C8" s="628"/>
      <c r="D8" s="628"/>
      <c r="E8" s="628"/>
      <c r="F8" s="628"/>
      <c r="G8" s="628"/>
      <c r="H8" s="628"/>
      <c r="I8" s="628"/>
      <c r="J8" s="628"/>
      <c r="K8" s="628"/>
      <c r="L8" s="628"/>
      <c r="M8" s="628"/>
      <c r="N8" s="628"/>
      <c r="O8" s="628"/>
      <c r="P8" s="628"/>
      <c r="Q8" s="629"/>
      <c r="R8" s="630">
        <v>1466</v>
      </c>
      <c r="S8" s="631"/>
      <c r="T8" s="631"/>
      <c r="U8" s="631"/>
      <c r="V8" s="631"/>
      <c r="W8" s="631"/>
      <c r="X8" s="631"/>
      <c r="Y8" s="632"/>
      <c r="Z8" s="633">
        <v>0</v>
      </c>
      <c r="AA8" s="633"/>
      <c r="AB8" s="633"/>
      <c r="AC8" s="633"/>
      <c r="AD8" s="634">
        <v>1466</v>
      </c>
      <c r="AE8" s="634"/>
      <c r="AF8" s="634"/>
      <c r="AG8" s="634"/>
      <c r="AH8" s="634"/>
      <c r="AI8" s="634"/>
      <c r="AJ8" s="634"/>
      <c r="AK8" s="634"/>
      <c r="AL8" s="635">
        <v>0.1</v>
      </c>
      <c r="AM8" s="636"/>
      <c r="AN8" s="636"/>
      <c r="AO8" s="637"/>
      <c r="AP8" s="627" t="s">
        <v>239</v>
      </c>
      <c r="AQ8" s="628"/>
      <c r="AR8" s="628"/>
      <c r="AS8" s="628"/>
      <c r="AT8" s="628"/>
      <c r="AU8" s="628"/>
      <c r="AV8" s="628"/>
      <c r="AW8" s="628"/>
      <c r="AX8" s="628"/>
      <c r="AY8" s="628"/>
      <c r="AZ8" s="628"/>
      <c r="BA8" s="628"/>
      <c r="BB8" s="628"/>
      <c r="BC8" s="628"/>
      <c r="BD8" s="628"/>
      <c r="BE8" s="628"/>
      <c r="BF8" s="629"/>
      <c r="BG8" s="630">
        <v>3048</v>
      </c>
      <c r="BH8" s="631"/>
      <c r="BI8" s="631"/>
      <c r="BJ8" s="631"/>
      <c r="BK8" s="631"/>
      <c r="BL8" s="631"/>
      <c r="BM8" s="631"/>
      <c r="BN8" s="632"/>
      <c r="BO8" s="633">
        <v>0.4</v>
      </c>
      <c r="BP8" s="633"/>
      <c r="BQ8" s="633"/>
      <c r="BR8" s="633"/>
      <c r="BS8" s="634" t="s">
        <v>128</v>
      </c>
      <c r="BT8" s="634"/>
      <c r="BU8" s="634"/>
      <c r="BV8" s="634"/>
      <c r="BW8" s="634"/>
      <c r="BX8" s="634"/>
      <c r="BY8" s="634"/>
      <c r="BZ8" s="634"/>
      <c r="CA8" s="634"/>
      <c r="CB8" s="638"/>
      <c r="CD8" s="645" t="s">
        <v>240</v>
      </c>
      <c r="CE8" s="646"/>
      <c r="CF8" s="646"/>
      <c r="CG8" s="646"/>
      <c r="CH8" s="646"/>
      <c r="CI8" s="646"/>
      <c r="CJ8" s="646"/>
      <c r="CK8" s="646"/>
      <c r="CL8" s="646"/>
      <c r="CM8" s="646"/>
      <c r="CN8" s="646"/>
      <c r="CO8" s="646"/>
      <c r="CP8" s="646"/>
      <c r="CQ8" s="647"/>
      <c r="CR8" s="630">
        <v>353271</v>
      </c>
      <c r="CS8" s="631"/>
      <c r="CT8" s="631"/>
      <c r="CU8" s="631"/>
      <c r="CV8" s="631"/>
      <c r="CW8" s="631"/>
      <c r="CX8" s="631"/>
      <c r="CY8" s="632"/>
      <c r="CZ8" s="633">
        <v>8.4</v>
      </c>
      <c r="DA8" s="633"/>
      <c r="DB8" s="633"/>
      <c r="DC8" s="633"/>
      <c r="DD8" s="639">
        <v>29701</v>
      </c>
      <c r="DE8" s="631"/>
      <c r="DF8" s="631"/>
      <c r="DG8" s="631"/>
      <c r="DH8" s="631"/>
      <c r="DI8" s="631"/>
      <c r="DJ8" s="631"/>
      <c r="DK8" s="631"/>
      <c r="DL8" s="631"/>
      <c r="DM8" s="631"/>
      <c r="DN8" s="631"/>
      <c r="DO8" s="631"/>
      <c r="DP8" s="632"/>
      <c r="DQ8" s="639">
        <v>204421</v>
      </c>
      <c r="DR8" s="631"/>
      <c r="DS8" s="631"/>
      <c r="DT8" s="631"/>
      <c r="DU8" s="631"/>
      <c r="DV8" s="631"/>
      <c r="DW8" s="631"/>
      <c r="DX8" s="631"/>
      <c r="DY8" s="631"/>
      <c r="DZ8" s="631"/>
      <c r="EA8" s="631"/>
      <c r="EB8" s="631"/>
      <c r="EC8" s="640"/>
    </row>
    <row r="9" spans="2:143" ht="11.25" customHeight="1" x14ac:dyDescent="0.2">
      <c r="B9" s="627" t="s">
        <v>241</v>
      </c>
      <c r="C9" s="628"/>
      <c r="D9" s="628"/>
      <c r="E9" s="628"/>
      <c r="F9" s="628"/>
      <c r="G9" s="628"/>
      <c r="H9" s="628"/>
      <c r="I9" s="628"/>
      <c r="J9" s="628"/>
      <c r="K9" s="628"/>
      <c r="L9" s="628"/>
      <c r="M9" s="628"/>
      <c r="N9" s="628"/>
      <c r="O9" s="628"/>
      <c r="P9" s="628"/>
      <c r="Q9" s="629"/>
      <c r="R9" s="630">
        <v>1667</v>
      </c>
      <c r="S9" s="631"/>
      <c r="T9" s="631"/>
      <c r="U9" s="631"/>
      <c r="V9" s="631"/>
      <c r="W9" s="631"/>
      <c r="X9" s="631"/>
      <c r="Y9" s="632"/>
      <c r="Z9" s="633">
        <v>0</v>
      </c>
      <c r="AA9" s="633"/>
      <c r="AB9" s="633"/>
      <c r="AC9" s="633"/>
      <c r="AD9" s="634">
        <v>1667</v>
      </c>
      <c r="AE9" s="634"/>
      <c r="AF9" s="634"/>
      <c r="AG9" s="634"/>
      <c r="AH9" s="634"/>
      <c r="AI9" s="634"/>
      <c r="AJ9" s="634"/>
      <c r="AK9" s="634"/>
      <c r="AL9" s="635">
        <v>0.1</v>
      </c>
      <c r="AM9" s="636"/>
      <c r="AN9" s="636"/>
      <c r="AO9" s="637"/>
      <c r="AP9" s="627" t="s">
        <v>242</v>
      </c>
      <c r="AQ9" s="628"/>
      <c r="AR9" s="628"/>
      <c r="AS9" s="628"/>
      <c r="AT9" s="628"/>
      <c r="AU9" s="628"/>
      <c r="AV9" s="628"/>
      <c r="AW9" s="628"/>
      <c r="AX9" s="628"/>
      <c r="AY9" s="628"/>
      <c r="AZ9" s="628"/>
      <c r="BA9" s="628"/>
      <c r="BB9" s="628"/>
      <c r="BC9" s="628"/>
      <c r="BD9" s="628"/>
      <c r="BE9" s="628"/>
      <c r="BF9" s="629"/>
      <c r="BG9" s="630">
        <v>81314</v>
      </c>
      <c r="BH9" s="631"/>
      <c r="BI9" s="631"/>
      <c r="BJ9" s="631"/>
      <c r="BK9" s="631"/>
      <c r="BL9" s="631"/>
      <c r="BM9" s="631"/>
      <c r="BN9" s="632"/>
      <c r="BO9" s="633">
        <v>11</v>
      </c>
      <c r="BP9" s="633"/>
      <c r="BQ9" s="633"/>
      <c r="BR9" s="633"/>
      <c r="BS9" s="634" t="s">
        <v>234</v>
      </c>
      <c r="BT9" s="634"/>
      <c r="BU9" s="634"/>
      <c r="BV9" s="634"/>
      <c r="BW9" s="634"/>
      <c r="BX9" s="634"/>
      <c r="BY9" s="634"/>
      <c r="BZ9" s="634"/>
      <c r="CA9" s="634"/>
      <c r="CB9" s="638"/>
      <c r="CD9" s="645" t="s">
        <v>243</v>
      </c>
      <c r="CE9" s="646"/>
      <c r="CF9" s="646"/>
      <c r="CG9" s="646"/>
      <c r="CH9" s="646"/>
      <c r="CI9" s="646"/>
      <c r="CJ9" s="646"/>
      <c r="CK9" s="646"/>
      <c r="CL9" s="646"/>
      <c r="CM9" s="646"/>
      <c r="CN9" s="646"/>
      <c r="CO9" s="646"/>
      <c r="CP9" s="646"/>
      <c r="CQ9" s="647"/>
      <c r="CR9" s="630">
        <v>169002</v>
      </c>
      <c r="CS9" s="631"/>
      <c r="CT9" s="631"/>
      <c r="CU9" s="631"/>
      <c r="CV9" s="631"/>
      <c r="CW9" s="631"/>
      <c r="CX9" s="631"/>
      <c r="CY9" s="632"/>
      <c r="CZ9" s="633">
        <v>4</v>
      </c>
      <c r="DA9" s="633"/>
      <c r="DB9" s="633"/>
      <c r="DC9" s="633"/>
      <c r="DD9" s="639" t="s">
        <v>128</v>
      </c>
      <c r="DE9" s="631"/>
      <c r="DF9" s="631"/>
      <c r="DG9" s="631"/>
      <c r="DH9" s="631"/>
      <c r="DI9" s="631"/>
      <c r="DJ9" s="631"/>
      <c r="DK9" s="631"/>
      <c r="DL9" s="631"/>
      <c r="DM9" s="631"/>
      <c r="DN9" s="631"/>
      <c r="DO9" s="631"/>
      <c r="DP9" s="632"/>
      <c r="DQ9" s="639">
        <v>139028</v>
      </c>
      <c r="DR9" s="631"/>
      <c r="DS9" s="631"/>
      <c r="DT9" s="631"/>
      <c r="DU9" s="631"/>
      <c r="DV9" s="631"/>
      <c r="DW9" s="631"/>
      <c r="DX9" s="631"/>
      <c r="DY9" s="631"/>
      <c r="DZ9" s="631"/>
      <c r="EA9" s="631"/>
      <c r="EB9" s="631"/>
      <c r="EC9" s="640"/>
    </row>
    <row r="10" spans="2:143" ht="11.25" customHeight="1" x14ac:dyDescent="0.2">
      <c r="B10" s="627" t="s">
        <v>244</v>
      </c>
      <c r="C10" s="628"/>
      <c r="D10" s="628"/>
      <c r="E10" s="628"/>
      <c r="F10" s="628"/>
      <c r="G10" s="628"/>
      <c r="H10" s="628"/>
      <c r="I10" s="628"/>
      <c r="J10" s="628"/>
      <c r="K10" s="628"/>
      <c r="L10" s="628"/>
      <c r="M10" s="628"/>
      <c r="N10" s="628"/>
      <c r="O10" s="628"/>
      <c r="P10" s="628"/>
      <c r="Q10" s="629"/>
      <c r="R10" s="630" t="s">
        <v>234</v>
      </c>
      <c r="S10" s="631"/>
      <c r="T10" s="631"/>
      <c r="U10" s="631"/>
      <c r="V10" s="631"/>
      <c r="W10" s="631"/>
      <c r="X10" s="631"/>
      <c r="Y10" s="632"/>
      <c r="Z10" s="633" t="s">
        <v>234</v>
      </c>
      <c r="AA10" s="633"/>
      <c r="AB10" s="633"/>
      <c r="AC10" s="633"/>
      <c r="AD10" s="634" t="s">
        <v>128</v>
      </c>
      <c r="AE10" s="634"/>
      <c r="AF10" s="634"/>
      <c r="AG10" s="634"/>
      <c r="AH10" s="634"/>
      <c r="AI10" s="634"/>
      <c r="AJ10" s="634"/>
      <c r="AK10" s="634"/>
      <c r="AL10" s="635" t="s">
        <v>128</v>
      </c>
      <c r="AM10" s="636"/>
      <c r="AN10" s="636"/>
      <c r="AO10" s="637"/>
      <c r="AP10" s="627" t="s">
        <v>245</v>
      </c>
      <c r="AQ10" s="628"/>
      <c r="AR10" s="628"/>
      <c r="AS10" s="628"/>
      <c r="AT10" s="628"/>
      <c r="AU10" s="628"/>
      <c r="AV10" s="628"/>
      <c r="AW10" s="628"/>
      <c r="AX10" s="628"/>
      <c r="AY10" s="628"/>
      <c r="AZ10" s="628"/>
      <c r="BA10" s="628"/>
      <c r="BB10" s="628"/>
      <c r="BC10" s="628"/>
      <c r="BD10" s="628"/>
      <c r="BE10" s="628"/>
      <c r="BF10" s="629"/>
      <c r="BG10" s="630">
        <v>9007</v>
      </c>
      <c r="BH10" s="631"/>
      <c r="BI10" s="631"/>
      <c r="BJ10" s="631"/>
      <c r="BK10" s="631"/>
      <c r="BL10" s="631"/>
      <c r="BM10" s="631"/>
      <c r="BN10" s="632"/>
      <c r="BO10" s="633">
        <v>1.2</v>
      </c>
      <c r="BP10" s="633"/>
      <c r="BQ10" s="633"/>
      <c r="BR10" s="633"/>
      <c r="BS10" s="634" t="s">
        <v>234</v>
      </c>
      <c r="BT10" s="634"/>
      <c r="BU10" s="634"/>
      <c r="BV10" s="634"/>
      <c r="BW10" s="634"/>
      <c r="BX10" s="634"/>
      <c r="BY10" s="634"/>
      <c r="BZ10" s="634"/>
      <c r="CA10" s="634"/>
      <c r="CB10" s="638"/>
      <c r="CD10" s="645" t="s">
        <v>246</v>
      </c>
      <c r="CE10" s="646"/>
      <c r="CF10" s="646"/>
      <c r="CG10" s="646"/>
      <c r="CH10" s="646"/>
      <c r="CI10" s="646"/>
      <c r="CJ10" s="646"/>
      <c r="CK10" s="646"/>
      <c r="CL10" s="646"/>
      <c r="CM10" s="646"/>
      <c r="CN10" s="646"/>
      <c r="CO10" s="646"/>
      <c r="CP10" s="646"/>
      <c r="CQ10" s="647"/>
      <c r="CR10" s="630">
        <v>39650</v>
      </c>
      <c r="CS10" s="631"/>
      <c r="CT10" s="631"/>
      <c r="CU10" s="631"/>
      <c r="CV10" s="631"/>
      <c r="CW10" s="631"/>
      <c r="CX10" s="631"/>
      <c r="CY10" s="632"/>
      <c r="CZ10" s="633">
        <v>0.9</v>
      </c>
      <c r="DA10" s="633"/>
      <c r="DB10" s="633"/>
      <c r="DC10" s="633"/>
      <c r="DD10" s="639" t="s">
        <v>234</v>
      </c>
      <c r="DE10" s="631"/>
      <c r="DF10" s="631"/>
      <c r="DG10" s="631"/>
      <c r="DH10" s="631"/>
      <c r="DI10" s="631"/>
      <c r="DJ10" s="631"/>
      <c r="DK10" s="631"/>
      <c r="DL10" s="631"/>
      <c r="DM10" s="631"/>
      <c r="DN10" s="631"/>
      <c r="DO10" s="631"/>
      <c r="DP10" s="632"/>
      <c r="DQ10" s="639">
        <v>13054</v>
      </c>
      <c r="DR10" s="631"/>
      <c r="DS10" s="631"/>
      <c r="DT10" s="631"/>
      <c r="DU10" s="631"/>
      <c r="DV10" s="631"/>
      <c r="DW10" s="631"/>
      <c r="DX10" s="631"/>
      <c r="DY10" s="631"/>
      <c r="DZ10" s="631"/>
      <c r="EA10" s="631"/>
      <c r="EB10" s="631"/>
      <c r="EC10" s="640"/>
    </row>
    <row r="11" spans="2:143" ht="11.25" customHeight="1" x14ac:dyDescent="0.2">
      <c r="B11" s="627" t="s">
        <v>247</v>
      </c>
      <c r="C11" s="628"/>
      <c r="D11" s="628"/>
      <c r="E11" s="628"/>
      <c r="F11" s="628"/>
      <c r="G11" s="628"/>
      <c r="H11" s="628"/>
      <c r="I11" s="628"/>
      <c r="J11" s="628"/>
      <c r="K11" s="628"/>
      <c r="L11" s="628"/>
      <c r="M11" s="628"/>
      <c r="N11" s="628"/>
      <c r="O11" s="628"/>
      <c r="P11" s="628"/>
      <c r="Q11" s="629"/>
      <c r="R11" s="630">
        <v>43218</v>
      </c>
      <c r="S11" s="631"/>
      <c r="T11" s="631"/>
      <c r="U11" s="631"/>
      <c r="V11" s="631"/>
      <c r="W11" s="631"/>
      <c r="X11" s="631"/>
      <c r="Y11" s="632"/>
      <c r="Z11" s="635">
        <v>1</v>
      </c>
      <c r="AA11" s="636"/>
      <c r="AB11" s="636"/>
      <c r="AC11" s="648"/>
      <c r="AD11" s="639">
        <v>43218</v>
      </c>
      <c r="AE11" s="631"/>
      <c r="AF11" s="631"/>
      <c r="AG11" s="631"/>
      <c r="AH11" s="631"/>
      <c r="AI11" s="631"/>
      <c r="AJ11" s="631"/>
      <c r="AK11" s="632"/>
      <c r="AL11" s="635">
        <v>2.1</v>
      </c>
      <c r="AM11" s="636"/>
      <c r="AN11" s="636"/>
      <c r="AO11" s="637"/>
      <c r="AP11" s="627" t="s">
        <v>248</v>
      </c>
      <c r="AQ11" s="628"/>
      <c r="AR11" s="628"/>
      <c r="AS11" s="628"/>
      <c r="AT11" s="628"/>
      <c r="AU11" s="628"/>
      <c r="AV11" s="628"/>
      <c r="AW11" s="628"/>
      <c r="AX11" s="628"/>
      <c r="AY11" s="628"/>
      <c r="AZ11" s="628"/>
      <c r="BA11" s="628"/>
      <c r="BB11" s="628"/>
      <c r="BC11" s="628"/>
      <c r="BD11" s="628"/>
      <c r="BE11" s="628"/>
      <c r="BF11" s="629"/>
      <c r="BG11" s="630">
        <v>19957</v>
      </c>
      <c r="BH11" s="631"/>
      <c r="BI11" s="631"/>
      <c r="BJ11" s="631"/>
      <c r="BK11" s="631"/>
      <c r="BL11" s="631"/>
      <c r="BM11" s="631"/>
      <c r="BN11" s="632"/>
      <c r="BO11" s="633">
        <v>2.7</v>
      </c>
      <c r="BP11" s="633"/>
      <c r="BQ11" s="633"/>
      <c r="BR11" s="633"/>
      <c r="BS11" s="634" t="s">
        <v>128</v>
      </c>
      <c r="BT11" s="634"/>
      <c r="BU11" s="634"/>
      <c r="BV11" s="634"/>
      <c r="BW11" s="634"/>
      <c r="BX11" s="634"/>
      <c r="BY11" s="634"/>
      <c r="BZ11" s="634"/>
      <c r="CA11" s="634"/>
      <c r="CB11" s="638"/>
      <c r="CD11" s="645" t="s">
        <v>249</v>
      </c>
      <c r="CE11" s="646"/>
      <c r="CF11" s="646"/>
      <c r="CG11" s="646"/>
      <c r="CH11" s="646"/>
      <c r="CI11" s="646"/>
      <c r="CJ11" s="646"/>
      <c r="CK11" s="646"/>
      <c r="CL11" s="646"/>
      <c r="CM11" s="646"/>
      <c r="CN11" s="646"/>
      <c r="CO11" s="646"/>
      <c r="CP11" s="646"/>
      <c r="CQ11" s="647"/>
      <c r="CR11" s="630">
        <v>230835</v>
      </c>
      <c r="CS11" s="631"/>
      <c r="CT11" s="631"/>
      <c r="CU11" s="631"/>
      <c r="CV11" s="631"/>
      <c r="CW11" s="631"/>
      <c r="CX11" s="631"/>
      <c r="CY11" s="632"/>
      <c r="CZ11" s="633">
        <v>5.5</v>
      </c>
      <c r="DA11" s="633"/>
      <c r="DB11" s="633"/>
      <c r="DC11" s="633"/>
      <c r="DD11" s="639">
        <v>40127</v>
      </c>
      <c r="DE11" s="631"/>
      <c r="DF11" s="631"/>
      <c r="DG11" s="631"/>
      <c r="DH11" s="631"/>
      <c r="DI11" s="631"/>
      <c r="DJ11" s="631"/>
      <c r="DK11" s="631"/>
      <c r="DL11" s="631"/>
      <c r="DM11" s="631"/>
      <c r="DN11" s="631"/>
      <c r="DO11" s="631"/>
      <c r="DP11" s="632"/>
      <c r="DQ11" s="639">
        <v>94292</v>
      </c>
      <c r="DR11" s="631"/>
      <c r="DS11" s="631"/>
      <c r="DT11" s="631"/>
      <c r="DU11" s="631"/>
      <c r="DV11" s="631"/>
      <c r="DW11" s="631"/>
      <c r="DX11" s="631"/>
      <c r="DY11" s="631"/>
      <c r="DZ11" s="631"/>
      <c r="EA11" s="631"/>
      <c r="EB11" s="631"/>
      <c r="EC11" s="640"/>
    </row>
    <row r="12" spans="2:143" ht="11.25" customHeight="1" x14ac:dyDescent="0.2">
      <c r="B12" s="627" t="s">
        <v>250</v>
      </c>
      <c r="C12" s="628"/>
      <c r="D12" s="628"/>
      <c r="E12" s="628"/>
      <c r="F12" s="628"/>
      <c r="G12" s="628"/>
      <c r="H12" s="628"/>
      <c r="I12" s="628"/>
      <c r="J12" s="628"/>
      <c r="K12" s="628"/>
      <c r="L12" s="628"/>
      <c r="M12" s="628"/>
      <c r="N12" s="628"/>
      <c r="O12" s="628"/>
      <c r="P12" s="628"/>
      <c r="Q12" s="629"/>
      <c r="R12" s="630" t="s">
        <v>234</v>
      </c>
      <c r="S12" s="631"/>
      <c r="T12" s="631"/>
      <c r="U12" s="631"/>
      <c r="V12" s="631"/>
      <c r="W12" s="631"/>
      <c r="X12" s="631"/>
      <c r="Y12" s="632"/>
      <c r="Z12" s="633" t="s">
        <v>128</v>
      </c>
      <c r="AA12" s="633"/>
      <c r="AB12" s="633"/>
      <c r="AC12" s="633"/>
      <c r="AD12" s="634" t="s">
        <v>234</v>
      </c>
      <c r="AE12" s="634"/>
      <c r="AF12" s="634"/>
      <c r="AG12" s="634"/>
      <c r="AH12" s="634"/>
      <c r="AI12" s="634"/>
      <c r="AJ12" s="634"/>
      <c r="AK12" s="634"/>
      <c r="AL12" s="635" t="s">
        <v>234</v>
      </c>
      <c r="AM12" s="636"/>
      <c r="AN12" s="636"/>
      <c r="AO12" s="637"/>
      <c r="AP12" s="627" t="s">
        <v>251</v>
      </c>
      <c r="AQ12" s="628"/>
      <c r="AR12" s="628"/>
      <c r="AS12" s="628"/>
      <c r="AT12" s="628"/>
      <c r="AU12" s="628"/>
      <c r="AV12" s="628"/>
      <c r="AW12" s="628"/>
      <c r="AX12" s="628"/>
      <c r="AY12" s="628"/>
      <c r="AZ12" s="628"/>
      <c r="BA12" s="628"/>
      <c r="BB12" s="628"/>
      <c r="BC12" s="628"/>
      <c r="BD12" s="628"/>
      <c r="BE12" s="628"/>
      <c r="BF12" s="629"/>
      <c r="BG12" s="630">
        <v>602308</v>
      </c>
      <c r="BH12" s="631"/>
      <c r="BI12" s="631"/>
      <c r="BJ12" s="631"/>
      <c r="BK12" s="631"/>
      <c r="BL12" s="631"/>
      <c r="BM12" s="631"/>
      <c r="BN12" s="632"/>
      <c r="BO12" s="633">
        <v>81.8</v>
      </c>
      <c r="BP12" s="633"/>
      <c r="BQ12" s="633"/>
      <c r="BR12" s="633"/>
      <c r="BS12" s="634">
        <v>99909</v>
      </c>
      <c r="BT12" s="634"/>
      <c r="BU12" s="634"/>
      <c r="BV12" s="634"/>
      <c r="BW12" s="634"/>
      <c r="BX12" s="634"/>
      <c r="BY12" s="634"/>
      <c r="BZ12" s="634"/>
      <c r="CA12" s="634"/>
      <c r="CB12" s="638"/>
      <c r="CD12" s="645" t="s">
        <v>252</v>
      </c>
      <c r="CE12" s="646"/>
      <c r="CF12" s="646"/>
      <c r="CG12" s="646"/>
      <c r="CH12" s="646"/>
      <c r="CI12" s="646"/>
      <c r="CJ12" s="646"/>
      <c r="CK12" s="646"/>
      <c r="CL12" s="646"/>
      <c r="CM12" s="646"/>
      <c r="CN12" s="646"/>
      <c r="CO12" s="646"/>
      <c r="CP12" s="646"/>
      <c r="CQ12" s="647"/>
      <c r="CR12" s="630">
        <v>638468</v>
      </c>
      <c r="CS12" s="631"/>
      <c r="CT12" s="631"/>
      <c r="CU12" s="631"/>
      <c r="CV12" s="631"/>
      <c r="CW12" s="631"/>
      <c r="CX12" s="631"/>
      <c r="CY12" s="632"/>
      <c r="CZ12" s="633">
        <v>15.2</v>
      </c>
      <c r="DA12" s="633"/>
      <c r="DB12" s="633"/>
      <c r="DC12" s="633"/>
      <c r="DD12" s="639">
        <v>69494</v>
      </c>
      <c r="DE12" s="631"/>
      <c r="DF12" s="631"/>
      <c r="DG12" s="631"/>
      <c r="DH12" s="631"/>
      <c r="DI12" s="631"/>
      <c r="DJ12" s="631"/>
      <c r="DK12" s="631"/>
      <c r="DL12" s="631"/>
      <c r="DM12" s="631"/>
      <c r="DN12" s="631"/>
      <c r="DO12" s="631"/>
      <c r="DP12" s="632"/>
      <c r="DQ12" s="639">
        <v>249239</v>
      </c>
      <c r="DR12" s="631"/>
      <c r="DS12" s="631"/>
      <c r="DT12" s="631"/>
      <c r="DU12" s="631"/>
      <c r="DV12" s="631"/>
      <c r="DW12" s="631"/>
      <c r="DX12" s="631"/>
      <c r="DY12" s="631"/>
      <c r="DZ12" s="631"/>
      <c r="EA12" s="631"/>
      <c r="EB12" s="631"/>
      <c r="EC12" s="640"/>
    </row>
    <row r="13" spans="2:143" ht="11.25" customHeight="1" x14ac:dyDescent="0.2">
      <c r="B13" s="627" t="s">
        <v>253</v>
      </c>
      <c r="C13" s="628"/>
      <c r="D13" s="628"/>
      <c r="E13" s="628"/>
      <c r="F13" s="628"/>
      <c r="G13" s="628"/>
      <c r="H13" s="628"/>
      <c r="I13" s="628"/>
      <c r="J13" s="628"/>
      <c r="K13" s="628"/>
      <c r="L13" s="628"/>
      <c r="M13" s="628"/>
      <c r="N13" s="628"/>
      <c r="O13" s="628"/>
      <c r="P13" s="628"/>
      <c r="Q13" s="629"/>
      <c r="R13" s="630" t="s">
        <v>234</v>
      </c>
      <c r="S13" s="631"/>
      <c r="T13" s="631"/>
      <c r="U13" s="631"/>
      <c r="V13" s="631"/>
      <c r="W13" s="631"/>
      <c r="X13" s="631"/>
      <c r="Y13" s="632"/>
      <c r="Z13" s="633" t="s">
        <v>128</v>
      </c>
      <c r="AA13" s="633"/>
      <c r="AB13" s="633"/>
      <c r="AC13" s="633"/>
      <c r="AD13" s="634" t="s">
        <v>128</v>
      </c>
      <c r="AE13" s="634"/>
      <c r="AF13" s="634"/>
      <c r="AG13" s="634"/>
      <c r="AH13" s="634"/>
      <c r="AI13" s="634"/>
      <c r="AJ13" s="634"/>
      <c r="AK13" s="634"/>
      <c r="AL13" s="635" t="s">
        <v>128</v>
      </c>
      <c r="AM13" s="636"/>
      <c r="AN13" s="636"/>
      <c r="AO13" s="637"/>
      <c r="AP13" s="627" t="s">
        <v>254</v>
      </c>
      <c r="AQ13" s="628"/>
      <c r="AR13" s="628"/>
      <c r="AS13" s="628"/>
      <c r="AT13" s="628"/>
      <c r="AU13" s="628"/>
      <c r="AV13" s="628"/>
      <c r="AW13" s="628"/>
      <c r="AX13" s="628"/>
      <c r="AY13" s="628"/>
      <c r="AZ13" s="628"/>
      <c r="BA13" s="628"/>
      <c r="BB13" s="628"/>
      <c r="BC13" s="628"/>
      <c r="BD13" s="628"/>
      <c r="BE13" s="628"/>
      <c r="BF13" s="629"/>
      <c r="BG13" s="630">
        <v>556737</v>
      </c>
      <c r="BH13" s="631"/>
      <c r="BI13" s="631"/>
      <c r="BJ13" s="631"/>
      <c r="BK13" s="631"/>
      <c r="BL13" s="631"/>
      <c r="BM13" s="631"/>
      <c r="BN13" s="632"/>
      <c r="BO13" s="633">
        <v>75.599999999999994</v>
      </c>
      <c r="BP13" s="633"/>
      <c r="BQ13" s="633"/>
      <c r="BR13" s="633"/>
      <c r="BS13" s="634">
        <v>99909</v>
      </c>
      <c r="BT13" s="634"/>
      <c r="BU13" s="634"/>
      <c r="BV13" s="634"/>
      <c r="BW13" s="634"/>
      <c r="BX13" s="634"/>
      <c r="BY13" s="634"/>
      <c r="BZ13" s="634"/>
      <c r="CA13" s="634"/>
      <c r="CB13" s="638"/>
      <c r="CD13" s="645" t="s">
        <v>255</v>
      </c>
      <c r="CE13" s="646"/>
      <c r="CF13" s="646"/>
      <c r="CG13" s="646"/>
      <c r="CH13" s="646"/>
      <c r="CI13" s="646"/>
      <c r="CJ13" s="646"/>
      <c r="CK13" s="646"/>
      <c r="CL13" s="646"/>
      <c r="CM13" s="646"/>
      <c r="CN13" s="646"/>
      <c r="CO13" s="646"/>
      <c r="CP13" s="646"/>
      <c r="CQ13" s="647"/>
      <c r="CR13" s="630">
        <v>730231</v>
      </c>
      <c r="CS13" s="631"/>
      <c r="CT13" s="631"/>
      <c r="CU13" s="631"/>
      <c r="CV13" s="631"/>
      <c r="CW13" s="631"/>
      <c r="CX13" s="631"/>
      <c r="CY13" s="632"/>
      <c r="CZ13" s="633">
        <v>17.3</v>
      </c>
      <c r="DA13" s="633"/>
      <c r="DB13" s="633"/>
      <c r="DC13" s="633"/>
      <c r="DD13" s="639">
        <v>336699</v>
      </c>
      <c r="DE13" s="631"/>
      <c r="DF13" s="631"/>
      <c r="DG13" s="631"/>
      <c r="DH13" s="631"/>
      <c r="DI13" s="631"/>
      <c r="DJ13" s="631"/>
      <c r="DK13" s="631"/>
      <c r="DL13" s="631"/>
      <c r="DM13" s="631"/>
      <c r="DN13" s="631"/>
      <c r="DO13" s="631"/>
      <c r="DP13" s="632"/>
      <c r="DQ13" s="639">
        <v>337448</v>
      </c>
      <c r="DR13" s="631"/>
      <c r="DS13" s="631"/>
      <c r="DT13" s="631"/>
      <c r="DU13" s="631"/>
      <c r="DV13" s="631"/>
      <c r="DW13" s="631"/>
      <c r="DX13" s="631"/>
      <c r="DY13" s="631"/>
      <c r="DZ13" s="631"/>
      <c r="EA13" s="631"/>
      <c r="EB13" s="631"/>
      <c r="EC13" s="640"/>
    </row>
    <row r="14" spans="2:143" ht="11.25" customHeight="1" x14ac:dyDescent="0.2">
      <c r="B14" s="627" t="s">
        <v>256</v>
      </c>
      <c r="C14" s="628"/>
      <c r="D14" s="628"/>
      <c r="E14" s="628"/>
      <c r="F14" s="628"/>
      <c r="G14" s="628"/>
      <c r="H14" s="628"/>
      <c r="I14" s="628"/>
      <c r="J14" s="628"/>
      <c r="K14" s="628"/>
      <c r="L14" s="628"/>
      <c r="M14" s="628"/>
      <c r="N14" s="628"/>
      <c r="O14" s="628"/>
      <c r="P14" s="628"/>
      <c r="Q14" s="629"/>
      <c r="R14" s="630" t="s">
        <v>234</v>
      </c>
      <c r="S14" s="631"/>
      <c r="T14" s="631"/>
      <c r="U14" s="631"/>
      <c r="V14" s="631"/>
      <c r="W14" s="631"/>
      <c r="X14" s="631"/>
      <c r="Y14" s="632"/>
      <c r="Z14" s="633" t="s">
        <v>234</v>
      </c>
      <c r="AA14" s="633"/>
      <c r="AB14" s="633"/>
      <c r="AC14" s="633"/>
      <c r="AD14" s="634" t="s">
        <v>234</v>
      </c>
      <c r="AE14" s="634"/>
      <c r="AF14" s="634"/>
      <c r="AG14" s="634"/>
      <c r="AH14" s="634"/>
      <c r="AI14" s="634"/>
      <c r="AJ14" s="634"/>
      <c r="AK14" s="634"/>
      <c r="AL14" s="635" t="s">
        <v>234</v>
      </c>
      <c r="AM14" s="636"/>
      <c r="AN14" s="636"/>
      <c r="AO14" s="637"/>
      <c r="AP14" s="627" t="s">
        <v>257</v>
      </c>
      <c r="AQ14" s="628"/>
      <c r="AR14" s="628"/>
      <c r="AS14" s="628"/>
      <c r="AT14" s="628"/>
      <c r="AU14" s="628"/>
      <c r="AV14" s="628"/>
      <c r="AW14" s="628"/>
      <c r="AX14" s="628"/>
      <c r="AY14" s="628"/>
      <c r="AZ14" s="628"/>
      <c r="BA14" s="628"/>
      <c r="BB14" s="628"/>
      <c r="BC14" s="628"/>
      <c r="BD14" s="628"/>
      <c r="BE14" s="628"/>
      <c r="BF14" s="629"/>
      <c r="BG14" s="630">
        <v>6422</v>
      </c>
      <c r="BH14" s="631"/>
      <c r="BI14" s="631"/>
      <c r="BJ14" s="631"/>
      <c r="BK14" s="631"/>
      <c r="BL14" s="631"/>
      <c r="BM14" s="631"/>
      <c r="BN14" s="632"/>
      <c r="BO14" s="633">
        <v>0.9</v>
      </c>
      <c r="BP14" s="633"/>
      <c r="BQ14" s="633"/>
      <c r="BR14" s="633"/>
      <c r="BS14" s="634" t="s">
        <v>128</v>
      </c>
      <c r="BT14" s="634"/>
      <c r="BU14" s="634"/>
      <c r="BV14" s="634"/>
      <c r="BW14" s="634"/>
      <c r="BX14" s="634"/>
      <c r="BY14" s="634"/>
      <c r="BZ14" s="634"/>
      <c r="CA14" s="634"/>
      <c r="CB14" s="638"/>
      <c r="CD14" s="645" t="s">
        <v>258</v>
      </c>
      <c r="CE14" s="646"/>
      <c r="CF14" s="646"/>
      <c r="CG14" s="646"/>
      <c r="CH14" s="646"/>
      <c r="CI14" s="646"/>
      <c r="CJ14" s="646"/>
      <c r="CK14" s="646"/>
      <c r="CL14" s="646"/>
      <c r="CM14" s="646"/>
      <c r="CN14" s="646"/>
      <c r="CO14" s="646"/>
      <c r="CP14" s="646"/>
      <c r="CQ14" s="647"/>
      <c r="CR14" s="630">
        <v>277838</v>
      </c>
      <c r="CS14" s="631"/>
      <c r="CT14" s="631"/>
      <c r="CU14" s="631"/>
      <c r="CV14" s="631"/>
      <c r="CW14" s="631"/>
      <c r="CX14" s="631"/>
      <c r="CY14" s="632"/>
      <c r="CZ14" s="633">
        <v>6.6</v>
      </c>
      <c r="DA14" s="633"/>
      <c r="DB14" s="633"/>
      <c r="DC14" s="633"/>
      <c r="DD14" s="639">
        <v>102578</v>
      </c>
      <c r="DE14" s="631"/>
      <c r="DF14" s="631"/>
      <c r="DG14" s="631"/>
      <c r="DH14" s="631"/>
      <c r="DI14" s="631"/>
      <c r="DJ14" s="631"/>
      <c r="DK14" s="631"/>
      <c r="DL14" s="631"/>
      <c r="DM14" s="631"/>
      <c r="DN14" s="631"/>
      <c r="DO14" s="631"/>
      <c r="DP14" s="632"/>
      <c r="DQ14" s="639">
        <v>140334</v>
      </c>
      <c r="DR14" s="631"/>
      <c r="DS14" s="631"/>
      <c r="DT14" s="631"/>
      <c r="DU14" s="631"/>
      <c r="DV14" s="631"/>
      <c r="DW14" s="631"/>
      <c r="DX14" s="631"/>
      <c r="DY14" s="631"/>
      <c r="DZ14" s="631"/>
      <c r="EA14" s="631"/>
      <c r="EB14" s="631"/>
      <c r="EC14" s="640"/>
    </row>
    <row r="15" spans="2:143" ht="11.25" customHeight="1" x14ac:dyDescent="0.2">
      <c r="B15" s="627" t="s">
        <v>259</v>
      </c>
      <c r="C15" s="628"/>
      <c r="D15" s="628"/>
      <c r="E15" s="628"/>
      <c r="F15" s="628"/>
      <c r="G15" s="628"/>
      <c r="H15" s="628"/>
      <c r="I15" s="628"/>
      <c r="J15" s="628"/>
      <c r="K15" s="628"/>
      <c r="L15" s="628"/>
      <c r="M15" s="628"/>
      <c r="N15" s="628"/>
      <c r="O15" s="628"/>
      <c r="P15" s="628"/>
      <c r="Q15" s="629"/>
      <c r="R15" s="630" t="s">
        <v>234</v>
      </c>
      <c r="S15" s="631"/>
      <c r="T15" s="631"/>
      <c r="U15" s="631"/>
      <c r="V15" s="631"/>
      <c r="W15" s="631"/>
      <c r="X15" s="631"/>
      <c r="Y15" s="632"/>
      <c r="Z15" s="633" t="s">
        <v>128</v>
      </c>
      <c r="AA15" s="633"/>
      <c r="AB15" s="633"/>
      <c r="AC15" s="633"/>
      <c r="AD15" s="634" t="s">
        <v>234</v>
      </c>
      <c r="AE15" s="634"/>
      <c r="AF15" s="634"/>
      <c r="AG15" s="634"/>
      <c r="AH15" s="634"/>
      <c r="AI15" s="634"/>
      <c r="AJ15" s="634"/>
      <c r="AK15" s="634"/>
      <c r="AL15" s="635" t="s">
        <v>234</v>
      </c>
      <c r="AM15" s="636"/>
      <c r="AN15" s="636"/>
      <c r="AO15" s="637"/>
      <c r="AP15" s="627" t="s">
        <v>260</v>
      </c>
      <c r="AQ15" s="628"/>
      <c r="AR15" s="628"/>
      <c r="AS15" s="628"/>
      <c r="AT15" s="628"/>
      <c r="AU15" s="628"/>
      <c r="AV15" s="628"/>
      <c r="AW15" s="628"/>
      <c r="AX15" s="628"/>
      <c r="AY15" s="628"/>
      <c r="AZ15" s="628"/>
      <c r="BA15" s="628"/>
      <c r="BB15" s="628"/>
      <c r="BC15" s="628"/>
      <c r="BD15" s="628"/>
      <c r="BE15" s="628"/>
      <c r="BF15" s="629"/>
      <c r="BG15" s="630">
        <v>8480</v>
      </c>
      <c r="BH15" s="631"/>
      <c r="BI15" s="631"/>
      <c r="BJ15" s="631"/>
      <c r="BK15" s="631"/>
      <c r="BL15" s="631"/>
      <c r="BM15" s="631"/>
      <c r="BN15" s="632"/>
      <c r="BO15" s="633">
        <v>1.2</v>
      </c>
      <c r="BP15" s="633"/>
      <c r="BQ15" s="633"/>
      <c r="BR15" s="633"/>
      <c r="BS15" s="634" t="s">
        <v>128</v>
      </c>
      <c r="BT15" s="634"/>
      <c r="BU15" s="634"/>
      <c r="BV15" s="634"/>
      <c r="BW15" s="634"/>
      <c r="BX15" s="634"/>
      <c r="BY15" s="634"/>
      <c r="BZ15" s="634"/>
      <c r="CA15" s="634"/>
      <c r="CB15" s="638"/>
      <c r="CD15" s="645" t="s">
        <v>261</v>
      </c>
      <c r="CE15" s="646"/>
      <c r="CF15" s="646"/>
      <c r="CG15" s="646"/>
      <c r="CH15" s="646"/>
      <c r="CI15" s="646"/>
      <c r="CJ15" s="646"/>
      <c r="CK15" s="646"/>
      <c r="CL15" s="646"/>
      <c r="CM15" s="646"/>
      <c r="CN15" s="646"/>
      <c r="CO15" s="646"/>
      <c r="CP15" s="646"/>
      <c r="CQ15" s="647"/>
      <c r="CR15" s="630">
        <v>306744</v>
      </c>
      <c r="CS15" s="631"/>
      <c r="CT15" s="631"/>
      <c r="CU15" s="631"/>
      <c r="CV15" s="631"/>
      <c r="CW15" s="631"/>
      <c r="CX15" s="631"/>
      <c r="CY15" s="632"/>
      <c r="CZ15" s="633">
        <v>7.3</v>
      </c>
      <c r="DA15" s="633"/>
      <c r="DB15" s="633"/>
      <c r="DC15" s="633"/>
      <c r="DD15" s="639">
        <v>104610</v>
      </c>
      <c r="DE15" s="631"/>
      <c r="DF15" s="631"/>
      <c r="DG15" s="631"/>
      <c r="DH15" s="631"/>
      <c r="DI15" s="631"/>
      <c r="DJ15" s="631"/>
      <c r="DK15" s="631"/>
      <c r="DL15" s="631"/>
      <c r="DM15" s="631"/>
      <c r="DN15" s="631"/>
      <c r="DO15" s="631"/>
      <c r="DP15" s="632"/>
      <c r="DQ15" s="639">
        <v>129586</v>
      </c>
      <c r="DR15" s="631"/>
      <c r="DS15" s="631"/>
      <c r="DT15" s="631"/>
      <c r="DU15" s="631"/>
      <c r="DV15" s="631"/>
      <c r="DW15" s="631"/>
      <c r="DX15" s="631"/>
      <c r="DY15" s="631"/>
      <c r="DZ15" s="631"/>
      <c r="EA15" s="631"/>
      <c r="EB15" s="631"/>
      <c r="EC15" s="640"/>
    </row>
    <row r="16" spans="2:143" ht="11.25" customHeight="1" x14ac:dyDescent="0.2">
      <c r="B16" s="627" t="s">
        <v>262</v>
      </c>
      <c r="C16" s="628"/>
      <c r="D16" s="628"/>
      <c r="E16" s="628"/>
      <c r="F16" s="628"/>
      <c r="G16" s="628"/>
      <c r="H16" s="628"/>
      <c r="I16" s="628"/>
      <c r="J16" s="628"/>
      <c r="K16" s="628"/>
      <c r="L16" s="628"/>
      <c r="M16" s="628"/>
      <c r="N16" s="628"/>
      <c r="O16" s="628"/>
      <c r="P16" s="628"/>
      <c r="Q16" s="629"/>
      <c r="R16" s="630">
        <v>2287</v>
      </c>
      <c r="S16" s="631"/>
      <c r="T16" s="631"/>
      <c r="U16" s="631"/>
      <c r="V16" s="631"/>
      <c r="W16" s="631"/>
      <c r="X16" s="631"/>
      <c r="Y16" s="632"/>
      <c r="Z16" s="633">
        <v>0.1</v>
      </c>
      <c r="AA16" s="633"/>
      <c r="AB16" s="633"/>
      <c r="AC16" s="633"/>
      <c r="AD16" s="634">
        <v>2287</v>
      </c>
      <c r="AE16" s="634"/>
      <c r="AF16" s="634"/>
      <c r="AG16" s="634"/>
      <c r="AH16" s="634"/>
      <c r="AI16" s="634"/>
      <c r="AJ16" s="634"/>
      <c r="AK16" s="634"/>
      <c r="AL16" s="635">
        <v>0.1</v>
      </c>
      <c r="AM16" s="636"/>
      <c r="AN16" s="636"/>
      <c r="AO16" s="637"/>
      <c r="AP16" s="627" t="s">
        <v>263</v>
      </c>
      <c r="AQ16" s="628"/>
      <c r="AR16" s="628"/>
      <c r="AS16" s="628"/>
      <c r="AT16" s="628"/>
      <c r="AU16" s="628"/>
      <c r="AV16" s="628"/>
      <c r="AW16" s="628"/>
      <c r="AX16" s="628"/>
      <c r="AY16" s="628"/>
      <c r="AZ16" s="628"/>
      <c r="BA16" s="628"/>
      <c r="BB16" s="628"/>
      <c r="BC16" s="628"/>
      <c r="BD16" s="628"/>
      <c r="BE16" s="628"/>
      <c r="BF16" s="629"/>
      <c r="BG16" s="630" t="s">
        <v>234</v>
      </c>
      <c r="BH16" s="631"/>
      <c r="BI16" s="631"/>
      <c r="BJ16" s="631"/>
      <c r="BK16" s="631"/>
      <c r="BL16" s="631"/>
      <c r="BM16" s="631"/>
      <c r="BN16" s="632"/>
      <c r="BO16" s="633" t="s">
        <v>234</v>
      </c>
      <c r="BP16" s="633"/>
      <c r="BQ16" s="633"/>
      <c r="BR16" s="633"/>
      <c r="BS16" s="634" t="s">
        <v>128</v>
      </c>
      <c r="BT16" s="634"/>
      <c r="BU16" s="634"/>
      <c r="BV16" s="634"/>
      <c r="BW16" s="634"/>
      <c r="BX16" s="634"/>
      <c r="BY16" s="634"/>
      <c r="BZ16" s="634"/>
      <c r="CA16" s="634"/>
      <c r="CB16" s="638"/>
      <c r="CD16" s="645" t="s">
        <v>264</v>
      </c>
      <c r="CE16" s="646"/>
      <c r="CF16" s="646"/>
      <c r="CG16" s="646"/>
      <c r="CH16" s="646"/>
      <c r="CI16" s="646"/>
      <c r="CJ16" s="646"/>
      <c r="CK16" s="646"/>
      <c r="CL16" s="646"/>
      <c r="CM16" s="646"/>
      <c r="CN16" s="646"/>
      <c r="CO16" s="646"/>
      <c r="CP16" s="646"/>
      <c r="CQ16" s="647"/>
      <c r="CR16" s="630">
        <v>18197</v>
      </c>
      <c r="CS16" s="631"/>
      <c r="CT16" s="631"/>
      <c r="CU16" s="631"/>
      <c r="CV16" s="631"/>
      <c r="CW16" s="631"/>
      <c r="CX16" s="631"/>
      <c r="CY16" s="632"/>
      <c r="CZ16" s="633">
        <v>0.4</v>
      </c>
      <c r="DA16" s="633"/>
      <c r="DB16" s="633"/>
      <c r="DC16" s="633"/>
      <c r="DD16" s="639" t="s">
        <v>234</v>
      </c>
      <c r="DE16" s="631"/>
      <c r="DF16" s="631"/>
      <c r="DG16" s="631"/>
      <c r="DH16" s="631"/>
      <c r="DI16" s="631"/>
      <c r="DJ16" s="631"/>
      <c r="DK16" s="631"/>
      <c r="DL16" s="631"/>
      <c r="DM16" s="631"/>
      <c r="DN16" s="631"/>
      <c r="DO16" s="631"/>
      <c r="DP16" s="632"/>
      <c r="DQ16" s="639">
        <v>7028</v>
      </c>
      <c r="DR16" s="631"/>
      <c r="DS16" s="631"/>
      <c r="DT16" s="631"/>
      <c r="DU16" s="631"/>
      <c r="DV16" s="631"/>
      <c r="DW16" s="631"/>
      <c r="DX16" s="631"/>
      <c r="DY16" s="631"/>
      <c r="DZ16" s="631"/>
      <c r="EA16" s="631"/>
      <c r="EB16" s="631"/>
      <c r="EC16" s="640"/>
    </row>
    <row r="17" spans="2:133" ht="11.25" customHeight="1" x14ac:dyDescent="0.2">
      <c r="B17" s="627" t="s">
        <v>265</v>
      </c>
      <c r="C17" s="628"/>
      <c r="D17" s="628"/>
      <c r="E17" s="628"/>
      <c r="F17" s="628"/>
      <c r="G17" s="628"/>
      <c r="H17" s="628"/>
      <c r="I17" s="628"/>
      <c r="J17" s="628"/>
      <c r="K17" s="628"/>
      <c r="L17" s="628"/>
      <c r="M17" s="628"/>
      <c r="N17" s="628"/>
      <c r="O17" s="628"/>
      <c r="P17" s="628"/>
      <c r="Q17" s="629"/>
      <c r="R17" s="630">
        <v>3814</v>
      </c>
      <c r="S17" s="631"/>
      <c r="T17" s="631"/>
      <c r="U17" s="631"/>
      <c r="V17" s="631"/>
      <c r="W17" s="631"/>
      <c r="X17" s="631"/>
      <c r="Y17" s="632"/>
      <c r="Z17" s="633">
        <v>0.1</v>
      </c>
      <c r="AA17" s="633"/>
      <c r="AB17" s="633"/>
      <c r="AC17" s="633"/>
      <c r="AD17" s="634">
        <v>3814</v>
      </c>
      <c r="AE17" s="634"/>
      <c r="AF17" s="634"/>
      <c r="AG17" s="634"/>
      <c r="AH17" s="634"/>
      <c r="AI17" s="634"/>
      <c r="AJ17" s="634"/>
      <c r="AK17" s="634"/>
      <c r="AL17" s="635">
        <v>0.2</v>
      </c>
      <c r="AM17" s="636"/>
      <c r="AN17" s="636"/>
      <c r="AO17" s="637"/>
      <c r="AP17" s="627" t="s">
        <v>266</v>
      </c>
      <c r="AQ17" s="628"/>
      <c r="AR17" s="628"/>
      <c r="AS17" s="628"/>
      <c r="AT17" s="628"/>
      <c r="AU17" s="628"/>
      <c r="AV17" s="628"/>
      <c r="AW17" s="628"/>
      <c r="AX17" s="628"/>
      <c r="AY17" s="628"/>
      <c r="AZ17" s="628"/>
      <c r="BA17" s="628"/>
      <c r="BB17" s="628"/>
      <c r="BC17" s="628"/>
      <c r="BD17" s="628"/>
      <c r="BE17" s="628"/>
      <c r="BF17" s="629"/>
      <c r="BG17" s="630" t="s">
        <v>234</v>
      </c>
      <c r="BH17" s="631"/>
      <c r="BI17" s="631"/>
      <c r="BJ17" s="631"/>
      <c r="BK17" s="631"/>
      <c r="BL17" s="631"/>
      <c r="BM17" s="631"/>
      <c r="BN17" s="632"/>
      <c r="BO17" s="633" t="s">
        <v>234</v>
      </c>
      <c r="BP17" s="633"/>
      <c r="BQ17" s="633"/>
      <c r="BR17" s="633"/>
      <c r="BS17" s="634" t="s">
        <v>128</v>
      </c>
      <c r="BT17" s="634"/>
      <c r="BU17" s="634"/>
      <c r="BV17" s="634"/>
      <c r="BW17" s="634"/>
      <c r="BX17" s="634"/>
      <c r="BY17" s="634"/>
      <c r="BZ17" s="634"/>
      <c r="CA17" s="634"/>
      <c r="CB17" s="638"/>
      <c r="CD17" s="645" t="s">
        <v>267</v>
      </c>
      <c r="CE17" s="646"/>
      <c r="CF17" s="646"/>
      <c r="CG17" s="646"/>
      <c r="CH17" s="646"/>
      <c r="CI17" s="646"/>
      <c r="CJ17" s="646"/>
      <c r="CK17" s="646"/>
      <c r="CL17" s="646"/>
      <c r="CM17" s="646"/>
      <c r="CN17" s="646"/>
      <c r="CO17" s="646"/>
      <c r="CP17" s="646"/>
      <c r="CQ17" s="647"/>
      <c r="CR17" s="630">
        <v>382752</v>
      </c>
      <c r="CS17" s="631"/>
      <c r="CT17" s="631"/>
      <c r="CU17" s="631"/>
      <c r="CV17" s="631"/>
      <c r="CW17" s="631"/>
      <c r="CX17" s="631"/>
      <c r="CY17" s="632"/>
      <c r="CZ17" s="633">
        <v>9.1</v>
      </c>
      <c r="DA17" s="633"/>
      <c r="DB17" s="633"/>
      <c r="DC17" s="633"/>
      <c r="DD17" s="639" t="s">
        <v>234</v>
      </c>
      <c r="DE17" s="631"/>
      <c r="DF17" s="631"/>
      <c r="DG17" s="631"/>
      <c r="DH17" s="631"/>
      <c r="DI17" s="631"/>
      <c r="DJ17" s="631"/>
      <c r="DK17" s="631"/>
      <c r="DL17" s="631"/>
      <c r="DM17" s="631"/>
      <c r="DN17" s="631"/>
      <c r="DO17" s="631"/>
      <c r="DP17" s="632"/>
      <c r="DQ17" s="639">
        <v>382752</v>
      </c>
      <c r="DR17" s="631"/>
      <c r="DS17" s="631"/>
      <c r="DT17" s="631"/>
      <c r="DU17" s="631"/>
      <c r="DV17" s="631"/>
      <c r="DW17" s="631"/>
      <c r="DX17" s="631"/>
      <c r="DY17" s="631"/>
      <c r="DZ17" s="631"/>
      <c r="EA17" s="631"/>
      <c r="EB17" s="631"/>
      <c r="EC17" s="640"/>
    </row>
    <row r="18" spans="2:133" ht="11.25" customHeight="1" x14ac:dyDescent="0.2">
      <c r="B18" s="627" t="s">
        <v>268</v>
      </c>
      <c r="C18" s="628"/>
      <c r="D18" s="628"/>
      <c r="E18" s="628"/>
      <c r="F18" s="628"/>
      <c r="G18" s="628"/>
      <c r="H18" s="628"/>
      <c r="I18" s="628"/>
      <c r="J18" s="628"/>
      <c r="K18" s="628"/>
      <c r="L18" s="628"/>
      <c r="M18" s="628"/>
      <c r="N18" s="628"/>
      <c r="O18" s="628"/>
      <c r="P18" s="628"/>
      <c r="Q18" s="629"/>
      <c r="R18" s="630">
        <v>8042</v>
      </c>
      <c r="S18" s="631"/>
      <c r="T18" s="631"/>
      <c r="U18" s="631"/>
      <c r="V18" s="631"/>
      <c r="W18" s="631"/>
      <c r="X18" s="631"/>
      <c r="Y18" s="632"/>
      <c r="Z18" s="633">
        <v>0.2</v>
      </c>
      <c r="AA18" s="633"/>
      <c r="AB18" s="633"/>
      <c r="AC18" s="633"/>
      <c r="AD18" s="634">
        <v>8042</v>
      </c>
      <c r="AE18" s="634"/>
      <c r="AF18" s="634"/>
      <c r="AG18" s="634"/>
      <c r="AH18" s="634"/>
      <c r="AI18" s="634"/>
      <c r="AJ18" s="634"/>
      <c r="AK18" s="634"/>
      <c r="AL18" s="635">
        <v>0.4</v>
      </c>
      <c r="AM18" s="636"/>
      <c r="AN18" s="636"/>
      <c r="AO18" s="637"/>
      <c r="AP18" s="627" t="s">
        <v>269</v>
      </c>
      <c r="AQ18" s="628"/>
      <c r="AR18" s="628"/>
      <c r="AS18" s="628"/>
      <c r="AT18" s="628"/>
      <c r="AU18" s="628"/>
      <c r="AV18" s="628"/>
      <c r="AW18" s="628"/>
      <c r="AX18" s="628"/>
      <c r="AY18" s="628"/>
      <c r="AZ18" s="628"/>
      <c r="BA18" s="628"/>
      <c r="BB18" s="628"/>
      <c r="BC18" s="628"/>
      <c r="BD18" s="628"/>
      <c r="BE18" s="628"/>
      <c r="BF18" s="629"/>
      <c r="BG18" s="630" t="s">
        <v>128</v>
      </c>
      <c r="BH18" s="631"/>
      <c r="BI18" s="631"/>
      <c r="BJ18" s="631"/>
      <c r="BK18" s="631"/>
      <c r="BL18" s="631"/>
      <c r="BM18" s="631"/>
      <c r="BN18" s="632"/>
      <c r="BO18" s="633" t="s">
        <v>234</v>
      </c>
      <c r="BP18" s="633"/>
      <c r="BQ18" s="633"/>
      <c r="BR18" s="633"/>
      <c r="BS18" s="634" t="s">
        <v>234</v>
      </c>
      <c r="BT18" s="634"/>
      <c r="BU18" s="634"/>
      <c r="BV18" s="634"/>
      <c r="BW18" s="634"/>
      <c r="BX18" s="634"/>
      <c r="BY18" s="634"/>
      <c r="BZ18" s="634"/>
      <c r="CA18" s="634"/>
      <c r="CB18" s="638"/>
      <c r="CD18" s="645" t="s">
        <v>270</v>
      </c>
      <c r="CE18" s="646"/>
      <c r="CF18" s="646"/>
      <c r="CG18" s="646"/>
      <c r="CH18" s="646"/>
      <c r="CI18" s="646"/>
      <c r="CJ18" s="646"/>
      <c r="CK18" s="646"/>
      <c r="CL18" s="646"/>
      <c r="CM18" s="646"/>
      <c r="CN18" s="646"/>
      <c r="CO18" s="646"/>
      <c r="CP18" s="646"/>
      <c r="CQ18" s="647"/>
      <c r="CR18" s="630" t="s">
        <v>234</v>
      </c>
      <c r="CS18" s="631"/>
      <c r="CT18" s="631"/>
      <c r="CU18" s="631"/>
      <c r="CV18" s="631"/>
      <c r="CW18" s="631"/>
      <c r="CX18" s="631"/>
      <c r="CY18" s="632"/>
      <c r="CZ18" s="633" t="s">
        <v>128</v>
      </c>
      <c r="DA18" s="633"/>
      <c r="DB18" s="633"/>
      <c r="DC18" s="633"/>
      <c r="DD18" s="639" t="s">
        <v>234</v>
      </c>
      <c r="DE18" s="631"/>
      <c r="DF18" s="631"/>
      <c r="DG18" s="631"/>
      <c r="DH18" s="631"/>
      <c r="DI18" s="631"/>
      <c r="DJ18" s="631"/>
      <c r="DK18" s="631"/>
      <c r="DL18" s="631"/>
      <c r="DM18" s="631"/>
      <c r="DN18" s="631"/>
      <c r="DO18" s="631"/>
      <c r="DP18" s="632"/>
      <c r="DQ18" s="639" t="s">
        <v>234</v>
      </c>
      <c r="DR18" s="631"/>
      <c r="DS18" s="631"/>
      <c r="DT18" s="631"/>
      <c r="DU18" s="631"/>
      <c r="DV18" s="631"/>
      <c r="DW18" s="631"/>
      <c r="DX18" s="631"/>
      <c r="DY18" s="631"/>
      <c r="DZ18" s="631"/>
      <c r="EA18" s="631"/>
      <c r="EB18" s="631"/>
      <c r="EC18" s="640"/>
    </row>
    <row r="19" spans="2:133" ht="11.25" customHeight="1" x14ac:dyDescent="0.2">
      <c r="B19" s="627" t="s">
        <v>271</v>
      </c>
      <c r="C19" s="628"/>
      <c r="D19" s="628"/>
      <c r="E19" s="628"/>
      <c r="F19" s="628"/>
      <c r="G19" s="628"/>
      <c r="H19" s="628"/>
      <c r="I19" s="628"/>
      <c r="J19" s="628"/>
      <c r="K19" s="628"/>
      <c r="L19" s="628"/>
      <c r="M19" s="628"/>
      <c r="N19" s="628"/>
      <c r="O19" s="628"/>
      <c r="P19" s="628"/>
      <c r="Q19" s="629"/>
      <c r="R19" s="630">
        <v>291</v>
      </c>
      <c r="S19" s="631"/>
      <c r="T19" s="631"/>
      <c r="U19" s="631"/>
      <c r="V19" s="631"/>
      <c r="W19" s="631"/>
      <c r="X19" s="631"/>
      <c r="Y19" s="632"/>
      <c r="Z19" s="633">
        <v>0</v>
      </c>
      <c r="AA19" s="633"/>
      <c r="AB19" s="633"/>
      <c r="AC19" s="633"/>
      <c r="AD19" s="634">
        <v>291</v>
      </c>
      <c r="AE19" s="634"/>
      <c r="AF19" s="634"/>
      <c r="AG19" s="634"/>
      <c r="AH19" s="634"/>
      <c r="AI19" s="634"/>
      <c r="AJ19" s="634"/>
      <c r="AK19" s="634"/>
      <c r="AL19" s="635">
        <v>0</v>
      </c>
      <c r="AM19" s="636"/>
      <c r="AN19" s="636"/>
      <c r="AO19" s="637"/>
      <c r="AP19" s="627" t="s">
        <v>272</v>
      </c>
      <c r="AQ19" s="628"/>
      <c r="AR19" s="628"/>
      <c r="AS19" s="628"/>
      <c r="AT19" s="628"/>
      <c r="AU19" s="628"/>
      <c r="AV19" s="628"/>
      <c r="AW19" s="628"/>
      <c r="AX19" s="628"/>
      <c r="AY19" s="628"/>
      <c r="AZ19" s="628"/>
      <c r="BA19" s="628"/>
      <c r="BB19" s="628"/>
      <c r="BC19" s="628"/>
      <c r="BD19" s="628"/>
      <c r="BE19" s="628"/>
      <c r="BF19" s="629"/>
      <c r="BG19" s="630">
        <v>6087</v>
      </c>
      <c r="BH19" s="631"/>
      <c r="BI19" s="631"/>
      <c r="BJ19" s="631"/>
      <c r="BK19" s="631"/>
      <c r="BL19" s="631"/>
      <c r="BM19" s="631"/>
      <c r="BN19" s="632"/>
      <c r="BO19" s="633">
        <v>0.8</v>
      </c>
      <c r="BP19" s="633"/>
      <c r="BQ19" s="633"/>
      <c r="BR19" s="633"/>
      <c r="BS19" s="634" t="s">
        <v>234</v>
      </c>
      <c r="BT19" s="634"/>
      <c r="BU19" s="634"/>
      <c r="BV19" s="634"/>
      <c r="BW19" s="634"/>
      <c r="BX19" s="634"/>
      <c r="BY19" s="634"/>
      <c r="BZ19" s="634"/>
      <c r="CA19" s="634"/>
      <c r="CB19" s="638"/>
      <c r="CD19" s="645" t="s">
        <v>273</v>
      </c>
      <c r="CE19" s="646"/>
      <c r="CF19" s="646"/>
      <c r="CG19" s="646"/>
      <c r="CH19" s="646"/>
      <c r="CI19" s="646"/>
      <c r="CJ19" s="646"/>
      <c r="CK19" s="646"/>
      <c r="CL19" s="646"/>
      <c r="CM19" s="646"/>
      <c r="CN19" s="646"/>
      <c r="CO19" s="646"/>
      <c r="CP19" s="646"/>
      <c r="CQ19" s="647"/>
      <c r="CR19" s="630" t="s">
        <v>234</v>
      </c>
      <c r="CS19" s="631"/>
      <c r="CT19" s="631"/>
      <c r="CU19" s="631"/>
      <c r="CV19" s="631"/>
      <c r="CW19" s="631"/>
      <c r="CX19" s="631"/>
      <c r="CY19" s="632"/>
      <c r="CZ19" s="633" t="s">
        <v>234</v>
      </c>
      <c r="DA19" s="633"/>
      <c r="DB19" s="633"/>
      <c r="DC19" s="633"/>
      <c r="DD19" s="639" t="s">
        <v>234</v>
      </c>
      <c r="DE19" s="631"/>
      <c r="DF19" s="631"/>
      <c r="DG19" s="631"/>
      <c r="DH19" s="631"/>
      <c r="DI19" s="631"/>
      <c r="DJ19" s="631"/>
      <c r="DK19" s="631"/>
      <c r="DL19" s="631"/>
      <c r="DM19" s="631"/>
      <c r="DN19" s="631"/>
      <c r="DO19" s="631"/>
      <c r="DP19" s="632"/>
      <c r="DQ19" s="639" t="s">
        <v>234</v>
      </c>
      <c r="DR19" s="631"/>
      <c r="DS19" s="631"/>
      <c r="DT19" s="631"/>
      <c r="DU19" s="631"/>
      <c r="DV19" s="631"/>
      <c r="DW19" s="631"/>
      <c r="DX19" s="631"/>
      <c r="DY19" s="631"/>
      <c r="DZ19" s="631"/>
      <c r="EA19" s="631"/>
      <c r="EB19" s="631"/>
      <c r="EC19" s="640"/>
    </row>
    <row r="20" spans="2:133" ht="11.25" customHeight="1" x14ac:dyDescent="0.2">
      <c r="B20" s="627" t="s">
        <v>274</v>
      </c>
      <c r="C20" s="628"/>
      <c r="D20" s="628"/>
      <c r="E20" s="628"/>
      <c r="F20" s="628"/>
      <c r="G20" s="628"/>
      <c r="H20" s="628"/>
      <c r="I20" s="628"/>
      <c r="J20" s="628"/>
      <c r="K20" s="628"/>
      <c r="L20" s="628"/>
      <c r="M20" s="628"/>
      <c r="N20" s="628"/>
      <c r="O20" s="628"/>
      <c r="P20" s="628"/>
      <c r="Q20" s="629"/>
      <c r="R20" s="630">
        <v>715</v>
      </c>
      <c r="S20" s="631"/>
      <c r="T20" s="631"/>
      <c r="U20" s="631"/>
      <c r="V20" s="631"/>
      <c r="W20" s="631"/>
      <c r="X20" s="631"/>
      <c r="Y20" s="632"/>
      <c r="Z20" s="633">
        <v>0</v>
      </c>
      <c r="AA20" s="633"/>
      <c r="AB20" s="633"/>
      <c r="AC20" s="633"/>
      <c r="AD20" s="634">
        <v>715</v>
      </c>
      <c r="AE20" s="634"/>
      <c r="AF20" s="634"/>
      <c r="AG20" s="634"/>
      <c r="AH20" s="634"/>
      <c r="AI20" s="634"/>
      <c r="AJ20" s="634"/>
      <c r="AK20" s="634"/>
      <c r="AL20" s="635">
        <v>0</v>
      </c>
      <c r="AM20" s="636"/>
      <c r="AN20" s="636"/>
      <c r="AO20" s="637"/>
      <c r="AP20" s="627" t="s">
        <v>275</v>
      </c>
      <c r="AQ20" s="628"/>
      <c r="AR20" s="628"/>
      <c r="AS20" s="628"/>
      <c r="AT20" s="628"/>
      <c r="AU20" s="628"/>
      <c r="AV20" s="628"/>
      <c r="AW20" s="628"/>
      <c r="AX20" s="628"/>
      <c r="AY20" s="628"/>
      <c r="AZ20" s="628"/>
      <c r="BA20" s="628"/>
      <c r="BB20" s="628"/>
      <c r="BC20" s="628"/>
      <c r="BD20" s="628"/>
      <c r="BE20" s="628"/>
      <c r="BF20" s="629"/>
      <c r="BG20" s="630">
        <v>6087</v>
      </c>
      <c r="BH20" s="631"/>
      <c r="BI20" s="631"/>
      <c r="BJ20" s="631"/>
      <c r="BK20" s="631"/>
      <c r="BL20" s="631"/>
      <c r="BM20" s="631"/>
      <c r="BN20" s="632"/>
      <c r="BO20" s="633">
        <v>0.8</v>
      </c>
      <c r="BP20" s="633"/>
      <c r="BQ20" s="633"/>
      <c r="BR20" s="633"/>
      <c r="BS20" s="634" t="s">
        <v>128</v>
      </c>
      <c r="BT20" s="634"/>
      <c r="BU20" s="634"/>
      <c r="BV20" s="634"/>
      <c r="BW20" s="634"/>
      <c r="BX20" s="634"/>
      <c r="BY20" s="634"/>
      <c r="BZ20" s="634"/>
      <c r="CA20" s="634"/>
      <c r="CB20" s="638"/>
      <c r="CD20" s="645" t="s">
        <v>276</v>
      </c>
      <c r="CE20" s="646"/>
      <c r="CF20" s="646"/>
      <c r="CG20" s="646"/>
      <c r="CH20" s="646"/>
      <c r="CI20" s="646"/>
      <c r="CJ20" s="646"/>
      <c r="CK20" s="646"/>
      <c r="CL20" s="646"/>
      <c r="CM20" s="646"/>
      <c r="CN20" s="646"/>
      <c r="CO20" s="646"/>
      <c r="CP20" s="646"/>
      <c r="CQ20" s="647"/>
      <c r="CR20" s="630">
        <v>4214290</v>
      </c>
      <c r="CS20" s="631"/>
      <c r="CT20" s="631"/>
      <c r="CU20" s="631"/>
      <c r="CV20" s="631"/>
      <c r="CW20" s="631"/>
      <c r="CX20" s="631"/>
      <c r="CY20" s="632"/>
      <c r="CZ20" s="633">
        <v>100</v>
      </c>
      <c r="DA20" s="633"/>
      <c r="DB20" s="633"/>
      <c r="DC20" s="633"/>
      <c r="DD20" s="639">
        <v>731277</v>
      </c>
      <c r="DE20" s="631"/>
      <c r="DF20" s="631"/>
      <c r="DG20" s="631"/>
      <c r="DH20" s="631"/>
      <c r="DI20" s="631"/>
      <c r="DJ20" s="631"/>
      <c r="DK20" s="631"/>
      <c r="DL20" s="631"/>
      <c r="DM20" s="631"/>
      <c r="DN20" s="631"/>
      <c r="DO20" s="631"/>
      <c r="DP20" s="632"/>
      <c r="DQ20" s="639">
        <v>2692650</v>
      </c>
      <c r="DR20" s="631"/>
      <c r="DS20" s="631"/>
      <c r="DT20" s="631"/>
      <c r="DU20" s="631"/>
      <c r="DV20" s="631"/>
      <c r="DW20" s="631"/>
      <c r="DX20" s="631"/>
      <c r="DY20" s="631"/>
      <c r="DZ20" s="631"/>
      <c r="EA20" s="631"/>
      <c r="EB20" s="631"/>
      <c r="EC20" s="640"/>
    </row>
    <row r="21" spans="2:133" ht="11.25" customHeight="1" x14ac:dyDescent="0.2">
      <c r="B21" s="627" t="s">
        <v>277</v>
      </c>
      <c r="C21" s="628"/>
      <c r="D21" s="628"/>
      <c r="E21" s="628"/>
      <c r="F21" s="628"/>
      <c r="G21" s="628"/>
      <c r="H21" s="628"/>
      <c r="I21" s="628"/>
      <c r="J21" s="628"/>
      <c r="K21" s="628"/>
      <c r="L21" s="628"/>
      <c r="M21" s="628"/>
      <c r="N21" s="628"/>
      <c r="O21" s="628"/>
      <c r="P21" s="628"/>
      <c r="Q21" s="629"/>
      <c r="R21" s="630">
        <v>89</v>
      </c>
      <c r="S21" s="631"/>
      <c r="T21" s="631"/>
      <c r="U21" s="631"/>
      <c r="V21" s="631"/>
      <c r="W21" s="631"/>
      <c r="X21" s="631"/>
      <c r="Y21" s="632"/>
      <c r="Z21" s="633">
        <v>0</v>
      </c>
      <c r="AA21" s="633"/>
      <c r="AB21" s="633"/>
      <c r="AC21" s="633"/>
      <c r="AD21" s="634">
        <v>89</v>
      </c>
      <c r="AE21" s="634"/>
      <c r="AF21" s="634"/>
      <c r="AG21" s="634"/>
      <c r="AH21" s="634"/>
      <c r="AI21" s="634"/>
      <c r="AJ21" s="634"/>
      <c r="AK21" s="634"/>
      <c r="AL21" s="635">
        <v>0</v>
      </c>
      <c r="AM21" s="636"/>
      <c r="AN21" s="636"/>
      <c r="AO21" s="637"/>
      <c r="AP21" s="649" t="s">
        <v>278</v>
      </c>
      <c r="AQ21" s="650"/>
      <c r="AR21" s="650"/>
      <c r="AS21" s="650"/>
      <c r="AT21" s="650"/>
      <c r="AU21" s="650"/>
      <c r="AV21" s="650"/>
      <c r="AW21" s="650"/>
      <c r="AX21" s="650"/>
      <c r="AY21" s="650"/>
      <c r="AZ21" s="650"/>
      <c r="BA21" s="650"/>
      <c r="BB21" s="650"/>
      <c r="BC21" s="650"/>
      <c r="BD21" s="650"/>
      <c r="BE21" s="650"/>
      <c r="BF21" s="651"/>
      <c r="BG21" s="630">
        <v>6087</v>
      </c>
      <c r="BH21" s="631"/>
      <c r="BI21" s="631"/>
      <c r="BJ21" s="631"/>
      <c r="BK21" s="631"/>
      <c r="BL21" s="631"/>
      <c r="BM21" s="631"/>
      <c r="BN21" s="632"/>
      <c r="BO21" s="633">
        <v>0.8</v>
      </c>
      <c r="BP21" s="633"/>
      <c r="BQ21" s="633"/>
      <c r="BR21" s="633"/>
      <c r="BS21" s="634" t="s">
        <v>128</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279</v>
      </c>
      <c r="C22" s="667"/>
      <c r="D22" s="667"/>
      <c r="E22" s="667"/>
      <c r="F22" s="667"/>
      <c r="G22" s="667"/>
      <c r="H22" s="667"/>
      <c r="I22" s="667"/>
      <c r="J22" s="667"/>
      <c r="K22" s="667"/>
      <c r="L22" s="667"/>
      <c r="M22" s="667"/>
      <c r="N22" s="667"/>
      <c r="O22" s="667"/>
      <c r="P22" s="667"/>
      <c r="Q22" s="668"/>
      <c r="R22" s="630">
        <v>6947</v>
      </c>
      <c r="S22" s="631"/>
      <c r="T22" s="631"/>
      <c r="U22" s="631"/>
      <c r="V22" s="631"/>
      <c r="W22" s="631"/>
      <c r="X22" s="631"/>
      <c r="Y22" s="632"/>
      <c r="Z22" s="633">
        <v>0.2</v>
      </c>
      <c r="AA22" s="633"/>
      <c r="AB22" s="633"/>
      <c r="AC22" s="633"/>
      <c r="AD22" s="634">
        <v>6947</v>
      </c>
      <c r="AE22" s="634"/>
      <c r="AF22" s="634"/>
      <c r="AG22" s="634"/>
      <c r="AH22" s="634"/>
      <c r="AI22" s="634"/>
      <c r="AJ22" s="634"/>
      <c r="AK22" s="634"/>
      <c r="AL22" s="635">
        <v>0.3</v>
      </c>
      <c r="AM22" s="636"/>
      <c r="AN22" s="636"/>
      <c r="AO22" s="637"/>
      <c r="AP22" s="649" t="s">
        <v>280</v>
      </c>
      <c r="AQ22" s="650"/>
      <c r="AR22" s="650"/>
      <c r="AS22" s="650"/>
      <c r="AT22" s="650"/>
      <c r="AU22" s="650"/>
      <c r="AV22" s="650"/>
      <c r="AW22" s="650"/>
      <c r="AX22" s="650"/>
      <c r="AY22" s="650"/>
      <c r="AZ22" s="650"/>
      <c r="BA22" s="650"/>
      <c r="BB22" s="650"/>
      <c r="BC22" s="650"/>
      <c r="BD22" s="650"/>
      <c r="BE22" s="650"/>
      <c r="BF22" s="651"/>
      <c r="BG22" s="630" t="s">
        <v>234</v>
      </c>
      <c r="BH22" s="631"/>
      <c r="BI22" s="631"/>
      <c r="BJ22" s="631"/>
      <c r="BK22" s="631"/>
      <c r="BL22" s="631"/>
      <c r="BM22" s="631"/>
      <c r="BN22" s="632"/>
      <c r="BO22" s="633" t="s">
        <v>234</v>
      </c>
      <c r="BP22" s="633"/>
      <c r="BQ22" s="633"/>
      <c r="BR22" s="633"/>
      <c r="BS22" s="634" t="s">
        <v>234</v>
      </c>
      <c r="BT22" s="634"/>
      <c r="BU22" s="634"/>
      <c r="BV22" s="634"/>
      <c r="BW22" s="634"/>
      <c r="BX22" s="634"/>
      <c r="BY22" s="634"/>
      <c r="BZ22" s="634"/>
      <c r="CA22" s="634"/>
      <c r="CB22" s="638"/>
      <c r="CD22" s="612" t="s">
        <v>281</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282</v>
      </c>
      <c r="C23" s="628"/>
      <c r="D23" s="628"/>
      <c r="E23" s="628"/>
      <c r="F23" s="628"/>
      <c r="G23" s="628"/>
      <c r="H23" s="628"/>
      <c r="I23" s="628"/>
      <c r="J23" s="628"/>
      <c r="K23" s="628"/>
      <c r="L23" s="628"/>
      <c r="M23" s="628"/>
      <c r="N23" s="628"/>
      <c r="O23" s="628"/>
      <c r="P23" s="628"/>
      <c r="Q23" s="629"/>
      <c r="R23" s="630">
        <v>1511562</v>
      </c>
      <c r="S23" s="631"/>
      <c r="T23" s="631"/>
      <c r="U23" s="631"/>
      <c r="V23" s="631"/>
      <c r="W23" s="631"/>
      <c r="X23" s="631"/>
      <c r="Y23" s="632"/>
      <c r="Z23" s="633">
        <v>34.700000000000003</v>
      </c>
      <c r="AA23" s="633"/>
      <c r="AB23" s="633"/>
      <c r="AC23" s="633"/>
      <c r="AD23" s="634">
        <v>1190861</v>
      </c>
      <c r="AE23" s="634"/>
      <c r="AF23" s="634"/>
      <c r="AG23" s="634"/>
      <c r="AH23" s="634"/>
      <c r="AI23" s="634"/>
      <c r="AJ23" s="634"/>
      <c r="AK23" s="634"/>
      <c r="AL23" s="635">
        <v>59.1</v>
      </c>
      <c r="AM23" s="636"/>
      <c r="AN23" s="636"/>
      <c r="AO23" s="637"/>
      <c r="AP23" s="649" t="s">
        <v>283</v>
      </c>
      <c r="AQ23" s="650"/>
      <c r="AR23" s="650"/>
      <c r="AS23" s="650"/>
      <c r="AT23" s="650"/>
      <c r="AU23" s="650"/>
      <c r="AV23" s="650"/>
      <c r="AW23" s="650"/>
      <c r="AX23" s="650"/>
      <c r="AY23" s="650"/>
      <c r="AZ23" s="650"/>
      <c r="BA23" s="650"/>
      <c r="BB23" s="650"/>
      <c r="BC23" s="650"/>
      <c r="BD23" s="650"/>
      <c r="BE23" s="650"/>
      <c r="BF23" s="651"/>
      <c r="BG23" s="630" t="s">
        <v>128</v>
      </c>
      <c r="BH23" s="631"/>
      <c r="BI23" s="631"/>
      <c r="BJ23" s="631"/>
      <c r="BK23" s="631"/>
      <c r="BL23" s="631"/>
      <c r="BM23" s="631"/>
      <c r="BN23" s="632"/>
      <c r="BO23" s="633" t="s">
        <v>128</v>
      </c>
      <c r="BP23" s="633"/>
      <c r="BQ23" s="633"/>
      <c r="BR23" s="633"/>
      <c r="BS23" s="634" t="s">
        <v>128</v>
      </c>
      <c r="BT23" s="634"/>
      <c r="BU23" s="634"/>
      <c r="BV23" s="634"/>
      <c r="BW23" s="634"/>
      <c r="BX23" s="634"/>
      <c r="BY23" s="634"/>
      <c r="BZ23" s="634"/>
      <c r="CA23" s="634"/>
      <c r="CB23" s="638"/>
      <c r="CD23" s="612" t="s">
        <v>222</v>
      </c>
      <c r="CE23" s="613"/>
      <c r="CF23" s="613"/>
      <c r="CG23" s="613"/>
      <c r="CH23" s="613"/>
      <c r="CI23" s="613"/>
      <c r="CJ23" s="613"/>
      <c r="CK23" s="613"/>
      <c r="CL23" s="613"/>
      <c r="CM23" s="613"/>
      <c r="CN23" s="613"/>
      <c r="CO23" s="613"/>
      <c r="CP23" s="613"/>
      <c r="CQ23" s="614"/>
      <c r="CR23" s="612" t="s">
        <v>284</v>
      </c>
      <c r="CS23" s="613"/>
      <c r="CT23" s="613"/>
      <c r="CU23" s="613"/>
      <c r="CV23" s="613"/>
      <c r="CW23" s="613"/>
      <c r="CX23" s="613"/>
      <c r="CY23" s="614"/>
      <c r="CZ23" s="612" t="s">
        <v>285</v>
      </c>
      <c r="DA23" s="613"/>
      <c r="DB23" s="613"/>
      <c r="DC23" s="614"/>
      <c r="DD23" s="612" t="s">
        <v>286</v>
      </c>
      <c r="DE23" s="613"/>
      <c r="DF23" s="613"/>
      <c r="DG23" s="613"/>
      <c r="DH23" s="613"/>
      <c r="DI23" s="613"/>
      <c r="DJ23" s="613"/>
      <c r="DK23" s="614"/>
      <c r="DL23" s="661" t="s">
        <v>287</v>
      </c>
      <c r="DM23" s="662"/>
      <c r="DN23" s="662"/>
      <c r="DO23" s="662"/>
      <c r="DP23" s="662"/>
      <c r="DQ23" s="662"/>
      <c r="DR23" s="662"/>
      <c r="DS23" s="662"/>
      <c r="DT23" s="662"/>
      <c r="DU23" s="662"/>
      <c r="DV23" s="663"/>
      <c r="DW23" s="612" t="s">
        <v>288</v>
      </c>
      <c r="DX23" s="613"/>
      <c r="DY23" s="613"/>
      <c r="DZ23" s="613"/>
      <c r="EA23" s="613"/>
      <c r="EB23" s="613"/>
      <c r="EC23" s="614"/>
    </row>
    <row r="24" spans="2:133" ht="11.25" customHeight="1" x14ac:dyDescent="0.2">
      <c r="B24" s="627" t="s">
        <v>289</v>
      </c>
      <c r="C24" s="628"/>
      <c r="D24" s="628"/>
      <c r="E24" s="628"/>
      <c r="F24" s="628"/>
      <c r="G24" s="628"/>
      <c r="H24" s="628"/>
      <c r="I24" s="628"/>
      <c r="J24" s="628"/>
      <c r="K24" s="628"/>
      <c r="L24" s="628"/>
      <c r="M24" s="628"/>
      <c r="N24" s="628"/>
      <c r="O24" s="628"/>
      <c r="P24" s="628"/>
      <c r="Q24" s="629"/>
      <c r="R24" s="630">
        <v>1190861</v>
      </c>
      <c r="S24" s="631"/>
      <c r="T24" s="631"/>
      <c r="U24" s="631"/>
      <c r="V24" s="631"/>
      <c r="W24" s="631"/>
      <c r="X24" s="631"/>
      <c r="Y24" s="632"/>
      <c r="Z24" s="633">
        <v>27.3</v>
      </c>
      <c r="AA24" s="633"/>
      <c r="AB24" s="633"/>
      <c r="AC24" s="633"/>
      <c r="AD24" s="634">
        <v>1190861</v>
      </c>
      <c r="AE24" s="634"/>
      <c r="AF24" s="634"/>
      <c r="AG24" s="634"/>
      <c r="AH24" s="634"/>
      <c r="AI24" s="634"/>
      <c r="AJ24" s="634"/>
      <c r="AK24" s="634"/>
      <c r="AL24" s="635">
        <v>59.1</v>
      </c>
      <c r="AM24" s="636"/>
      <c r="AN24" s="636"/>
      <c r="AO24" s="637"/>
      <c r="AP24" s="649" t="s">
        <v>290</v>
      </c>
      <c r="AQ24" s="650"/>
      <c r="AR24" s="650"/>
      <c r="AS24" s="650"/>
      <c r="AT24" s="650"/>
      <c r="AU24" s="650"/>
      <c r="AV24" s="650"/>
      <c r="AW24" s="650"/>
      <c r="AX24" s="650"/>
      <c r="AY24" s="650"/>
      <c r="AZ24" s="650"/>
      <c r="BA24" s="650"/>
      <c r="BB24" s="650"/>
      <c r="BC24" s="650"/>
      <c r="BD24" s="650"/>
      <c r="BE24" s="650"/>
      <c r="BF24" s="651"/>
      <c r="BG24" s="630" t="s">
        <v>128</v>
      </c>
      <c r="BH24" s="631"/>
      <c r="BI24" s="631"/>
      <c r="BJ24" s="631"/>
      <c r="BK24" s="631"/>
      <c r="BL24" s="631"/>
      <c r="BM24" s="631"/>
      <c r="BN24" s="632"/>
      <c r="BO24" s="633" t="s">
        <v>128</v>
      </c>
      <c r="BP24" s="633"/>
      <c r="BQ24" s="633"/>
      <c r="BR24" s="633"/>
      <c r="BS24" s="634" t="s">
        <v>234</v>
      </c>
      <c r="BT24" s="634"/>
      <c r="BU24" s="634"/>
      <c r="BV24" s="634"/>
      <c r="BW24" s="634"/>
      <c r="BX24" s="634"/>
      <c r="BY24" s="634"/>
      <c r="BZ24" s="634"/>
      <c r="CA24" s="634"/>
      <c r="CB24" s="638"/>
      <c r="CD24" s="641" t="s">
        <v>291</v>
      </c>
      <c r="CE24" s="642"/>
      <c r="CF24" s="642"/>
      <c r="CG24" s="642"/>
      <c r="CH24" s="642"/>
      <c r="CI24" s="642"/>
      <c r="CJ24" s="642"/>
      <c r="CK24" s="642"/>
      <c r="CL24" s="642"/>
      <c r="CM24" s="642"/>
      <c r="CN24" s="642"/>
      <c r="CO24" s="642"/>
      <c r="CP24" s="642"/>
      <c r="CQ24" s="643"/>
      <c r="CR24" s="619">
        <v>936755</v>
      </c>
      <c r="CS24" s="620"/>
      <c r="CT24" s="620"/>
      <c r="CU24" s="620"/>
      <c r="CV24" s="620"/>
      <c r="CW24" s="620"/>
      <c r="CX24" s="620"/>
      <c r="CY24" s="621"/>
      <c r="CZ24" s="624">
        <v>22.2</v>
      </c>
      <c r="DA24" s="625"/>
      <c r="DB24" s="625"/>
      <c r="DC24" s="644"/>
      <c r="DD24" s="672">
        <v>803106</v>
      </c>
      <c r="DE24" s="620"/>
      <c r="DF24" s="620"/>
      <c r="DG24" s="620"/>
      <c r="DH24" s="620"/>
      <c r="DI24" s="620"/>
      <c r="DJ24" s="620"/>
      <c r="DK24" s="621"/>
      <c r="DL24" s="672">
        <v>787015</v>
      </c>
      <c r="DM24" s="620"/>
      <c r="DN24" s="620"/>
      <c r="DO24" s="620"/>
      <c r="DP24" s="620"/>
      <c r="DQ24" s="620"/>
      <c r="DR24" s="620"/>
      <c r="DS24" s="620"/>
      <c r="DT24" s="620"/>
      <c r="DU24" s="620"/>
      <c r="DV24" s="621"/>
      <c r="DW24" s="624">
        <v>37.6</v>
      </c>
      <c r="DX24" s="625"/>
      <c r="DY24" s="625"/>
      <c r="DZ24" s="625"/>
      <c r="EA24" s="625"/>
      <c r="EB24" s="625"/>
      <c r="EC24" s="626"/>
    </row>
    <row r="25" spans="2:133" ht="11.25" customHeight="1" x14ac:dyDescent="0.2">
      <c r="B25" s="627" t="s">
        <v>292</v>
      </c>
      <c r="C25" s="628"/>
      <c r="D25" s="628"/>
      <c r="E25" s="628"/>
      <c r="F25" s="628"/>
      <c r="G25" s="628"/>
      <c r="H25" s="628"/>
      <c r="I25" s="628"/>
      <c r="J25" s="628"/>
      <c r="K25" s="628"/>
      <c r="L25" s="628"/>
      <c r="M25" s="628"/>
      <c r="N25" s="628"/>
      <c r="O25" s="628"/>
      <c r="P25" s="628"/>
      <c r="Q25" s="629"/>
      <c r="R25" s="630">
        <v>320701</v>
      </c>
      <c r="S25" s="631"/>
      <c r="T25" s="631"/>
      <c r="U25" s="631"/>
      <c r="V25" s="631"/>
      <c r="W25" s="631"/>
      <c r="X25" s="631"/>
      <c r="Y25" s="632"/>
      <c r="Z25" s="633">
        <v>7.4</v>
      </c>
      <c r="AA25" s="633"/>
      <c r="AB25" s="633"/>
      <c r="AC25" s="633"/>
      <c r="AD25" s="634" t="s">
        <v>128</v>
      </c>
      <c r="AE25" s="634"/>
      <c r="AF25" s="634"/>
      <c r="AG25" s="634"/>
      <c r="AH25" s="634"/>
      <c r="AI25" s="634"/>
      <c r="AJ25" s="634"/>
      <c r="AK25" s="634"/>
      <c r="AL25" s="635" t="s">
        <v>128</v>
      </c>
      <c r="AM25" s="636"/>
      <c r="AN25" s="636"/>
      <c r="AO25" s="637"/>
      <c r="AP25" s="649" t="s">
        <v>293</v>
      </c>
      <c r="AQ25" s="650"/>
      <c r="AR25" s="650"/>
      <c r="AS25" s="650"/>
      <c r="AT25" s="650"/>
      <c r="AU25" s="650"/>
      <c r="AV25" s="650"/>
      <c r="AW25" s="650"/>
      <c r="AX25" s="650"/>
      <c r="AY25" s="650"/>
      <c r="AZ25" s="650"/>
      <c r="BA25" s="650"/>
      <c r="BB25" s="650"/>
      <c r="BC25" s="650"/>
      <c r="BD25" s="650"/>
      <c r="BE25" s="650"/>
      <c r="BF25" s="651"/>
      <c r="BG25" s="630" t="s">
        <v>128</v>
      </c>
      <c r="BH25" s="631"/>
      <c r="BI25" s="631"/>
      <c r="BJ25" s="631"/>
      <c r="BK25" s="631"/>
      <c r="BL25" s="631"/>
      <c r="BM25" s="631"/>
      <c r="BN25" s="632"/>
      <c r="BO25" s="633" t="s">
        <v>234</v>
      </c>
      <c r="BP25" s="633"/>
      <c r="BQ25" s="633"/>
      <c r="BR25" s="633"/>
      <c r="BS25" s="634" t="s">
        <v>234</v>
      </c>
      <c r="BT25" s="634"/>
      <c r="BU25" s="634"/>
      <c r="BV25" s="634"/>
      <c r="BW25" s="634"/>
      <c r="BX25" s="634"/>
      <c r="BY25" s="634"/>
      <c r="BZ25" s="634"/>
      <c r="CA25" s="634"/>
      <c r="CB25" s="638"/>
      <c r="CD25" s="645" t="s">
        <v>294</v>
      </c>
      <c r="CE25" s="646"/>
      <c r="CF25" s="646"/>
      <c r="CG25" s="646"/>
      <c r="CH25" s="646"/>
      <c r="CI25" s="646"/>
      <c r="CJ25" s="646"/>
      <c r="CK25" s="646"/>
      <c r="CL25" s="646"/>
      <c r="CM25" s="646"/>
      <c r="CN25" s="646"/>
      <c r="CO25" s="646"/>
      <c r="CP25" s="646"/>
      <c r="CQ25" s="647"/>
      <c r="CR25" s="630">
        <v>458832</v>
      </c>
      <c r="CS25" s="669"/>
      <c r="CT25" s="669"/>
      <c r="CU25" s="669"/>
      <c r="CV25" s="669"/>
      <c r="CW25" s="669"/>
      <c r="CX25" s="669"/>
      <c r="CY25" s="670"/>
      <c r="CZ25" s="635">
        <v>10.9</v>
      </c>
      <c r="DA25" s="664"/>
      <c r="DB25" s="664"/>
      <c r="DC25" s="671"/>
      <c r="DD25" s="639">
        <v>397433</v>
      </c>
      <c r="DE25" s="669"/>
      <c r="DF25" s="669"/>
      <c r="DG25" s="669"/>
      <c r="DH25" s="669"/>
      <c r="DI25" s="669"/>
      <c r="DJ25" s="669"/>
      <c r="DK25" s="670"/>
      <c r="DL25" s="639">
        <v>385273</v>
      </c>
      <c r="DM25" s="669"/>
      <c r="DN25" s="669"/>
      <c r="DO25" s="669"/>
      <c r="DP25" s="669"/>
      <c r="DQ25" s="669"/>
      <c r="DR25" s="669"/>
      <c r="DS25" s="669"/>
      <c r="DT25" s="669"/>
      <c r="DU25" s="669"/>
      <c r="DV25" s="670"/>
      <c r="DW25" s="635">
        <v>18.399999999999999</v>
      </c>
      <c r="DX25" s="664"/>
      <c r="DY25" s="664"/>
      <c r="DZ25" s="664"/>
      <c r="EA25" s="664"/>
      <c r="EB25" s="664"/>
      <c r="EC25" s="665"/>
    </row>
    <row r="26" spans="2:133" ht="11.25" customHeight="1" x14ac:dyDescent="0.2">
      <c r="B26" s="627" t="s">
        <v>295</v>
      </c>
      <c r="C26" s="628"/>
      <c r="D26" s="628"/>
      <c r="E26" s="628"/>
      <c r="F26" s="628"/>
      <c r="G26" s="628"/>
      <c r="H26" s="628"/>
      <c r="I26" s="628"/>
      <c r="J26" s="628"/>
      <c r="K26" s="628"/>
      <c r="L26" s="628"/>
      <c r="M26" s="628"/>
      <c r="N26" s="628"/>
      <c r="O26" s="628"/>
      <c r="P26" s="628"/>
      <c r="Q26" s="629"/>
      <c r="R26" s="630" t="s">
        <v>234</v>
      </c>
      <c r="S26" s="631"/>
      <c r="T26" s="631"/>
      <c r="U26" s="631"/>
      <c r="V26" s="631"/>
      <c r="W26" s="631"/>
      <c r="X26" s="631"/>
      <c r="Y26" s="632"/>
      <c r="Z26" s="633" t="s">
        <v>128</v>
      </c>
      <c r="AA26" s="633"/>
      <c r="AB26" s="633"/>
      <c r="AC26" s="633"/>
      <c r="AD26" s="634" t="s">
        <v>234</v>
      </c>
      <c r="AE26" s="634"/>
      <c r="AF26" s="634"/>
      <c r="AG26" s="634"/>
      <c r="AH26" s="634"/>
      <c r="AI26" s="634"/>
      <c r="AJ26" s="634"/>
      <c r="AK26" s="634"/>
      <c r="AL26" s="635" t="s">
        <v>234</v>
      </c>
      <c r="AM26" s="636"/>
      <c r="AN26" s="636"/>
      <c r="AO26" s="637"/>
      <c r="AP26" s="649" t="s">
        <v>296</v>
      </c>
      <c r="AQ26" s="679"/>
      <c r="AR26" s="679"/>
      <c r="AS26" s="679"/>
      <c r="AT26" s="679"/>
      <c r="AU26" s="679"/>
      <c r="AV26" s="679"/>
      <c r="AW26" s="679"/>
      <c r="AX26" s="679"/>
      <c r="AY26" s="679"/>
      <c r="AZ26" s="679"/>
      <c r="BA26" s="679"/>
      <c r="BB26" s="679"/>
      <c r="BC26" s="679"/>
      <c r="BD26" s="679"/>
      <c r="BE26" s="679"/>
      <c r="BF26" s="651"/>
      <c r="BG26" s="630" t="s">
        <v>234</v>
      </c>
      <c r="BH26" s="631"/>
      <c r="BI26" s="631"/>
      <c r="BJ26" s="631"/>
      <c r="BK26" s="631"/>
      <c r="BL26" s="631"/>
      <c r="BM26" s="631"/>
      <c r="BN26" s="632"/>
      <c r="BO26" s="633" t="s">
        <v>234</v>
      </c>
      <c r="BP26" s="633"/>
      <c r="BQ26" s="633"/>
      <c r="BR26" s="633"/>
      <c r="BS26" s="634" t="s">
        <v>128</v>
      </c>
      <c r="BT26" s="634"/>
      <c r="BU26" s="634"/>
      <c r="BV26" s="634"/>
      <c r="BW26" s="634"/>
      <c r="BX26" s="634"/>
      <c r="BY26" s="634"/>
      <c r="BZ26" s="634"/>
      <c r="CA26" s="634"/>
      <c r="CB26" s="638"/>
      <c r="CD26" s="645" t="s">
        <v>297</v>
      </c>
      <c r="CE26" s="646"/>
      <c r="CF26" s="646"/>
      <c r="CG26" s="646"/>
      <c r="CH26" s="646"/>
      <c r="CI26" s="646"/>
      <c r="CJ26" s="646"/>
      <c r="CK26" s="646"/>
      <c r="CL26" s="646"/>
      <c r="CM26" s="646"/>
      <c r="CN26" s="646"/>
      <c r="CO26" s="646"/>
      <c r="CP26" s="646"/>
      <c r="CQ26" s="647"/>
      <c r="CR26" s="630">
        <v>274063</v>
      </c>
      <c r="CS26" s="631"/>
      <c r="CT26" s="631"/>
      <c r="CU26" s="631"/>
      <c r="CV26" s="631"/>
      <c r="CW26" s="631"/>
      <c r="CX26" s="631"/>
      <c r="CY26" s="632"/>
      <c r="CZ26" s="635">
        <v>6.5</v>
      </c>
      <c r="DA26" s="664"/>
      <c r="DB26" s="664"/>
      <c r="DC26" s="671"/>
      <c r="DD26" s="639">
        <v>235995</v>
      </c>
      <c r="DE26" s="631"/>
      <c r="DF26" s="631"/>
      <c r="DG26" s="631"/>
      <c r="DH26" s="631"/>
      <c r="DI26" s="631"/>
      <c r="DJ26" s="631"/>
      <c r="DK26" s="632"/>
      <c r="DL26" s="639" t="s">
        <v>234</v>
      </c>
      <c r="DM26" s="631"/>
      <c r="DN26" s="631"/>
      <c r="DO26" s="631"/>
      <c r="DP26" s="631"/>
      <c r="DQ26" s="631"/>
      <c r="DR26" s="631"/>
      <c r="DS26" s="631"/>
      <c r="DT26" s="631"/>
      <c r="DU26" s="631"/>
      <c r="DV26" s="632"/>
      <c r="DW26" s="635" t="s">
        <v>128</v>
      </c>
      <c r="DX26" s="664"/>
      <c r="DY26" s="664"/>
      <c r="DZ26" s="664"/>
      <c r="EA26" s="664"/>
      <c r="EB26" s="664"/>
      <c r="EC26" s="665"/>
    </row>
    <row r="27" spans="2:133" ht="11.25" customHeight="1" x14ac:dyDescent="0.2">
      <c r="B27" s="627" t="s">
        <v>298</v>
      </c>
      <c r="C27" s="628"/>
      <c r="D27" s="628"/>
      <c r="E27" s="628"/>
      <c r="F27" s="628"/>
      <c r="G27" s="628"/>
      <c r="H27" s="628"/>
      <c r="I27" s="628"/>
      <c r="J27" s="628"/>
      <c r="K27" s="628"/>
      <c r="L27" s="628"/>
      <c r="M27" s="628"/>
      <c r="N27" s="628"/>
      <c r="O27" s="628"/>
      <c r="P27" s="628"/>
      <c r="Q27" s="629"/>
      <c r="R27" s="630">
        <v>2334064</v>
      </c>
      <c r="S27" s="631"/>
      <c r="T27" s="631"/>
      <c r="U27" s="631"/>
      <c r="V27" s="631"/>
      <c r="W27" s="631"/>
      <c r="X27" s="631"/>
      <c r="Y27" s="632"/>
      <c r="Z27" s="633">
        <v>53.6</v>
      </c>
      <c r="AA27" s="633"/>
      <c r="AB27" s="633"/>
      <c r="AC27" s="633"/>
      <c r="AD27" s="634">
        <v>2013363</v>
      </c>
      <c r="AE27" s="634"/>
      <c r="AF27" s="634"/>
      <c r="AG27" s="634"/>
      <c r="AH27" s="634"/>
      <c r="AI27" s="634"/>
      <c r="AJ27" s="634"/>
      <c r="AK27" s="634"/>
      <c r="AL27" s="635">
        <v>100</v>
      </c>
      <c r="AM27" s="636"/>
      <c r="AN27" s="636"/>
      <c r="AO27" s="637"/>
      <c r="AP27" s="627" t="s">
        <v>299</v>
      </c>
      <c r="AQ27" s="628"/>
      <c r="AR27" s="628"/>
      <c r="AS27" s="628"/>
      <c r="AT27" s="628"/>
      <c r="AU27" s="628"/>
      <c r="AV27" s="628"/>
      <c r="AW27" s="628"/>
      <c r="AX27" s="628"/>
      <c r="AY27" s="628"/>
      <c r="AZ27" s="628"/>
      <c r="BA27" s="628"/>
      <c r="BB27" s="628"/>
      <c r="BC27" s="628"/>
      <c r="BD27" s="628"/>
      <c r="BE27" s="628"/>
      <c r="BF27" s="629"/>
      <c r="BG27" s="630">
        <v>736623</v>
      </c>
      <c r="BH27" s="631"/>
      <c r="BI27" s="631"/>
      <c r="BJ27" s="631"/>
      <c r="BK27" s="631"/>
      <c r="BL27" s="631"/>
      <c r="BM27" s="631"/>
      <c r="BN27" s="632"/>
      <c r="BO27" s="633">
        <v>100</v>
      </c>
      <c r="BP27" s="633"/>
      <c r="BQ27" s="633"/>
      <c r="BR27" s="633"/>
      <c r="BS27" s="634">
        <v>99909</v>
      </c>
      <c r="BT27" s="634"/>
      <c r="BU27" s="634"/>
      <c r="BV27" s="634"/>
      <c r="BW27" s="634"/>
      <c r="BX27" s="634"/>
      <c r="BY27" s="634"/>
      <c r="BZ27" s="634"/>
      <c r="CA27" s="634"/>
      <c r="CB27" s="638"/>
      <c r="CD27" s="645" t="s">
        <v>300</v>
      </c>
      <c r="CE27" s="646"/>
      <c r="CF27" s="646"/>
      <c r="CG27" s="646"/>
      <c r="CH27" s="646"/>
      <c r="CI27" s="646"/>
      <c r="CJ27" s="646"/>
      <c r="CK27" s="646"/>
      <c r="CL27" s="646"/>
      <c r="CM27" s="646"/>
      <c r="CN27" s="646"/>
      <c r="CO27" s="646"/>
      <c r="CP27" s="646"/>
      <c r="CQ27" s="647"/>
      <c r="CR27" s="630">
        <v>95171</v>
      </c>
      <c r="CS27" s="669"/>
      <c r="CT27" s="669"/>
      <c r="CU27" s="669"/>
      <c r="CV27" s="669"/>
      <c r="CW27" s="669"/>
      <c r="CX27" s="669"/>
      <c r="CY27" s="670"/>
      <c r="CZ27" s="635">
        <v>2.2999999999999998</v>
      </c>
      <c r="DA27" s="664"/>
      <c r="DB27" s="664"/>
      <c r="DC27" s="671"/>
      <c r="DD27" s="639">
        <v>22921</v>
      </c>
      <c r="DE27" s="669"/>
      <c r="DF27" s="669"/>
      <c r="DG27" s="669"/>
      <c r="DH27" s="669"/>
      <c r="DI27" s="669"/>
      <c r="DJ27" s="669"/>
      <c r="DK27" s="670"/>
      <c r="DL27" s="639">
        <v>18990</v>
      </c>
      <c r="DM27" s="669"/>
      <c r="DN27" s="669"/>
      <c r="DO27" s="669"/>
      <c r="DP27" s="669"/>
      <c r="DQ27" s="669"/>
      <c r="DR27" s="669"/>
      <c r="DS27" s="669"/>
      <c r="DT27" s="669"/>
      <c r="DU27" s="669"/>
      <c r="DV27" s="670"/>
      <c r="DW27" s="635">
        <v>0.9</v>
      </c>
      <c r="DX27" s="664"/>
      <c r="DY27" s="664"/>
      <c r="DZ27" s="664"/>
      <c r="EA27" s="664"/>
      <c r="EB27" s="664"/>
      <c r="EC27" s="665"/>
    </row>
    <row r="28" spans="2:133" ht="11.25" customHeight="1" x14ac:dyDescent="0.2">
      <c r="B28" s="627" t="s">
        <v>301</v>
      </c>
      <c r="C28" s="628"/>
      <c r="D28" s="628"/>
      <c r="E28" s="628"/>
      <c r="F28" s="628"/>
      <c r="G28" s="628"/>
      <c r="H28" s="628"/>
      <c r="I28" s="628"/>
      <c r="J28" s="628"/>
      <c r="K28" s="628"/>
      <c r="L28" s="628"/>
      <c r="M28" s="628"/>
      <c r="N28" s="628"/>
      <c r="O28" s="628"/>
      <c r="P28" s="628"/>
      <c r="Q28" s="629"/>
      <c r="R28" s="630" t="s">
        <v>128</v>
      </c>
      <c r="S28" s="631"/>
      <c r="T28" s="631"/>
      <c r="U28" s="631"/>
      <c r="V28" s="631"/>
      <c r="W28" s="631"/>
      <c r="X28" s="631"/>
      <c r="Y28" s="632"/>
      <c r="Z28" s="633" t="s">
        <v>234</v>
      </c>
      <c r="AA28" s="633"/>
      <c r="AB28" s="633"/>
      <c r="AC28" s="633"/>
      <c r="AD28" s="634" t="s">
        <v>234</v>
      </c>
      <c r="AE28" s="634"/>
      <c r="AF28" s="634"/>
      <c r="AG28" s="634"/>
      <c r="AH28" s="634"/>
      <c r="AI28" s="634"/>
      <c r="AJ28" s="634"/>
      <c r="AK28" s="634"/>
      <c r="AL28" s="635" t="s">
        <v>234</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302</v>
      </c>
      <c r="CE28" s="646"/>
      <c r="CF28" s="646"/>
      <c r="CG28" s="646"/>
      <c r="CH28" s="646"/>
      <c r="CI28" s="646"/>
      <c r="CJ28" s="646"/>
      <c r="CK28" s="646"/>
      <c r="CL28" s="646"/>
      <c r="CM28" s="646"/>
      <c r="CN28" s="646"/>
      <c r="CO28" s="646"/>
      <c r="CP28" s="646"/>
      <c r="CQ28" s="647"/>
      <c r="CR28" s="630">
        <v>382752</v>
      </c>
      <c r="CS28" s="631"/>
      <c r="CT28" s="631"/>
      <c r="CU28" s="631"/>
      <c r="CV28" s="631"/>
      <c r="CW28" s="631"/>
      <c r="CX28" s="631"/>
      <c r="CY28" s="632"/>
      <c r="CZ28" s="635">
        <v>9.1</v>
      </c>
      <c r="DA28" s="664"/>
      <c r="DB28" s="664"/>
      <c r="DC28" s="671"/>
      <c r="DD28" s="639">
        <v>382752</v>
      </c>
      <c r="DE28" s="631"/>
      <c r="DF28" s="631"/>
      <c r="DG28" s="631"/>
      <c r="DH28" s="631"/>
      <c r="DI28" s="631"/>
      <c r="DJ28" s="631"/>
      <c r="DK28" s="632"/>
      <c r="DL28" s="639">
        <v>382752</v>
      </c>
      <c r="DM28" s="631"/>
      <c r="DN28" s="631"/>
      <c r="DO28" s="631"/>
      <c r="DP28" s="631"/>
      <c r="DQ28" s="631"/>
      <c r="DR28" s="631"/>
      <c r="DS28" s="631"/>
      <c r="DT28" s="631"/>
      <c r="DU28" s="631"/>
      <c r="DV28" s="632"/>
      <c r="DW28" s="635">
        <v>18.3</v>
      </c>
      <c r="DX28" s="664"/>
      <c r="DY28" s="664"/>
      <c r="DZ28" s="664"/>
      <c r="EA28" s="664"/>
      <c r="EB28" s="664"/>
      <c r="EC28" s="665"/>
    </row>
    <row r="29" spans="2:133" ht="11.25" customHeight="1" x14ac:dyDescent="0.2">
      <c r="B29" s="627" t="s">
        <v>303</v>
      </c>
      <c r="C29" s="628"/>
      <c r="D29" s="628"/>
      <c r="E29" s="628"/>
      <c r="F29" s="628"/>
      <c r="G29" s="628"/>
      <c r="H29" s="628"/>
      <c r="I29" s="628"/>
      <c r="J29" s="628"/>
      <c r="K29" s="628"/>
      <c r="L29" s="628"/>
      <c r="M29" s="628"/>
      <c r="N29" s="628"/>
      <c r="O29" s="628"/>
      <c r="P29" s="628"/>
      <c r="Q29" s="629"/>
      <c r="R29" s="630">
        <v>53466</v>
      </c>
      <c r="S29" s="631"/>
      <c r="T29" s="631"/>
      <c r="U29" s="631"/>
      <c r="V29" s="631"/>
      <c r="W29" s="631"/>
      <c r="X29" s="631"/>
      <c r="Y29" s="632"/>
      <c r="Z29" s="633">
        <v>1.2</v>
      </c>
      <c r="AA29" s="633"/>
      <c r="AB29" s="633"/>
      <c r="AC29" s="633"/>
      <c r="AD29" s="634" t="s">
        <v>234</v>
      </c>
      <c r="AE29" s="634"/>
      <c r="AF29" s="634"/>
      <c r="AG29" s="634"/>
      <c r="AH29" s="634"/>
      <c r="AI29" s="634"/>
      <c r="AJ29" s="634"/>
      <c r="AK29" s="634"/>
      <c r="AL29" s="635" t="s">
        <v>234</v>
      </c>
      <c r="AM29" s="636"/>
      <c r="AN29" s="636"/>
      <c r="AO29" s="637"/>
      <c r="AP29" s="680"/>
      <c r="AQ29" s="681"/>
      <c r="AR29" s="681"/>
      <c r="AS29" s="681"/>
      <c r="AT29" s="681"/>
      <c r="AU29" s="681"/>
      <c r="AV29" s="681"/>
      <c r="AW29" s="681"/>
      <c r="AX29" s="681"/>
      <c r="AY29" s="681"/>
      <c r="AZ29" s="681"/>
      <c r="BA29" s="681"/>
      <c r="BB29" s="681"/>
      <c r="BC29" s="681"/>
      <c r="BD29" s="681"/>
      <c r="BE29" s="681"/>
      <c r="BF29" s="682"/>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3" t="s">
        <v>304</v>
      </c>
      <c r="CE29" s="674"/>
      <c r="CF29" s="645" t="s">
        <v>305</v>
      </c>
      <c r="CG29" s="646"/>
      <c r="CH29" s="646"/>
      <c r="CI29" s="646"/>
      <c r="CJ29" s="646"/>
      <c r="CK29" s="646"/>
      <c r="CL29" s="646"/>
      <c r="CM29" s="646"/>
      <c r="CN29" s="646"/>
      <c r="CO29" s="646"/>
      <c r="CP29" s="646"/>
      <c r="CQ29" s="647"/>
      <c r="CR29" s="630">
        <v>382752</v>
      </c>
      <c r="CS29" s="669"/>
      <c r="CT29" s="669"/>
      <c r="CU29" s="669"/>
      <c r="CV29" s="669"/>
      <c r="CW29" s="669"/>
      <c r="CX29" s="669"/>
      <c r="CY29" s="670"/>
      <c r="CZ29" s="635">
        <v>9.1</v>
      </c>
      <c r="DA29" s="664"/>
      <c r="DB29" s="664"/>
      <c r="DC29" s="671"/>
      <c r="DD29" s="639">
        <v>382752</v>
      </c>
      <c r="DE29" s="669"/>
      <c r="DF29" s="669"/>
      <c r="DG29" s="669"/>
      <c r="DH29" s="669"/>
      <c r="DI29" s="669"/>
      <c r="DJ29" s="669"/>
      <c r="DK29" s="670"/>
      <c r="DL29" s="639">
        <v>382752</v>
      </c>
      <c r="DM29" s="669"/>
      <c r="DN29" s="669"/>
      <c r="DO29" s="669"/>
      <c r="DP29" s="669"/>
      <c r="DQ29" s="669"/>
      <c r="DR29" s="669"/>
      <c r="DS29" s="669"/>
      <c r="DT29" s="669"/>
      <c r="DU29" s="669"/>
      <c r="DV29" s="670"/>
      <c r="DW29" s="635">
        <v>18.3</v>
      </c>
      <c r="DX29" s="664"/>
      <c r="DY29" s="664"/>
      <c r="DZ29" s="664"/>
      <c r="EA29" s="664"/>
      <c r="EB29" s="664"/>
      <c r="EC29" s="665"/>
    </row>
    <row r="30" spans="2:133" ht="11.25" customHeight="1" x14ac:dyDescent="0.2">
      <c r="B30" s="627" t="s">
        <v>306</v>
      </c>
      <c r="C30" s="628"/>
      <c r="D30" s="628"/>
      <c r="E30" s="628"/>
      <c r="F30" s="628"/>
      <c r="G30" s="628"/>
      <c r="H30" s="628"/>
      <c r="I30" s="628"/>
      <c r="J30" s="628"/>
      <c r="K30" s="628"/>
      <c r="L30" s="628"/>
      <c r="M30" s="628"/>
      <c r="N30" s="628"/>
      <c r="O30" s="628"/>
      <c r="P30" s="628"/>
      <c r="Q30" s="629"/>
      <c r="R30" s="630">
        <v>117942</v>
      </c>
      <c r="S30" s="631"/>
      <c r="T30" s="631"/>
      <c r="U30" s="631"/>
      <c r="V30" s="631"/>
      <c r="W30" s="631"/>
      <c r="X30" s="631"/>
      <c r="Y30" s="632"/>
      <c r="Z30" s="633">
        <v>2.7</v>
      </c>
      <c r="AA30" s="633"/>
      <c r="AB30" s="633"/>
      <c r="AC30" s="633"/>
      <c r="AD30" s="634" t="s">
        <v>234</v>
      </c>
      <c r="AE30" s="634"/>
      <c r="AF30" s="634"/>
      <c r="AG30" s="634"/>
      <c r="AH30" s="634"/>
      <c r="AI30" s="634"/>
      <c r="AJ30" s="634"/>
      <c r="AK30" s="634"/>
      <c r="AL30" s="635" t="s">
        <v>128</v>
      </c>
      <c r="AM30" s="636"/>
      <c r="AN30" s="636"/>
      <c r="AO30" s="637"/>
      <c r="AP30" s="609" t="s">
        <v>222</v>
      </c>
      <c r="AQ30" s="610"/>
      <c r="AR30" s="610"/>
      <c r="AS30" s="610"/>
      <c r="AT30" s="610"/>
      <c r="AU30" s="610"/>
      <c r="AV30" s="610"/>
      <c r="AW30" s="610"/>
      <c r="AX30" s="610"/>
      <c r="AY30" s="610"/>
      <c r="AZ30" s="610"/>
      <c r="BA30" s="610"/>
      <c r="BB30" s="610"/>
      <c r="BC30" s="610"/>
      <c r="BD30" s="610"/>
      <c r="BE30" s="610"/>
      <c r="BF30" s="611"/>
      <c r="BG30" s="609" t="s">
        <v>307</v>
      </c>
      <c r="BH30" s="683"/>
      <c r="BI30" s="683"/>
      <c r="BJ30" s="683"/>
      <c r="BK30" s="683"/>
      <c r="BL30" s="683"/>
      <c r="BM30" s="683"/>
      <c r="BN30" s="683"/>
      <c r="BO30" s="683"/>
      <c r="BP30" s="683"/>
      <c r="BQ30" s="684"/>
      <c r="BR30" s="609" t="s">
        <v>308</v>
      </c>
      <c r="BS30" s="683"/>
      <c r="BT30" s="683"/>
      <c r="BU30" s="683"/>
      <c r="BV30" s="683"/>
      <c r="BW30" s="683"/>
      <c r="BX30" s="683"/>
      <c r="BY30" s="683"/>
      <c r="BZ30" s="683"/>
      <c r="CA30" s="683"/>
      <c r="CB30" s="684"/>
      <c r="CD30" s="675"/>
      <c r="CE30" s="676"/>
      <c r="CF30" s="645" t="s">
        <v>309</v>
      </c>
      <c r="CG30" s="646"/>
      <c r="CH30" s="646"/>
      <c r="CI30" s="646"/>
      <c r="CJ30" s="646"/>
      <c r="CK30" s="646"/>
      <c r="CL30" s="646"/>
      <c r="CM30" s="646"/>
      <c r="CN30" s="646"/>
      <c r="CO30" s="646"/>
      <c r="CP30" s="646"/>
      <c r="CQ30" s="647"/>
      <c r="CR30" s="630">
        <v>375959</v>
      </c>
      <c r="CS30" s="631"/>
      <c r="CT30" s="631"/>
      <c r="CU30" s="631"/>
      <c r="CV30" s="631"/>
      <c r="CW30" s="631"/>
      <c r="CX30" s="631"/>
      <c r="CY30" s="632"/>
      <c r="CZ30" s="635">
        <v>8.9</v>
      </c>
      <c r="DA30" s="664"/>
      <c r="DB30" s="664"/>
      <c r="DC30" s="671"/>
      <c r="DD30" s="639">
        <v>375959</v>
      </c>
      <c r="DE30" s="631"/>
      <c r="DF30" s="631"/>
      <c r="DG30" s="631"/>
      <c r="DH30" s="631"/>
      <c r="DI30" s="631"/>
      <c r="DJ30" s="631"/>
      <c r="DK30" s="632"/>
      <c r="DL30" s="639">
        <v>375959</v>
      </c>
      <c r="DM30" s="631"/>
      <c r="DN30" s="631"/>
      <c r="DO30" s="631"/>
      <c r="DP30" s="631"/>
      <c r="DQ30" s="631"/>
      <c r="DR30" s="631"/>
      <c r="DS30" s="631"/>
      <c r="DT30" s="631"/>
      <c r="DU30" s="631"/>
      <c r="DV30" s="632"/>
      <c r="DW30" s="635">
        <v>17.899999999999999</v>
      </c>
      <c r="DX30" s="664"/>
      <c r="DY30" s="664"/>
      <c r="DZ30" s="664"/>
      <c r="EA30" s="664"/>
      <c r="EB30" s="664"/>
      <c r="EC30" s="665"/>
    </row>
    <row r="31" spans="2:133" ht="11.25" customHeight="1" x14ac:dyDescent="0.2">
      <c r="B31" s="627" t="s">
        <v>310</v>
      </c>
      <c r="C31" s="628"/>
      <c r="D31" s="628"/>
      <c r="E31" s="628"/>
      <c r="F31" s="628"/>
      <c r="G31" s="628"/>
      <c r="H31" s="628"/>
      <c r="I31" s="628"/>
      <c r="J31" s="628"/>
      <c r="K31" s="628"/>
      <c r="L31" s="628"/>
      <c r="M31" s="628"/>
      <c r="N31" s="628"/>
      <c r="O31" s="628"/>
      <c r="P31" s="628"/>
      <c r="Q31" s="629"/>
      <c r="R31" s="630">
        <v>7488</v>
      </c>
      <c r="S31" s="631"/>
      <c r="T31" s="631"/>
      <c r="U31" s="631"/>
      <c r="V31" s="631"/>
      <c r="W31" s="631"/>
      <c r="X31" s="631"/>
      <c r="Y31" s="632"/>
      <c r="Z31" s="633">
        <v>0.2</v>
      </c>
      <c r="AA31" s="633"/>
      <c r="AB31" s="633"/>
      <c r="AC31" s="633"/>
      <c r="AD31" s="634" t="s">
        <v>128</v>
      </c>
      <c r="AE31" s="634"/>
      <c r="AF31" s="634"/>
      <c r="AG31" s="634"/>
      <c r="AH31" s="634"/>
      <c r="AI31" s="634"/>
      <c r="AJ31" s="634"/>
      <c r="AK31" s="634"/>
      <c r="AL31" s="635" t="s">
        <v>128</v>
      </c>
      <c r="AM31" s="636"/>
      <c r="AN31" s="636"/>
      <c r="AO31" s="637"/>
      <c r="AP31" s="687" t="s">
        <v>311</v>
      </c>
      <c r="AQ31" s="688"/>
      <c r="AR31" s="688"/>
      <c r="AS31" s="688"/>
      <c r="AT31" s="693" t="s">
        <v>312</v>
      </c>
      <c r="AU31" s="217"/>
      <c r="AV31" s="217"/>
      <c r="AW31" s="217"/>
      <c r="AX31" s="616" t="s">
        <v>186</v>
      </c>
      <c r="AY31" s="617"/>
      <c r="AZ31" s="617"/>
      <c r="BA31" s="617"/>
      <c r="BB31" s="617"/>
      <c r="BC31" s="617"/>
      <c r="BD31" s="617"/>
      <c r="BE31" s="617"/>
      <c r="BF31" s="618"/>
      <c r="BG31" s="698">
        <v>99.8</v>
      </c>
      <c r="BH31" s="685"/>
      <c r="BI31" s="685"/>
      <c r="BJ31" s="685"/>
      <c r="BK31" s="685"/>
      <c r="BL31" s="685"/>
      <c r="BM31" s="625">
        <v>98.3</v>
      </c>
      <c r="BN31" s="685"/>
      <c r="BO31" s="685"/>
      <c r="BP31" s="685"/>
      <c r="BQ31" s="686"/>
      <c r="BR31" s="698">
        <v>99</v>
      </c>
      <c r="BS31" s="685"/>
      <c r="BT31" s="685"/>
      <c r="BU31" s="685"/>
      <c r="BV31" s="685"/>
      <c r="BW31" s="685"/>
      <c r="BX31" s="625">
        <v>97.7</v>
      </c>
      <c r="BY31" s="685"/>
      <c r="BZ31" s="685"/>
      <c r="CA31" s="685"/>
      <c r="CB31" s="686"/>
      <c r="CD31" s="675"/>
      <c r="CE31" s="676"/>
      <c r="CF31" s="645" t="s">
        <v>313</v>
      </c>
      <c r="CG31" s="646"/>
      <c r="CH31" s="646"/>
      <c r="CI31" s="646"/>
      <c r="CJ31" s="646"/>
      <c r="CK31" s="646"/>
      <c r="CL31" s="646"/>
      <c r="CM31" s="646"/>
      <c r="CN31" s="646"/>
      <c r="CO31" s="646"/>
      <c r="CP31" s="646"/>
      <c r="CQ31" s="647"/>
      <c r="CR31" s="630">
        <v>6793</v>
      </c>
      <c r="CS31" s="669"/>
      <c r="CT31" s="669"/>
      <c r="CU31" s="669"/>
      <c r="CV31" s="669"/>
      <c r="CW31" s="669"/>
      <c r="CX31" s="669"/>
      <c r="CY31" s="670"/>
      <c r="CZ31" s="635">
        <v>0.2</v>
      </c>
      <c r="DA31" s="664"/>
      <c r="DB31" s="664"/>
      <c r="DC31" s="671"/>
      <c r="DD31" s="639">
        <v>6793</v>
      </c>
      <c r="DE31" s="669"/>
      <c r="DF31" s="669"/>
      <c r="DG31" s="669"/>
      <c r="DH31" s="669"/>
      <c r="DI31" s="669"/>
      <c r="DJ31" s="669"/>
      <c r="DK31" s="670"/>
      <c r="DL31" s="639">
        <v>6793</v>
      </c>
      <c r="DM31" s="669"/>
      <c r="DN31" s="669"/>
      <c r="DO31" s="669"/>
      <c r="DP31" s="669"/>
      <c r="DQ31" s="669"/>
      <c r="DR31" s="669"/>
      <c r="DS31" s="669"/>
      <c r="DT31" s="669"/>
      <c r="DU31" s="669"/>
      <c r="DV31" s="670"/>
      <c r="DW31" s="635">
        <v>0.3</v>
      </c>
      <c r="DX31" s="664"/>
      <c r="DY31" s="664"/>
      <c r="DZ31" s="664"/>
      <c r="EA31" s="664"/>
      <c r="EB31" s="664"/>
      <c r="EC31" s="665"/>
    </row>
    <row r="32" spans="2:133" ht="11.25" customHeight="1" x14ac:dyDescent="0.2">
      <c r="B32" s="627" t="s">
        <v>314</v>
      </c>
      <c r="C32" s="628"/>
      <c r="D32" s="628"/>
      <c r="E32" s="628"/>
      <c r="F32" s="628"/>
      <c r="G32" s="628"/>
      <c r="H32" s="628"/>
      <c r="I32" s="628"/>
      <c r="J32" s="628"/>
      <c r="K32" s="628"/>
      <c r="L32" s="628"/>
      <c r="M32" s="628"/>
      <c r="N32" s="628"/>
      <c r="O32" s="628"/>
      <c r="P32" s="628"/>
      <c r="Q32" s="629"/>
      <c r="R32" s="630">
        <v>351818</v>
      </c>
      <c r="S32" s="631"/>
      <c r="T32" s="631"/>
      <c r="U32" s="631"/>
      <c r="V32" s="631"/>
      <c r="W32" s="631"/>
      <c r="X32" s="631"/>
      <c r="Y32" s="632"/>
      <c r="Z32" s="633">
        <v>8.1</v>
      </c>
      <c r="AA32" s="633"/>
      <c r="AB32" s="633"/>
      <c r="AC32" s="633"/>
      <c r="AD32" s="634" t="s">
        <v>234</v>
      </c>
      <c r="AE32" s="634"/>
      <c r="AF32" s="634"/>
      <c r="AG32" s="634"/>
      <c r="AH32" s="634"/>
      <c r="AI32" s="634"/>
      <c r="AJ32" s="634"/>
      <c r="AK32" s="634"/>
      <c r="AL32" s="635" t="s">
        <v>128</v>
      </c>
      <c r="AM32" s="636"/>
      <c r="AN32" s="636"/>
      <c r="AO32" s="637"/>
      <c r="AP32" s="689"/>
      <c r="AQ32" s="690"/>
      <c r="AR32" s="690"/>
      <c r="AS32" s="690"/>
      <c r="AT32" s="694"/>
      <c r="AU32" s="216" t="s">
        <v>315</v>
      </c>
      <c r="AV32" s="216"/>
      <c r="AW32" s="216"/>
      <c r="AX32" s="627" t="s">
        <v>316</v>
      </c>
      <c r="AY32" s="628"/>
      <c r="AZ32" s="628"/>
      <c r="BA32" s="628"/>
      <c r="BB32" s="628"/>
      <c r="BC32" s="628"/>
      <c r="BD32" s="628"/>
      <c r="BE32" s="628"/>
      <c r="BF32" s="629"/>
      <c r="BG32" s="699">
        <v>99.8</v>
      </c>
      <c r="BH32" s="669"/>
      <c r="BI32" s="669"/>
      <c r="BJ32" s="669"/>
      <c r="BK32" s="669"/>
      <c r="BL32" s="669"/>
      <c r="BM32" s="636">
        <v>98.7</v>
      </c>
      <c r="BN32" s="696"/>
      <c r="BO32" s="696"/>
      <c r="BP32" s="696"/>
      <c r="BQ32" s="697"/>
      <c r="BR32" s="699">
        <v>99.1</v>
      </c>
      <c r="BS32" s="669"/>
      <c r="BT32" s="669"/>
      <c r="BU32" s="669"/>
      <c r="BV32" s="669"/>
      <c r="BW32" s="669"/>
      <c r="BX32" s="636">
        <v>98.1</v>
      </c>
      <c r="BY32" s="696"/>
      <c r="BZ32" s="696"/>
      <c r="CA32" s="696"/>
      <c r="CB32" s="697"/>
      <c r="CD32" s="677"/>
      <c r="CE32" s="678"/>
      <c r="CF32" s="645" t="s">
        <v>317</v>
      </c>
      <c r="CG32" s="646"/>
      <c r="CH32" s="646"/>
      <c r="CI32" s="646"/>
      <c r="CJ32" s="646"/>
      <c r="CK32" s="646"/>
      <c r="CL32" s="646"/>
      <c r="CM32" s="646"/>
      <c r="CN32" s="646"/>
      <c r="CO32" s="646"/>
      <c r="CP32" s="646"/>
      <c r="CQ32" s="647"/>
      <c r="CR32" s="630" t="s">
        <v>234</v>
      </c>
      <c r="CS32" s="631"/>
      <c r="CT32" s="631"/>
      <c r="CU32" s="631"/>
      <c r="CV32" s="631"/>
      <c r="CW32" s="631"/>
      <c r="CX32" s="631"/>
      <c r="CY32" s="632"/>
      <c r="CZ32" s="635" t="s">
        <v>128</v>
      </c>
      <c r="DA32" s="664"/>
      <c r="DB32" s="664"/>
      <c r="DC32" s="671"/>
      <c r="DD32" s="639" t="s">
        <v>234</v>
      </c>
      <c r="DE32" s="631"/>
      <c r="DF32" s="631"/>
      <c r="DG32" s="631"/>
      <c r="DH32" s="631"/>
      <c r="DI32" s="631"/>
      <c r="DJ32" s="631"/>
      <c r="DK32" s="632"/>
      <c r="DL32" s="639" t="s">
        <v>128</v>
      </c>
      <c r="DM32" s="631"/>
      <c r="DN32" s="631"/>
      <c r="DO32" s="631"/>
      <c r="DP32" s="631"/>
      <c r="DQ32" s="631"/>
      <c r="DR32" s="631"/>
      <c r="DS32" s="631"/>
      <c r="DT32" s="631"/>
      <c r="DU32" s="631"/>
      <c r="DV32" s="632"/>
      <c r="DW32" s="635" t="s">
        <v>128</v>
      </c>
      <c r="DX32" s="664"/>
      <c r="DY32" s="664"/>
      <c r="DZ32" s="664"/>
      <c r="EA32" s="664"/>
      <c r="EB32" s="664"/>
      <c r="EC32" s="665"/>
    </row>
    <row r="33" spans="2:133" ht="11.25" customHeight="1" x14ac:dyDescent="0.2">
      <c r="B33" s="666" t="s">
        <v>318</v>
      </c>
      <c r="C33" s="667"/>
      <c r="D33" s="667"/>
      <c r="E33" s="667"/>
      <c r="F33" s="667"/>
      <c r="G33" s="667"/>
      <c r="H33" s="667"/>
      <c r="I33" s="667"/>
      <c r="J33" s="667"/>
      <c r="K33" s="667"/>
      <c r="L33" s="667"/>
      <c r="M33" s="667"/>
      <c r="N33" s="667"/>
      <c r="O33" s="667"/>
      <c r="P33" s="667"/>
      <c r="Q33" s="668"/>
      <c r="R33" s="630" t="s">
        <v>128</v>
      </c>
      <c r="S33" s="631"/>
      <c r="T33" s="631"/>
      <c r="U33" s="631"/>
      <c r="V33" s="631"/>
      <c r="W33" s="631"/>
      <c r="X33" s="631"/>
      <c r="Y33" s="632"/>
      <c r="Z33" s="633" t="s">
        <v>234</v>
      </c>
      <c r="AA33" s="633"/>
      <c r="AB33" s="633"/>
      <c r="AC33" s="633"/>
      <c r="AD33" s="634" t="s">
        <v>234</v>
      </c>
      <c r="AE33" s="634"/>
      <c r="AF33" s="634"/>
      <c r="AG33" s="634"/>
      <c r="AH33" s="634"/>
      <c r="AI33" s="634"/>
      <c r="AJ33" s="634"/>
      <c r="AK33" s="634"/>
      <c r="AL33" s="635" t="s">
        <v>128</v>
      </c>
      <c r="AM33" s="636"/>
      <c r="AN33" s="636"/>
      <c r="AO33" s="637"/>
      <c r="AP33" s="691"/>
      <c r="AQ33" s="692"/>
      <c r="AR33" s="692"/>
      <c r="AS33" s="692"/>
      <c r="AT33" s="695"/>
      <c r="AU33" s="218"/>
      <c r="AV33" s="218"/>
      <c r="AW33" s="218"/>
      <c r="AX33" s="680" t="s">
        <v>319</v>
      </c>
      <c r="AY33" s="681"/>
      <c r="AZ33" s="681"/>
      <c r="BA33" s="681"/>
      <c r="BB33" s="681"/>
      <c r="BC33" s="681"/>
      <c r="BD33" s="681"/>
      <c r="BE33" s="681"/>
      <c r="BF33" s="682"/>
      <c r="BG33" s="700">
        <v>99.8</v>
      </c>
      <c r="BH33" s="701"/>
      <c r="BI33" s="701"/>
      <c r="BJ33" s="701"/>
      <c r="BK33" s="701"/>
      <c r="BL33" s="701"/>
      <c r="BM33" s="702">
        <v>98.1</v>
      </c>
      <c r="BN33" s="701"/>
      <c r="BO33" s="701"/>
      <c r="BP33" s="701"/>
      <c r="BQ33" s="703"/>
      <c r="BR33" s="700">
        <v>98.9</v>
      </c>
      <c r="BS33" s="701"/>
      <c r="BT33" s="701"/>
      <c r="BU33" s="701"/>
      <c r="BV33" s="701"/>
      <c r="BW33" s="701"/>
      <c r="BX33" s="702">
        <v>97.3</v>
      </c>
      <c r="BY33" s="701"/>
      <c r="BZ33" s="701"/>
      <c r="CA33" s="701"/>
      <c r="CB33" s="703"/>
      <c r="CD33" s="645" t="s">
        <v>320</v>
      </c>
      <c r="CE33" s="646"/>
      <c r="CF33" s="646"/>
      <c r="CG33" s="646"/>
      <c r="CH33" s="646"/>
      <c r="CI33" s="646"/>
      <c r="CJ33" s="646"/>
      <c r="CK33" s="646"/>
      <c r="CL33" s="646"/>
      <c r="CM33" s="646"/>
      <c r="CN33" s="646"/>
      <c r="CO33" s="646"/>
      <c r="CP33" s="646"/>
      <c r="CQ33" s="647"/>
      <c r="CR33" s="630">
        <v>2528061</v>
      </c>
      <c r="CS33" s="669"/>
      <c r="CT33" s="669"/>
      <c r="CU33" s="669"/>
      <c r="CV33" s="669"/>
      <c r="CW33" s="669"/>
      <c r="CX33" s="669"/>
      <c r="CY33" s="670"/>
      <c r="CZ33" s="635">
        <v>60</v>
      </c>
      <c r="DA33" s="664"/>
      <c r="DB33" s="664"/>
      <c r="DC33" s="671"/>
      <c r="DD33" s="639">
        <v>1788095</v>
      </c>
      <c r="DE33" s="669"/>
      <c r="DF33" s="669"/>
      <c r="DG33" s="669"/>
      <c r="DH33" s="669"/>
      <c r="DI33" s="669"/>
      <c r="DJ33" s="669"/>
      <c r="DK33" s="670"/>
      <c r="DL33" s="639">
        <v>652851</v>
      </c>
      <c r="DM33" s="669"/>
      <c r="DN33" s="669"/>
      <c r="DO33" s="669"/>
      <c r="DP33" s="669"/>
      <c r="DQ33" s="669"/>
      <c r="DR33" s="669"/>
      <c r="DS33" s="669"/>
      <c r="DT33" s="669"/>
      <c r="DU33" s="669"/>
      <c r="DV33" s="670"/>
      <c r="DW33" s="635">
        <v>31.2</v>
      </c>
      <c r="DX33" s="664"/>
      <c r="DY33" s="664"/>
      <c r="DZ33" s="664"/>
      <c r="EA33" s="664"/>
      <c r="EB33" s="664"/>
      <c r="EC33" s="665"/>
    </row>
    <row r="34" spans="2:133" ht="11.25" customHeight="1" x14ac:dyDescent="0.2">
      <c r="B34" s="627" t="s">
        <v>321</v>
      </c>
      <c r="C34" s="628"/>
      <c r="D34" s="628"/>
      <c r="E34" s="628"/>
      <c r="F34" s="628"/>
      <c r="G34" s="628"/>
      <c r="H34" s="628"/>
      <c r="I34" s="628"/>
      <c r="J34" s="628"/>
      <c r="K34" s="628"/>
      <c r="L34" s="628"/>
      <c r="M34" s="628"/>
      <c r="N34" s="628"/>
      <c r="O34" s="628"/>
      <c r="P34" s="628"/>
      <c r="Q34" s="629"/>
      <c r="R34" s="630">
        <v>126151</v>
      </c>
      <c r="S34" s="631"/>
      <c r="T34" s="631"/>
      <c r="U34" s="631"/>
      <c r="V34" s="631"/>
      <c r="W34" s="631"/>
      <c r="X34" s="631"/>
      <c r="Y34" s="632"/>
      <c r="Z34" s="633">
        <v>2.9</v>
      </c>
      <c r="AA34" s="633"/>
      <c r="AB34" s="633"/>
      <c r="AC34" s="633"/>
      <c r="AD34" s="634" t="s">
        <v>128</v>
      </c>
      <c r="AE34" s="634"/>
      <c r="AF34" s="634"/>
      <c r="AG34" s="634"/>
      <c r="AH34" s="634"/>
      <c r="AI34" s="634"/>
      <c r="AJ34" s="634"/>
      <c r="AK34" s="634"/>
      <c r="AL34" s="635" t="s">
        <v>234</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322</v>
      </c>
      <c r="CE34" s="646"/>
      <c r="CF34" s="646"/>
      <c r="CG34" s="646"/>
      <c r="CH34" s="646"/>
      <c r="CI34" s="646"/>
      <c r="CJ34" s="646"/>
      <c r="CK34" s="646"/>
      <c r="CL34" s="646"/>
      <c r="CM34" s="646"/>
      <c r="CN34" s="646"/>
      <c r="CO34" s="646"/>
      <c r="CP34" s="646"/>
      <c r="CQ34" s="647"/>
      <c r="CR34" s="630">
        <v>844525</v>
      </c>
      <c r="CS34" s="631"/>
      <c r="CT34" s="631"/>
      <c r="CU34" s="631"/>
      <c r="CV34" s="631"/>
      <c r="CW34" s="631"/>
      <c r="CX34" s="631"/>
      <c r="CY34" s="632"/>
      <c r="CZ34" s="635">
        <v>20</v>
      </c>
      <c r="DA34" s="664"/>
      <c r="DB34" s="664"/>
      <c r="DC34" s="671"/>
      <c r="DD34" s="639">
        <v>482932</v>
      </c>
      <c r="DE34" s="631"/>
      <c r="DF34" s="631"/>
      <c r="DG34" s="631"/>
      <c r="DH34" s="631"/>
      <c r="DI34" s="631"/>
      <c r="DJ34" s="631"/>
      <c r="DK34" s="632"/>
      <c r="DL34" s="639">
        <v>268545</v>
      </c>
      <c r="DM34" s="631"/>
      <c r="DN34" s="631"/>
      <c r="DO34" s="631"/>
      <c r="DP34" s="631"/>
      <c r="DQ34" s="631"/>
      <c r="DR34" s="631"/>
      <c r="DS34" s="631"/>
      <c r="DT34" s="631"/>
      <c r="DU34" s="631"/>
      <c r="DV34" s="632"/>
      <c r="DW34" s="635">
        <v>12.8</v>
      </c>
      <c r="DX34" s="664"/>
      <c r="DY34" s="664"/>
      <c r="DZ34" s="664"/>
      <c r="EA34" s="664"/>
      <c r="EB34" s="664"/>
      <c r="EC34" s="665"/>
    </row>
    <row r="35" spans="2:133" ht="11.25" customHeight="1" x14ac:dyDescent="0.2">
      <c r="B35" s="627" t="s">
        <v>323</v>
      </c>
      <c r="C35" s="628"/>
      <c r="D35" s="628"/>
      <c r="E35" s="628"/>
      <c r="F35" s="628"/>
      <c r="G35" s="628"/>
      <c r="H35" s="628"/>
      <c r="I35" s="628"/>
      <c r="J35" s="628"/>
      <c r="K35" s="628"/>
      <c r="L35" s="628"/>
      <c r="M35" s="628"/>
      <c r="N35" s="628"/>
      <c r="O35" s="628"/>
      <c r="P35" s="628"/>
      <c r="Q35" s="629"/>
      <c r="R35" s="630">
        <v>116143</v>
      </c>
      <c r="S35" s="631"/>
      <c r="T35" s="631"/>
      <c r="U35" s="631"/>
      <c r="V35" s="631"/>
      <c r="W35" s="631"/>
      <c r="X35" s="631"/>
      <c r="Y35" s="632"/>
      <c r="Z35" s="633">
        <v>2.7</v>
      </c>
      <c r="AA35" s="633"/>
      <c r="AB35" s="633"/>
      <c r="AC35" s="633"/>
      <c r="AD35" s="634" t="s">
        <v>234</v>
      </c>
      <c r="AE35" s="634"/>
      <c r="AF35" s="634"/>
      <c r="AG35" s="634"/>
      <c r="AH35" s="634"/>
      <c r="AI35" s="634"/>
      <c r="AJ35" s="634"/>
      <c r="AK35" s="634"/>
      <c r="AL35" s="635" t="s">
        <v>128</v>
      </c>
      <c r="AM35" s="636"/>
      <c r="AN35" s="636"/>
      <c r="AO35" s="637"/>
      <c r="AP35" s="221"/>
      <c r="AQ35" s="609" t="s">
        <v>324</v>
      </c>
      <c r="AR35" s="610"/>
      <c r="AS35" s="610"/>
      <c r="AT35" s="610"/>
      <c r="AU35" s="610"/>
      <c r="AV35" s="610"/>
      <c r="AW35" s="610"/>
      <c r="AX35" s="610"/>
      <c r="AY35" s="610"/>
      <c r="AZ35" s="610"/>
      <c r="BA35" s="610"/>
      <c r="BB35" s="610"/>
      <c r="BC35" s="610"/>
      <c r="BD35" s="610"/>
      <c r="BE35" s="610"/>
      <c r="BF35" s="611"/>
      <c r="BG35" s="609" t="s">
        <v>325</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326</v>
      </c>
      <c r="CE35" s="646"/>
      <c r="CF35" s="646"/>
      <c r="CG35" s="646"/>
      <c r="CH35" s="646"/>
      <c r="CI35" s="646"/>
      <c r="CJ35" s="646"/>
      <c r="CK35" s="646"/>
      <c r="CL35" s="646"/>
      <c r="CM35" s="646"/>
      <c r="CN35" s="646"/>
      <c r="CO35" s="646"/>
      <c r="CP35" s="646"/>
      <c r="CQ35" s="647"/>
      <c r="CR35" s="630">
        <v>317653</v>
      </c>
      <c r="CS35" s="669"/>
      <c r="CT35" s="669"/>
      <c r="CU35" s="669"/>
      <c r="CV35" s="669"/>
      <c r="CW35" s="669"/>
      <c r="CX35" s="669"/>
      <c r="CY35" s="670"/>
      <c r="CZ35" s="635">
        <v>7.5</v>
      </c>
      <c r="DA35" s="664"/>
      <c r="DB35" s="664"/>
      <c r="DC35" s="671"/>
      <c r="DD35" s="639">
        <v>230262</v>
      </c>
      <c r="DE35" s="669"/>
      <c r="DF35" s="669"/>
      <c r="DG35" s="669"/>
      <c r="DH35" s="669"/>
      <c r="DI35" s="669"/>
      <c r="DJ35" s="669"/>
      <c r="DK35" s="670"/>
      <c r="DL35" s="639">
        <v>84997</v>
      </c>
      <c r="DM35" s="669"/>
      <c r="DN35" s="669"/>
      <c r="DO35" s="669"/>
      <c r="DP35" s="669"/>
      <c r="DQ35" s="669"/>
      <c r="DR35" s="669"/>
      <c r="DS35" s="669"/>
      <c r="DT35" s="669"/>
      <c r="DU35" s="669"/>
      <c r="DV35" s="670"/>
      <c r="DW35" s="635">
        <v>4.0999999999999996</v>
      </c>
      <c r="DX35" s="664"/>
      <c r="DY35" s="664"/>
      <c r="DZ35" s="664"/>
      <c r="EA35" s="664"/>
      <c r="EB35" s="664"/>
      <c r="EC35" s="665"/>
    </row>
    <row r="36" spans="2:133" ht="11.25" customHeight="1" x14ac:dyDescent="0.2">
      <c r="B36" s="627" t="s">
        <v>327</v>
      </c>
      <c r="C36" s="628"/>
      <c r="D36" s="628"/>
      <c r="E36" s="628"/>
      <c r="F36" s="628"/>
      <c r="G36" s="628"/>
      <c r="H36" s="628"/>
      <c r="I36" s="628"/>
      <c r="J36" s="628"/>
      <c r="K36" s="628"/>
      <c r="L36" s="628"/>
      <c r="M36" s="628"/>
      <c r="N36" s="628"/>
      <c r="O36" s="628"/>
      <c r="P36" s="628"/>
      <c r="Q36" s="629"/>
      <c r="R36" s="630">
        <v>259890</v>
      </c>
      <c r="S36" s="631"/>
      <c r="T36" s="631"/>
      <c r="U36" s="631"/>
      <c r="V36" s="631"/>
      <c r="W36" s="631"/>
      <c r="X36" s="631"/>
      <c r="Y36" s="632"/>
      <c r="Z36" s="633">
        <v>6</v>
      </c>
      <c r="AA36" s="633"/>
      <c r="AB36" s="633"/>
      <c r="AC36" s="633"/>
      <c r="AD36" s="634" t="s">
        <v>234</v>
      </c>
      <c r="AE36" s="634"/>
      <c r="AF36" s="634"/>
      <c r="AG36" s="634"/>
      <c r="AH36" s="634"/>
      <c r="AI36" s="634"/>
      <c r="AJ36" s="634"/>
      <c r="AK36" s="634"/>
      <c r="AL36" s="635" t="s">
        <v>234</v>
      </c>
      <c r="AM36" s="636"/>
      <c r="AN36" s="636"/>
      <c r="AO36" s="637"/>
      <c r="AP36" s="221"/>
      <c r="AQ36" s="704" t="s">
        <v>328</v>
      </c>
      <c r="AR36" s="705"/>
      <c r="AS36" s="705"/>
      <c r="AT36" s="705"/>
      <c r="AU36" s="705"/>
      <c r="AV36" s="705"/>
      <c r="AW36" s="705"/>
      <c r="AX36" s="705"/>
      <c r="AY36" s="706"/>
      <c r="AZ36" s="619">
        <v>222196</v>
      </c>
      <c r="BA36" s="620"/>
      <c r="BB36" s="620"/>
      <c r="BC36" s="620"/>
      <c r="BD36" s="620"/>
      <c r="BE36" s="620"/>
      <c r="BF36" s="707"/>
      <c r="BG36" s="641" t="s">
        <v>329</v>
      </c>
      <c r="BH36" s="642"/>
      <c r="BI36" s="642"/>
      <c r="BJ36" s="642"/>
      <c r="BK36" s="642"/>
      <c r="BL36" s="642"/>
      <c r="BM36" s="642"/>
      <c r="BN36" s="642"/>
      <c r="BO36" s="642"/>
      <c r="BP36" s="642"/>
      <c r="BQ36" s="642"/>
      <c r="BR36" s="642"/>
      <c r="BS36" s="642"/>
      <c r="BT36" s="642"/>
      <c r="BU36" s="643"/>
      <c r="BV36" s="619">
        <v>37473</v>
      </c>
      <c r="BW36" s="620"/>
      <c r="BX36" s="620"/>
      <c r="BY36" s="620"/>
      <c r="BZ36" s="620"/>
      <c r="CA36" s="620"/>
      <c r="CB36" s="707"/>
      <c r="CD36" s="645" t="s">
        <v>330</v>
      </c>
      <c r="CE36" s="646"/>
      <c r="CF36" s="646"/>
      <c r="CG36" s="646"/>
      <c r="CH36" s="646"/>
      <c r="CI36" s="646"/>
      <c r="CJ36" s="646"/>
      <c r="CK36" s="646"/>
      <c r="CL36" s="646"/>
      <c r="CM36" s="646"/>
      <c r="CN36" s="646"/>
      <c r="CO36" s="646"/>
      <c r="CP36" s="646"/>
      <c r="CQ36" s="647"/>
      <c r="CR36" s="630">
        <v>372486</v>
      </c>
      <c r="CS36" s="631"/>
      <c r="CT36" s="631"/>
      <c r="CU36" s="631"/>
      <c r="CV36" s="631"/>
      <c r="CW36" s="631"/>
      <c r="CX36" s="631"/>
      <c r="CY36" s="632"/>
      <c r="CZ36" s="635">
        <v>8.8000000000000007</v>
      </c>
      <c r="DA36" s="664"/>
      <c r="DB36" s="664"/>
      <c r="DC36" s="671"/>
      <c r="DD36" s="639">
        <v>322107</v>
      </c>
      <c r="DE36" s="631"/>
      <c r="DF36" s="631"/>
      <c r="DG36" s="631"/>
      <c r="DH36" s="631"/>
      <c r="DI36" s="631"/>
      <c r="DJ36" s="631"/>
      <c r="DK36" s="632"/>
      <c r="DL36" s="639">
        <v>169309</v>
      </c>
      <c r="DM36" s="631"/>
      <c r="DN36" s="631"/>
      <c r="DO36" s="631"/>
      <c r="DP36" s="631"/>
      <c r="DQ36" s="631"/>
      <c r="DR36" s="631"/>
      <c r="DS36" s="631"/>
      <c r="DT36" s="631"/>
      <c r="DU36" s="631"/>
      <c r="DV36" s="632"/>
      <c r="DW36" s="635">
        <v>8.1</v>
      </c>
      <c r="DX36" s="664"/>
      <c r="DY36" s="664"/>
      <c r="DZ36" s="664"/>
      <c r="EA36" s="664"/>
      <c r="EB36" s="664"/>
      <c r="EC36" s="665"/>
    </row>
    <row r="37" spans="2:133" ht="11.25" customHeight="1" x14ac:dyDescent="0.2">
      <c r="B37" s="627" t="s">
        <v>331</v>
      </c>
      <c r="C37" s="628"/>
      <c r="D37" s="628"/>
      <c r="E37" s="628"/>
      <c r="F37" s="628"/>
      <c r="G37" s="628"/>
      <c r="H37" s="628"/>
      <c r="I37" s="628"/>
      <c r="J37" s="628"/>
      <c r="K37" s="628"/>
      <c r="L37" s="628"/>
      <c r="M37" s="628"/>
      <c r="N37" s="628"/>
      <c r="O37" s="628"/>
      <c r="P37" s="628"/>
      <c r="Q37" s="629"/>
      <c r="R37" s="630">
        <v>8219</v>
      </c>
      <c r="S37" s="631"/>
      <c r="T37" s="631"/>
      <c r="U37" s="631"/>
      <c r="V37" s="631"/>
      <c r="W37" s="631"/>
      <c r="X37" s="631"/>
      <c r="Y37" s="632"/>
      <c r="Z37" s="633">
        <v>0.2</v>
      </c>
      <c r="AA37" s="633"/>
      <c r="AB37" s="633"/>
      <c r="AC37" s="633"/>
      <c r="AD37" s="634" t="s">
        <v>128</v>
      </c>
      <c r="AE37" s="634"/>
      <c r="AF37" s="634"/>
      <c r="AG37" s="634"/>
      <c r="AH37" s="634"/>
      <c r="AI37" s="634"/>
      <c r="AJ37" s="634"/>
      <c r="AK37" s="634"/>
      <c r="AL37" s="635" t="s">
        <v>234</v>
      </c>
      <c r="AM37" s="636"/>
      <c r="AN37" s="636"/>
      <c r="AO37" s="637"/>
      <c r="AQ37" s="708" t="s">
        <v>332</v>
      </c>
      <c r="AR37" s="709"/>
      <c r="AS37" s="709"/>
      <c r="AT37" s="709"/>
      <c r="AU37" s="709"/>
      <c r="AV37" s="709"/>
      <c r="AW37" s="709"/>
      <c r="AX37" s="709"/>
      <c r="AY37" s="710"/>
      <c r="AZ37" s="630">
        <v>57886</v>
      </c>
      <c r="BA37" s="631"/>
      <c r="BB37" s="631"/>
      <c r="BC37" s="631"/>
      <c r="BD37" s="669"/>
      <c r="BE37" s="669"/>
      <c r="BF37" s="697"/>
      <c r="BG37" s="645" t="s">
        <v>333</v>
      </c>
      <c r="BH37" s="646"/>
      <c r="BI37" s="646"/>
      <c r="BJ37" s="646"/>
      <c r="BK37" s="646"/>
      <c r="BL37" s="646"/>
      <c r="BM37" s="646"/>
      <c r="BN37" s="646"/>
      <c r="BO37" s="646"/>
      <c r="BP37" s="646"/>
      <c r="BQ37" s="646"/>
      <c r="BR37" s="646"/>
      <c r="BS37" s="646"/>
      <c r="BT37" s="646"/>
      <c r="BU37" s="647"/>
      <c r="BV37" s="630">
        <v>36711</v>
      </c>
      <c r="BW37" s="631"/>
      <c r="BX37" s="631"/>
      <c r="BY37" s="631"/>
      <c r="BZ37" s="631"/>
      <c r="CA37" s="631"/>
      <c r="CB37" s="640"/>
      <c r="CD37" s="645" t="s">
        <v>334</v>
      </c>
      <c r="CE37" s="646"/>
      <c r="CF37" s="646"/>
      <c r="CG37" s="646"/>
      <c r="CH37" s="646"/>
      <c r="CI37" s="646"/>
      <c r="CJ37" s="646"/>
      <c r="CK37" s="646"/>
      <c r="CL37" s="646"/>
      <c r="CM37" s="646"/>
      <c r="CN37" s="646"/>
      <c r="CO37" s="646"/>
      <c r="CP37" s="646"/>
      <c r="CQ37" s="647"/>
      <c r="CR37" s="630">
        <v>276</v>
      </c>
      <c r="CS37" s="669"/>
      <c r="CT37" s="669"/>
      <c r="CU37" s="669"/>
      <c r="CV37" s="669"/>
      <c r="CW37" s="669"/>
      <c r="CX37" s="669"/>
      <c r="CY37" s="670"/>
      <c r="CZ37" s="635">
        <v>0</v>
      </c>
      <c r="DA37" s="664"/>
      <c r="DB37" s="664"/>
      <c r="DC37" s="671"/>
      <c r="DD37" s="639">
        <v>276</v>
      </c>
      <c r="DE37" s="669"/>
      <c r="DF37" s="669"/>
      <c r="DG37" s="669"/>
      <c r="DH37" s="669"/>
      <c r="DI37" s="669"/>
      <c r="DJ37" s="669"/>
      <c r="DK37" s="670"/>
      <c r="DL37" s="639">
        <v>276</v>
      </c>
      <c r="DM37" s="669"/>
      <c r="DN37" s="669"/>
      <c r="DO37" s="669"/>
      <c r="DP37" s="669"/>
      <c r="DQ37" s="669"/>
      <c r="DR37" s="669"/>
      <c r="DS37" s="669"/>
      <c r="DT37" s="669"/>
      <c r="DU37" s="669"/>
      <c r="DV37" s="670"/>
      <c r="DW37" s="635">
        <v>0</v>
      </c>
      <c r="DX37" s="664"/>
      <c r="DY37" s="664"/>
      <c r="DZ37" s="664"/>
      <c r="EA37" s="664"/>
      <c r="EB37" s="664"/>
      <c r="EC37" s="665"/>
    </row>
    <row r="38" spans="2:133" ht="11.25" customHeight="1" x14ac:dyDescent="0.2">
      <c r="B38" s="627" t="s">
        <v>335</v>
      </c>
      <c r="C38" s="628"/>
      <c r="D38" s="628"/>
      <c r="E38" s="628"/>
      <c r="F38" s="628"/>
      <c r="G38" s="628"/>
      <c r="H38" s="628"/>
      <c r="I38" s="628"/>
      <c r="J38" s="628"/>
      <c r="K38" s="628"/>
      <c r="L38" s="628"/>
      <c r="M38" s="628"/>
      <c r="N38" s="628"/>
      <c r="O38" s="628"/>
      <c r="P38" s="628"/>
      <c r="Q38" s="629"/>
      <c r="R38" s="630">
        <v>145066</v>
      </c>
      <c r="S38" s="631"/>
      <c r="T38" s="631"/>
      <c r="U38" s="631"/>
      <c r="V38" s="631"/>
      <c r="W38" s="631"/>
      <c r="X38" s="631"/>
      <c r="Y38" s="632"/>
      <c r="Z38" s="633">
        <v>3.3</v>
      </c>
      <c r="AA38" s="633"/>
      <c r="AB38" s="633"/>
      <c r="AC38" s="633"/>
      <c r="AD38" s="634" t="s">
        <v>234</v>
      </c>
      <c r="AE38" s="634"/>
      <c r="AF38" s="634"/>
      <c r="AG38" s="634"/>
      <c r="AH38" s="634"/>
      <c r="AI38" s="634"/>
      <c r="AJ38" s="634"/>
      <c r="AK38" s="634"/>
      <c r="AL38" s="635" t="s">
        <v>234</v>
      </c>
      <c r="AM38" s="636"/>
      <c r="AN38" s="636"/>
      <c r="AO38" s="637"/>
      <c r="AQ38" s="708" t="s">
        <v>336</v>
      </c>
      <c r="AR38" s="709"/>
      <c r="AS38" s="709"/>
      <c r="AT38" s="709"/>
      <c r="AU38" s="709"/>
      <c r="AV38" s="709"/>
      <c r="AW38" s="709"/>
      <c r="AX38" s="709"/>
      <c r="AY38" s="710"/>
      <c r="AZ38" s="630">
        <v>37420</v>
      </c>
      <c r="BA38" s="631"/>
      <c r="BB38" s="631"/>
      <c r="BC38" s="631"/>
      <c r="BD38" s="669"/>
      <c r="BE38" s="669"/>
      <c r="BF38" s="697"/>
      <c r="BG38" s="645" t="s">
        <v>337</v>
      </c>
      <c r="BH38" s="646"/>
      <c r="BI38" s="646"/>
      <c r="BJ38" s="646"/>
      <c r="BK38" s="646"/>
      <c r="BL38" s="646"/>
      <c r="BM38" s="646"/>
      <c r="BN38" s="646"/>
      <c r="BO38" s="646"/>
      <c r="BP38" s="646"/>
      <c r="BQ38" s="646"/>
      <c r="BR38" s="646"/>
      <c r="BS38" s="646"/>
      <c r="BT38" s="646"/>
      <c r="BU38" s="647"/>
      <c r="BV38" s="630">
        <v>187</v>
      </c>
      <c r="BW38" s="631"/>
      <c r="BX38" s="631"/>
      <c r="BY38" s="631"/>
      <c r="BZ38" s="631"/>
      <c r="CA38" s="631"/>
      <c r="CB38" s="640"/>
      <c r="CD38" s="645" t="s">
        <v>338</v>
      </c>
      <c r="CE38" s="646"/>
      <c r="CF38" s="646"/>
      <c r="CG38" s="646"/>
      <c r="CH38" s="646"/>
      <c r="CI38" s="646"/>
      <c r="CJ38" s="646"/>
      <c r="CK38" s="646"/>
      <c r="CL38" s="646"/>
      <c r="CM38" s="646"/>
      <c r="CN38" s="646"/>
      <c r="CO38" s="646"/>
      <c r="CP38" s="646"/>
      <c r="CQ38" s="647"/>
      <c r="CR38" s="630">
        <v>222196</v>
      </c>
      <c r="CS38" s="631"/>
      <c r="CT38" s="631"/>
      <c r="CU38" s="631"/>
      <c r="CV38" s="631"/>
      <c r="CW38" s="631"/>
      <c r="CX38" s="631"/>
      <c r="CY38" s="632"/>
      <c r="CZ38" s="635">
        <v>5.3</v>
      </c>
      <c r="DA38" s="664"/>
      <c r="DB38" s="664"/>
      <c r="DC38" s="671"/>
      <c r="DD38" s="639">
        <v>205444</v>
      </c>
      <c r="DE38" s="631"/>
      <c r="DF38" s="631"/>
      <c r="DG38" s="631"/>
      <c r="DH38" s="631"/>
      <c r="DI38" s="631"/>
      <c r="DJ38" s="631"/>
      <c r="DK38" s="632"/>
      <c r="DL38" s="639">
        <v>130000</v>
      </c>
      <c r="DM38" s="631"/>
      <c r="DN38" s="631"/>
      <c r="DO38" s="631"/>
      <c r="DP38" s="631"/>
      <c r="DQ38" s="631"/>
      <c r="DR38" s="631"/>
      <c r="DS38" s="631"/>
      <c r="DT38" s="631"/>
      <c r="DU38" s="631"/>
      <c r="DV38" s="632"/>
      <c r="DW38" s="635">
        <v>6.2</v>
      </c>
      <c r="DX38" s="664"/>
      <c r="DY38" s="664"/>
      <c r="DZ38" s="664"/>
      <c r="EA38" s="664"/>
      <c r="EB38" s="664"/>
      <c r="EC38" s="665"/>
    </row>
    <row r="39" spans="2:133" ht="11.25" customHeight="1" x14ac:dyDescent="0.2">
      <c r="B39" s="627" t="s">
        <v>339</v>
      </c>
      <c r="C39" s="628"/>
      <c r="D39" s="628"/>
      <c r="E39" s="628"/>
      <c r="F39" s="628"/>
      <c r="G39" s="628"/>
      <c r="H39" s="628"/>
      <c r="I39" s="628"/>
      <c r="J39" s="628"/>
      <c r="K39" s="628"/>
      <c r="L39" s="628"/>
      <c r="M39" s="628"/>
      <c r="N39" s="628"/>
      <c r="O39" s="628"/>
      <c r="P39" s="628"/>
      <c r="Q39" s="629"/>
      <c r="R39" s="630">
        <v>279799</v>
      </c>
      <c r="S39" s="631"/>
      <c r="T39" s="631"/>
      <c r="U39" s="631"/>
      <c r="V39" s="631"/>
      <c r="W39" s="631"/>
      <c r="X39" s="631"/>
      <c r="Y39" s="632"/>
      <c r="Z39" s="633">
        <v>6.4</v>
      </c>
      <c r="AA39" s="633"/>
      <c r="AB39" s="633"/>
      <c r="AC39" s="633"/>
      <c r="AD39" s="634">
        <v>3</v>
      </c>
      <c r="AE39" s="634"/>
      <c r="AF39" s="634"/>
      <c r="AG39" s="634"/>
      <c r="AH39" s="634"/>
      <c r="AI39" s="634"/>
      <c r="AJ39" s="634"/>
      <c r="AK39" s="634"/>
      <c r="AL39" s="635">
        <v>0</v>
      </c>
      <c r="AM39" s="636"/>
      <c r="AN39" s="636"/>
      <c r="AO39" s="637"/>
      <c r="AQ39" s="708" t="s">
        <v>340</v>
      </c>
      <c r="AR39" s="709"/>
      <c r="AS39" s="709"/>
      <c r="AT39" s="709"/>
      <c r="AU39" s="709"/>
      <c r="AV39" s="709"/>
      <c r="AW39" s="709"/>
      <c r="AX39" s="709"/>
      <c r="AY39" s="710"/>
      <c r="AZ39" s="630">
        <v>11699</v>
      </c>
      <c r="BA39" s="631"/>
      <c r="BB39" s="631"/>
      <c r="BC39" s="631"/>
      <c r="BD39" s="669"/>
      <c r="BE39" s="669"/>
      <c r="BF39" s="697"/>
      <c r="BG39" s="645" t="s">
        <v>341</v>
      </c>
      <c r="BH39" s="646"/>
      <c r="BI39" s="646"/>
      <c r="BJ39" s="646"/>
      <c r="BK39" s="646"/>
      <c r="BL39" s="646"/>
      <c r="BM39" s="646"/>
      <c r="BN39" s="646"/>
      <c r="BO39" s="646"/>
      <c r="BP39" s="646"/>
      <c r="BQ39" s="646"/>
      <c r="BR39" s="646"/>
      <c r="BS39" s="646"/>
      <c r="BT39" s="646"/>
      <c r="BU39" s="647"/>
      <c r="BV39" s="630">
        <v>315</v>
      </c>
      <c r="BW39" s="631"/>
      <c r="BX39" s="631"/>
      <c r="BY39" s="631"/>
      <c r="BZ39" s="631"/>
      <c r="CA39" s="631"/>
      <c r="CB39" s="640"/>
      <c r="CD39" s="645" t="s">
        <v>342</v>
      </c>
      <c r="CE39" s="646"/>
      <c r="CF39" s="646"/>
      <c r="CG39" s="646"/>
      <c r="CH39" s="646"/>
      <c r="CI39" s="646"/>
      <c r="CJ39" s="646"/>
      <c r="CK39" s="646"/>
      <c r="CL39" s="646"/>
      <c r="CM39" s="646"/>
      <c r="CN39" s="646"/>
      <c r="CO39" s="646"/>
      <c r="CP39" s="646"/>
      <c r="CQ39" s="647"/>
      <c r="CR39" s="630">
        <v>571201</v>
      </c>
      <c r="CS39" s="669"/>
      <c r="CT39" s="669"/>
      <c r="CU39" s="669"/>
      <c r="CV39" s="669"/>
      <c r="CW39" s="669"/>
      <c r="CX39" s="669"/>
      <c r="CY39" s="670"/>
      <c r="CZ39" s="635">
        <v>13.6</v>
      </c>
      <c r="DA39" s="664"/>
      <c r="DB39" s="664"/>
      <c r="DC39" s="671"/>
      <c r="DD39" s="639">
        <v>547350</v>
      </c>
      <c r="DE39" s="669"/>
      <c r="DF39" s="669"/>
      <c r="DG39" s="669"/>
      <c r="DH39" s="669"/>
      <c r="DI39" s="669"/>
      <c r="DJ39" s="669"/>
      <c r="DK39" s="670"/>
      <c r="DL39" s="639" t="s">
        <v>234</v>
      </c>
      <c r="DM39" s="669"/>
      <c r="DN39" s="669"/>
      <c r="DO39" s="669"/>
      <c r="DP39" s="669"/>
      <c r="DQ39" s="669"/>
      <c r="DR39" s="669"/>
      <c r="DS39" s="669"/>
      <c r="DT39" s="669"/>
      <c r="DU39" s="669"/>
      <c r="DV39" s="670"/>
      <c r="DW39" s="635" t="s">
        <v>128</v>
      </c>
      <c r="DX39" s="664"/>
      <c r="DY39" s="664"/>
      <c r="DZ39" s="664"/>
      <c r="EA39" s="664"/>
      <c r="EB39" s="664"/>
      <c r="EC39" s="665"/>
    </row>
    <row r="40" spans="2:133" ht="11.25" customHeight="1" x14ac:dyDescent="0.2">
      <c r="B40" s="627" t="s">
        <v>343</v>
      </c>
      <c r="C40" s="628"/>
      <c r="D40" s="628"/>
      <c r="E40" s="628"/>
      <c r="F40" s="628"/>
      <c r="G40" s="628"/>
      <c r="H40" s="628"/>
      <c r="I40" s="628"/>
      <c r="J40" s="628"/>
      <c r="K40" s="628"/>
      <c r="L40" s="628"/>
      <c r="M40" s="628"/>
      <c r="N40" s="628"/>
      <c r="O40" s="628"/>
      <c r="P40" s="628"/>
      <c r="Q40" s="629"/>
      <c r="R40" s="630">
        <v>555290</v>
      </c>
      <c r="S40" s="631"/>
      <c r="T40" s="631"/>
      <c r="U40" s="631"/>
      <c r="V40" s="631"/>
      <c r="W40" s="631"/>
      <c r="X40" s="631"/>
      <c r="Y40" s="632"/>
      <c r="Z40" s="633">
        <v>12.7</v>
      </c>
      <c r="AA40" s="633"/>
      <c r="AB40" s="633"/>
      <c r="AC40" s="633"/>
      <c r="AD40" s="634" t="s">
        <v>128</v>
      </c>
      <c r="AE40" s="634"/>
      <c r="AF40" s="634"/>
      <c r="AG40" s="634"/>
      <c r="AH40" s="634"/>
      <c r="AI40" s="634"/>
      <c r="AJ40" s="634"/>
      <c r="AK40" s="634"/>
      <c r="AL40" s="635" t="s">
        <v>128</v>
      </c>
      <c r="AM40" s="636"/>
      <c r="AN40" s="636"/>
      <c r="AO40" s="637"/>
      <c r="AQ40" s="708" t="s">
        <v>344</v>
      </c>
      <c r="AR40" s="709"/>
      <c r="AS40" s="709"/>
      <c r="AT40" s="709"/>
      <c r="AU40" s="709"/>
      <c r="AV40" s="709"/>
      <c r="AW40" s="709"/>
      <c r="AX40" s="709"/>
      <c r="AY40" s="710"/>
      <c r="AZ40" s="630" t="s">
        <v>128</v>
      </c>
      <c r="BA40" s="631"/>
      <c r="BB40" s="631"/>
      <c r="BC40" s="631"/>
      <c r="BD40" s="669"/>
      <c r="BE40" s="669"/>
      <c r="BF40" s="697"/>
      <c r="BG40" s="711" t="s">
        <v>345</v>
      </c>
      <c r="BH40" s="712"/>
      <c r="BI40" s="712"/>
      <c r="BJ40" s="712"/>
      <c r="BK40" s="712"/>
      <c r="BL40" s="222"/>
      <c r="BM40" s="646" t="s">
        <v>346</v>
      </c>
      <c r="BN40" s="646"/>
      <c r="BO40" s="646"/>
      <c r="BP40" s="646"/>
      <c r="BQ40" s="646"/>
      <c r="BR40" s="646"/>
      <c r="BS40" s="646"/>
      <c r="BT40" s="646"/>
      <c r="BU40" s="647"/>
      <c r="BV40" s="630">
        <v>106</v>
      </c>
      <c r="BW40" s="631"/>
      <c r="BX40" s="631"/>
      <c r="BY40" s="631"/>
      <c r="BZ40" s="631"/>
      <c r="CA40" s="631"/>
      <c r="CB40" s="640"/>
      <c r="CD40" s="645" t="s">
        <v>347</v>
      </c>
      <c r="CE40" s="646"/>
      <c r="CF40" s="646"/>
      <c r="CG40" s="646"/>
      <c r="CH40" s="646"/>
      <c r="CI40" s="646"/>
      <c r="CJ40" s="646"/>
      <c r="CK40" s="646"/>
      <c r="CL40" s="646"/>
      <c r="CM40" s="646"/>
      <c r="CN40" s="646"/>
      <c r="CO40" s="646"/>
      <c r="CP40" s="646"/>
      <c r="CQ40" s="647"/>
      <c r="CR40" s="630">
        <v>200000</v>
      </c>
      <c r="CS40" s="631"/>
      <c r="CT40" s="631"/>
      <c r="CU40" s="631"/>
      <c r="CV40" s="631"/>
      <c r="CW40" s="631"/>
      <c r="CX40" s="631"/>
      <c r="CY40" s="632"/>
      <c r="CZ40" s="635">
        <v>4.7</v>
      </c>
      <c r="DA40" s="664"/>
      <c r="DB40" s="664"/>
      <c r="DC40" s="671"/>
      <c r="DD40" s="639" t="s">
        <v>128</v>
      </c>
      <c r="DE40" s="631"/>
      <c r="DF40" s="631"/>
      <c r="DG40" s="631"/>
      <c r="DH40" s="631"/>
      <c r="DI40" s="631"/>
      <c r="DJ40" s="631"/>
      <c r="DK40" s="632"/>
      <c r="DL40" s="639" t="s">
        <v>234</v>
      </c>
      <c r="DM40" s="631"/>
      <c r="DN40" s="631"/>
      <c r="DO40" s="631"/>
      <c r="DP40" s="631"/>
      <c r="DQ40" s="631"/>
      <c r="DR40" s="631"/>
      <c r="DS40" s="631"/>
      <c r="DT40" s="631"/>
      <c r="DU40" s="631"/>
      <c r="DV40" s="632"/>
      <c r="DW40" s="635" t="s">
        <v>234</v>
      </c>
      <c r="DX40" s="664"/>
      <c r="DY40" s="664"/>
      <c r="DZ40" s="664"/>
      <c r="EA40" s="664"/>
      <c r="EB40" s="664"/>
      <c r="EC40" s="665"/>
    </row>
    <row r="41" spans="2:133" ht="11.25" customHeight="1" x14ac:dyDescent="0.2">
      <c r="B41" s="627" t="s">
        <v>348</v>
      </c>
      <c r="C41" s="628"/>
      <c r="D41" s="628"/>
      <c r="E41" s="628"/>
      <c r="F41" s="628"/>
      <c r="G41" s="628"/>
      <c r="H41" s="628"/>
      <c r="I41" s="628"/>
      <c r="J41" s="628"/>
      <c r="K41" s="628"/>
      <c r="L41" s="628"/>
      <c r="M41" s="628"/>
      <c r="N41" s="628"/>
      <c r="O41" s="628"/>
      <c r="P41" s="628"/>
      <c r="Q41" s="629"/>
      <c r="R41" s="630" t="s">
        <v>234</v>
      </c>
      <c r="S41" s="631"/>
      <c r="T41" s="631"/>
      <c r="U41" s="631"/>
      <c r="V41" s="631"/>
      <c r="W41" s="631"/>
      <c r="X41" s="631"/>
      <c r="Y41" s="632"/>
      <c r="Z41" s="633" t="s">
        <v>234</v>
      </c>
      <c r="AA41" s="633"/>
      <c r="AB41" s="633"/>
      <c r="AC41" s="633"/>
      <c r="AD41" s="634" t="s">
        <v>128</v>
      </c>
      <c r="AE41" s="634"/>
      <c r="AF41" s="634"/>
      <c r="AG41" s="634"/>
      <c r="AH41" s="634"/>
      <c r="AI41" s="634"/>
      <c r="AJ41" s="634"/>
      <c r="AK41" s="634"/>
      <c r="AL41" s="635" t="s">
        <v>234</v>
      </c>
      <c r="AM41" s="636"/>
      <c r="AN41" s="636"/>
      <c r="AO41" s="637"/>
      <c r="AQ41" s="708" t="s">
        <v>349</v>
      </c>
      <c r="AR41" s="709"/>
      <c r="AS41" s="709"/>
      <c r="AT41" s="709"/>
      <c r="AU41" s="709"/>
      <c r="AV41" s="709"/>
      <c r="AW41" s="709"/>
      <c r="AX41" s="709"/>
      <c r="AY41" s="710"/>
      <c r="AZ41" s="630">
        <v>53262</v>
      </c>
      <c r="BA41" s="631"/>
      <c r="BB41" s="631"/>
      <c r="BC41" s="631"/>
      <c r="BD41" s="669"/>
      <c r="BE41" s="669"/>
      <c r="BF41" s="697"/>
      <c r="BG41" s="711"/>
      <c r="BH41" s="712"/>
      <c r="BI41" s="712"/>
      <c r="BJ41" s="712"/>
      <c r="BK41" s="712"/>
      <c r="BL41" s="222"/>
      <c r="BM41" s="646" t="s">
        <v>350</v>
      </c>
      <c r="BN41" s="646"/>
      <c r="BO41" s="646"/>
      <c r="BP41" s="646"/>
      <c r="BQ41" s="646"/>
      <c r="BR41" s="646"/>
      <c r="BS41" s="646"/>
      <c r="BT41" s="646"/>
      <c r="BU41" s="647"/>
      <c r="BV41" s="630" t="s">
        <v>128</v>
      </c>
      <c r="BW41" s="631"/>
      <c r="BX41" s="631"/>
      <c r="BY41" s="631"/>
      <c r="BZ41" s="631"/>
      <c r="CA41" s="631"/>
      <c r="CB41" s="640"/>
      <c r="CD41" s="645" t="s">
        <v>351</v>
      </c>
      <c r="CE41" s="646"/>
      <c r="CF41" s="646"/>
      <c r="CG41" s="646"/>
      <c r="CH41" s="646"/>
      <c r="CI41" s="646"/>
      <c r="CJ41" s="646"/>
      <c r="CK41" s="646"/>
      <c r="CL41" s="646"/>
      <c r="CM41" s="646"/>
      <c r="CN41" s="646"/>
      <c r="CO41" s="646"/>
      <c r="CP41" s="646"/>
      <c r="CQ41" s="647"/>
      <c r="CR41" s="630" t="s">
        <v>234</v>
      </c>
      <c r="CS41" s="669"/>
      <c r="CT41" s="669"/>
      <c r="CU41" s="669"/>
      <c r="CV41" s="669"/>
      <c r="CW41" s="669"/>
      <c r="CX41" s="669"/>
      <c r="CY41" s="670"/>
      <c r="CZ41" s="635" t="s">
        <v>234</v>
      </c>
      <c r="DA41" s="664"/>
      <c r="DB41" s="664"/>
      <c r="DC41" s="671"/>
      <c r="DD41" s="639" t="s">
        <v>234</v>
      </c>
      <c r="DE41" s="669"/>
      <c r="DF41" s="669"/>
      <c r="DG41" s="669"/>
      <c r="DH41" s="669"/>
      <c r="DI41" s="669"/>
      <c r="DJ41" s="669"/>
      <c r="DK41" s="670"/>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352</v>
      </c>
      <c r="C42" s="628"/>
      <c r="D42" s="628"/>
      <c r="E42" s="628"/>
      <c r="F42" s="628"/>
      <c r="G42" s="628"/>
      <c r="H42" s="628"/>
      <c r="I42" s="628"/>
      <c r="J42" s="628"/>
      <c r="K42" s="628"/>
      <c r="L42" s="628"/>
      <c r="M42" s="628"/>
      <c r="N42" s="628"/>
      <c r="O42" s="628"/>
      <c r="P42" s="628"/>
      <c r="Q42" s="629"/>
      <c r="R42" s="630" t="s">
        <v>234</v>
      </c>
      <c r="S42" s="631"/>
      <c r="T42" s="631"/>
      <c r="U42" s="631"/>
      <c r="V42" s="631"/>
      <c r="W42" s="631"/>
      <c r="X42" s="631"/>
      <c r="Y42" s="632"/>
      <c r="Z42" s="633" t="s">
        <v>128</v>
      </c>
      <c r="AA42" s="633"/>
      <c r="AB42" s="633"/>
      <c r="AC42" s="633"/>
      <c r="AD42" s="634" t="s">
        <v>128</v>
      </c>
      <c r="AE42" s="634"/>
      <c r="AF42" s="634"/>
      <c r="AG42" s="634"/>
      <c r="AH42" s="634"/>
      <c r="AI42" s="634"/>
      <c r="AJ42" s="634"/>
      <c r="AK42" s="634"/>
      <c r="AL42" s="635" t="s">
        <v>128</v>
      </c>
      <c r="AM42" s="636"/>
      <c r="AN42" s="636"/>
      <c r="AO42" s="637"/>
      <c r="AQ42" s="715" t="s">
        <v>353</v>
      </c>
      <c r="AR42" s="716"/>
      <c r="AS42" s="716"/>
      <c r="AT42" s="716"/>
      <c r="AU42" s="716"/>
      <c r="AV42" s="716"/>
      <c r="AW42" s="716"/>
      <c r="AX42" s="716"/>
      <c r="AY42" s="717"/>
      <c r="AZ42" s="724">
        <v>61929</v>
      </c>
      <c r="BA42" s="725"/>
      <c r="BB42" s="725"/>
      <c r="BC42" s="725"/>
      <c r="BD42" s="701"/>
      <c r="BE42" s="701"/>
      <c r="BF42" s="703"/>
      <c r="BG42" s="713"/>
      <c r="BH42" s="714"/>
      <c r="BI42" s="714"/>
      <c r="BJ42" s="714"/>
      <c r="BK42" s="714"/>
      <c r="BL42" s="223"/>
      <c r="BM42" s="656" t="s">
        <v>354</v>
      </c>
      <c r="BN42" s="656"/>
      <c r="BO42" s="656"/>
      <c r="BP42" s="656"/>
      <c r="BQ42" s="656"/>
      <c r="BR42" s="656"/>
      <c r="BS42" s="656"/>
      <c r="BT42" s="656"/>
      <c r="BU42" s="657"/>
      <c r="BV42" s="724">
        <v>376</v>
      </c>
      <c r="BW42" s="725"/>
      <c r="BX42" s="725"/>
      <c r="BY42" s="725"/>
      <c r="BZ42" s="725"/>
      <c r="CA42" s="725"/>
      <c r="CB42" s="737"/>
      <c r="CD42" s="627" t="s">
        <v>355</v>
      </c>
      <c r="CE42" s="628"/>
      <c r="CF42" s="628"/>
      <c r="CG42" s="628"/>
      <c r="CH42" s="628"/>
      <c r="CI42" s="628"/>
      <c r="CJ42" s="628"/>
      <c r="CK42" s="628"/>
      <c r="CL42" s="628"/>
      <c r="CM42" s="628"/>
      <c r="CN42" s="628"/>
      <c r="CO42" s="628"/>
      <c r="CP42" s="628"/>
      <c r="CQ42" s="629"/>
      <c r="CR42" s="630">
        <v>749474</v>
      </c>
      <c r="CS42" s="669"/>
      <c r="CT42" s="669"/>
      <c r="CU42" s="669"/>
      <c r="CV42" s="669"/>
      <c r="CW42" s="669"/>
      <c r="CX42" s="669"/>
      <c r="CY42" s="670"/>
      <c r="CZ42" s="635">
        <v>17.8</v>
      </c>
      <c r="DA42" s="664"/>
      <c r="DB42" s="664"/>
      <c r="DC42" s="671"/>
      <c r="DD42" s="639">
        <v>101449</v>
      </c>
      <c r="DE42" s="669"/>
      <c r="DF42" s="669"/>
      <c r="DG42" s="669"/>
      <c r="DH42" s="669"/>
      <c r="DI42" s="669"/>
      <c r="DJ42" s="669"/>
      <c r="DK42" s="670"/>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356</v>
      </c>
      <c r="C43" s="628"/>
      <c r="D43" s="628"/>
      <c r="E43" s="628"/>
      <c r="F43" s="628"/>
      <c r="G43" s="628"/>
      <c r="H43" s="628"/>
      <c r="I43" s="628"/>
      <c r="J43" s="628"/>
      <c r="K43" s="628"/>
      <c r="L43" s="628"/>
      <c r="M43" s="628"/>
      <c r="N43" s="628"/>
      <c r="O43" s="628"/>
      <c r="P43" s="628"/>
      <c r="Q43" s="629"/>
      <c r="R43" s="630">
        <v>81890</v>
      </c>
      <c r="S43" s="631"/>
      <c r="T43" s="631"/>
      <c r="U43" s="631"/>
      <c r="V43" s="631"/>
      <c r="W43" s="631"/>
      <c r="X43" s="631"/>
      <c r="Y43" s="632"/>
      <c r="Z43" s="633">
        <v>1.9</v>
      </c>
      <c r="AA43" s="633"/>
      <c r="AB43" s="633"/>
      <c r="AC43" s="633"/>
      <c r="AD43" s="634" t="s">
        <v>234</v>
      </c>
      <c r="AE43" s="634"/>
      <c r="AF43" s="634"/>
      <c r="AG43" s="634"/>
      <c r="AH43" s="634"/>
      <c r="AI43" s="634"/>
      <c r="AJ43" s="634"/>
      <c r="AK43" s="634"/>
      <c r="AL43" s="635" t="s">
        <v>234</v>
      </c>
      <c r="AM43" s="636"/>
      <c r="AN43" s="636"/>
      <c r="AO43" s="637"/>
      <c r="BV43" s="224"/>
      <c r="BW43" s="224"/>
      <c r="BX43" s="224"/>
      <c r="BY43" s="224"/>
      <c r="BZ43" s="224"/>
      <c r="CA43" s="224"/>
      <c r="CB43" s="224"/>
      <c r="CD43" s="627" t="s">
        <v>357</v>
      </c>
      <c r="CE43" s="628"/>
      <c r="CF43" s="628"/>
      <c r="CG43" s="628"/>
      <c r="CH43" s="628"/>
      <c r="CI43" s="628"/>
      <c r="CJ43" s="628"/>
      <c r="CK43" s="628"/>
      <c r="CL43" s="628"/>
      <c r="CM43" s="628"/>
      <c r="CN43" s="628"/>
      <c r="CO43" s="628"/>
      <c r="CP43" s="628"/>
      <c r="CQ43" s="629"/>
      <c r="CR43" s="630">
        <v>16253</v>
      </c>
      <c r="CS43" s="669"/>
      <c r="CT43" s="669"/>
      <c r="CU43" s="669"/>
      <c r="CV43" s="669"/>
      <c r="CW43" s="669"/>
      <c r="CX43" s="669"/>
      <c r="CY43" s="670"/>
      <c r="CZ43" s="635">
        <v>0.4</v>
      </c>
      <c r="DA43" s="664"/>
      <c r="DB43" s="664"/>
      <c r="DC43" s="671"/>
      <c r="DD43" s="639">
        <v>5800</v>
      </c>
      <c r="DE43" s="669"/>
      <c r="DF43" s="669"/>
      <c r="DG43" s="669"/>
      <c r="DH43" s="669"/>
      <c r="DI43" s="669"/>
      <c r="DJ43" s="669"/>
      <c r="DK43" s="670"/>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80" t="s">
        <v>358</v>
      </c>
      <c r="C44" s="681"/>
      <c r="D44" s="681"/>
      <c r="E44" s="681"/>
      <c r="F44" s="681"/>
      <c r="G44" s="681"/>
      <c r="H44" s="681"/>
      <c r="I44" s="681"/>
      <c r="J44" s="681"/>
      <c r="K44" s="681"/>
      <c r="L44" s="681"/>
      <c r="M44" s="681"/>
      <c r="N44" s="681"/>
      <c r="O44" s="681"/>
      <c r="P44" s="681"/>
      <c r="Q44" s="682"/>
      <c r="R44" s="724">
        <v>4355336</v>
      </c>
      <c r="S44" s="725"/>
      <c r="T44" s="725"/>
      <c r="U44" s="725"/>
      <c r="V44" s="725"/>
      <c r="W44" s="725"/>
      <c r="X44" s="725"/>
      <c r="Y44" s="726"/>
      <c r="Z44" s="727">
        <v>100</v>
      </c>
      <c r="AA44" s="727"/>
      <c r="AB44" s="727"/>
      <c r="AC44" s="727"/>
      <c r="AD44" s="728">
        <v>2013366</v>
      </c>
      <c r="AE44" s="728"/>
      <c r="AF44" s="728"/>
      <c r="AG44" s="728"/>
      <c r="AH44" s="728"/>
      <c r="AI44" s="728"/>
      <c r="AJ44" s="728"/>
      <c r="AK44" s="728"/>
      <c r="AL44" s="729">
        <v>100</v>
      </c>
      <c r="AM44" s="702"/>
      <c r="AN44" s="702"/>
      <c r="AO44" s="730"/>
      <c r="CD44" s="731" t="s">
        <v>304</v>
      </c>
      <c r="CE44" s="732"/>
      <c r="CF44" s="627" t="s">
        <v>359</v>
      </c>
      <c r="CG44" s="628"/>
      <c r="CH44" s="628"/>
      <c r="CI44" s="628"/>
      <c r="CJ44" s="628"/>
      <c r="CK44" s="628"/>
      <c r="CL44" s="628"/>
      <c r="CM44" s="628"/>
      <c r="CN44" s="628"/>
      <c r="CO44" s="628"/>
      <c r="CP44" s="628"/>
      <c r="CQ44" s="629"/>
      <c r="CR44" s="630">
        <v>731277</v>
      </c>
      <c r="CS44" s="631"/>
      <c r="CT44" s="631"/>
      <c r="CU44" s="631"/>
      <c r="CV44" s="631"/>
      <c r="CW44" s="631"/>
      <c r="CX44" s="631"/>
      <c r="CY44" s="632"/>
      <c r="CZ44" s="635">
        <v>17.399999999999999</v>
      </c>
      <c r="DA44" s="636"/>
      <c r="DB44" s="636"/>
      <c r="DC44" s="648"/>
      <c r="DD44" s="639">
        <v>94421</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360</v>
      </c>
      <c r="CG45" s="628"/>
      <c r="CH45" s="628"/>
      <c r="CI45" s="628"/>
      <c r="CJ45" s="628"/>
      <c r="CK45" s="628"/>
      <c r="CL45" s="628"/>
      <c r="CM45" s="628"/>
      <c r="CN45" s="628"/>
      <c r="CO45" s="628"/>
      <c r="CP45" s="628"/>
      <c r="CQ45" s="629"/>
      <c r="CR45" s="630">
        <v>264965</v>
      </c>
      <c r="CS45" s="669"/>
      <c r="CT45" s="669"/>
      <c r="CU45" s="669"/>
      <c r="CV45" s="669"/>
      <c r="CW45" s="669"/>
      <c r="CX45" s="669"/>
      <c r="CY45" s="670"/>
      <c r="CZ45" s="635">
        <v>6.3</v>
      </c>
      <c r="DA45" s="664"/>
      <c r="DB45" s="664"/>
      <c r="DC45" s="671"/>
      <c r="DD45" s="639">
        <v>17817</v>
      </c>
      <c r="DE45" s="669"/>
      <c r="DF45" s="669"/>
      <c r="DG45" s="669"/>
      <c r="DH45" s="669"/>
      <c r="DI45" s="669"/>
      <c r="DJ45" s="669"/>
      <c r="DK45" s="670"/>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362</v>
      </c>
      <c r="CG46" s="628"/>
      <c r="CH46" s="628"/>
      <c r="CI46" s="628"/>
      <c r="CJ46" s="628"/>
      <c r="CK46" s="628"/>
      <c r="CL46" s="628"/>
      <c r="CM46" s="628"/>
      <c r="CN46" s="628"/>
      <c r="CO46" s="628"/>
      <c r="CP46" s="628"/>
      <c r="CQ46" s="629"/>
      <c r="CR46" s="630">
        <v>450637</v>
      </c>
      <c r="CS46" s="631"/>
      <c r="CT46" s="631"/>
      <c r="CU46" s="631"/>
      <c r="CV46" s="631"/>
      <c r="CW46" s="631"/>
      <c r="CX46" s="631"/>
      <c r="CY46" s="632"/>
      <c r="CZ46" s="635">
        <v>10.7</v>
      </c>
      <c r="DA46" s="636"/>
      <c r="DB46" s="636"/>
      <c r="DC46" s="648"/>
      <c r="DD46" s="639">
        <v>75029</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363</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364</v>
      </c>
      <c r="CG47" s="628"/>
      <c r="CH47" s="628"/>
      <c r="CI47" s="628"/>
      <c r="CJ47" s="628"/>
      <c r="CK47" s="628"/>
      <c r="CL47" s="628"/>
      <c r="CM47" s="628"/>
      <c r="CN47" s="628"/>
      <c r="CO47" s="628"/>
      <c r="CP47" s="628"/>
      <c r="CQ47" s="629"/>
      <c r="CR47" s="630">
        <v>18197</v>
      </c>
      <c r="CS47" s="669"/>
      <c r="CT47" s="669"/>
      <c r="CU47" s="669"/>
      <c r="CV47" s="669"/>
      <c r="CW47" s="669"/>
      <c r="CX47" s="669"/>
      <c r="CY47" s="670"/>
      <c r="CZ47" s="635">
        <v>0.4</v>
      </c>
      <c r="DA47" s="664"/>
      <c r="DB47" s="664"/>
      <c r="DC47" s="671"/>
      <c r="DD47" s="639">
        <v>7028</v>
      </c>
      <c r="DE47" s="669"/>
      <c r="DF47" s="669"/>
      <c r="DG47" s="669"/>
      <c r="DH47" s="669"/>
      <c r="DI47" s="669"/>
      <c r="DJ47" s="669"/>
      <c r="DK47" s="670"/>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365</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366</v>
      </c>
      <c r="CG48" s="628"/>
      <c r="CH48" s="628"/>
      <c r="CI48" s="628"/>
      <c r="CJ48" s="628"/>
      <c r="CK48" s="628"/>
      <c r="CL48" s="628"/>
      <c r="CM48" s="628"/>
      <c r="CN48" s="628"/>
      <c r="CO48" s="628"/>
      <c r="CP48" s="628"/>
      <c r="CQ48" s="629"/>
      <c r="CR48" s="630" t="s">
        <v>234</v>
      </c>
      <c r="CS48" s="631"/>
      <c r="CT48" s="631"/>
      <c r="CU48" s="631"/>
      <c r="CV48" s="631"/>
      <c r="CW48" s="631"/>
      <c r="CX48" s="631"/>
      <c r="CY48" s="632"/>
      <c r="CZ48" s="635" t="s">
        <v>234</v>
      </c>
      <c r="DA48" s="636"/>
      <c r="DB48" s="636"/>
      <c r="DC48" s="648"/>
      <c r="DD48" s="639" t="s">
        <v>234</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80" t="s">
        <v>367</v>
      </c>
      <c r="CE49" s="681"/>
      <c r="CF49" s="681"/>
      <c r="CG49" s="681"/>
      <c r="CH49" s="681"/>
      <c r="CI49" s="681"/>
      <c r="CJ49" s="681"/>
      <c r="CK49" s="681"/>
      <c r="CL49" s="681"/>
      <c r="CM49" s="681"/>
      <c r="CN49" s="681"/>
      <c r="CO49" s="681"/>
      <c r="CP49" s="681"/>
      <c r="CQ49" s="682"/>
      <c r="CR49" s="724">
        <v>4214290</v>
      </c>
      <c r="CS49" s="701"/>
      <c r="CT49" s="701"/>
      <c r="CU49" s="701"/>
      <c r="CV49" s="701"/>
      <c r="CW49" s="701"/>
      <c r="CX49" s="701"/>
      <c r="CY49" s="738"/>
      <c r="CZ49" s="729">
        <v>100</v>
      </c>
      <c r="DA49" s="739"/>
      <c r="DB49" s="739"/>
      <c r="DC49" s="740"/>
      <c r="DD49" s="741">
        <v>2692650</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368</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369</v>
      </c>
      <c r="DK2" s="752"/>
      <c r="DL2" s="752"/>
      <c r="DM2" s="752"/>
      <c r="DN2" s="752"/>
      <c r="DO2" s="753"/>
      <c r="DP2" s="231"/>
      <c r="DQ2" s="751" t="s">
        <v>370</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371</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372</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373</v>
      </c>
      <c r="B5" s="757"/>
      <c r="C5" s="757"/>
      <c r="D5" s="757"/>
      <c r="E5" s="757"/>
      <c r="F5" s="757"/>
      <c r="G5" s="757"/>
      <c r="H5" s="757"/>
      <c r="I5" s="757"/>
      <c r="J5" s="757"/>
      <c r="K5" s="757"/>
      <c r="L5" s="757"/>
      <c r="M5" s="757"/>
      <c r="N5" s="757"/>
      <c r="O5" s="757"/>
      <c r="P5" s="758"/>
      <c r="Q5" s="762" t="s">
        <v>374</v>
      </c>
      <c r="R5" s="763"/>
      <c r="S5" s="763"/>
      <c r="T5" s="763"/>
      <c r="U5" s="764"/>
      <c r="V5" s="762" t="s">
        <v>375</v>
      </c>
      <c r="W5" s="763"/>
      <c r="X5" s="763"/>
      <c r="Y5" s="763"/>
      <c r="Z5" s="764"/>
      <c r="AA5" s="762" t="s">
        <v>376</v>
      </c>
      <c r="AB5" s="763"/>
      <c r="AC5" s="763"/>
      <c r="AD5" s="763"/>
      <c r="AE5" s="763"/>
      <c r="AF5" s="768" t="s">
        <v>377</v>
      </c>
      <c r="AG5" s="763"/>
      <c r="AH5" s="763"/>
      <c r="AI5" s="763"/>
      <c r="AJ5" s="769"/>
      <c r="AK5" s="763" t="s">
        <v>378</v>
      </c>
      <c r="AL5" s="763"/>
      <c r="AM5" s="763"/>
      <c r="AN5" s="763"/>
      <c r="AO5" s="764"/>
      <c r="AP5" s="762" t="s">
        <v>379</v>
      </c>
      <c r="AQ5" s="763"/>
      <c r="AR5" s="763"/>
      <c r="AS5" s="763"/>
      <c r="AT5" s="764"/>
      <c r="AU5" s="762" t="s">
        <v>380</v>
      </c>
      <c r="AV5" s="763"/>
      <c r="AW5" s="763"/>
      <c r="AX5" s="763"/>
      <c r="AY5" s="769"/>
      <c r="AZ5" s="235"/>
      <c r="BA5" s="235"/>
      <c r="BB5" s="235"/>
      <c r="BC5" s="235"/>
      <c r="BD5" s="235"/>
      <c r="BE5" s="236"/>
      <c r="BF5" s="236"/>
      <c r="BG5" s="236"/>
      <c r="BH5" s="236"/>
      <c r="BI5" s="236"/>
      <c r="BJ5" s="236"/>
      <c r="BK5" s="236"/>
      <c r="BL5" s="236"/>
      <c r="BM5" s="236"/>
      <c r="BN5" s="236"/>
      <c r="BO5" s="236"/>
      <c r="BP5" s="236"/>
      <c r="BQ5" s="756" t="s">
        <v>381</v>
      </c>
      <c r="BR5" s="757"/>
      <c r="BS5" s="757"/>
      <c r="BT5" s="757"/>
      <c r="BU5" s="757"/>
      <c r="BV5" s="757"/>
      <c r="BW5" s="757"/>
      <c r="BX5" s="757"/>
      <c r="BY5" s="757"/>
      <c r="BZ5" s="757"/>
      <c r="CA5" s="757"/>
      <c r="CB5" s="757"/>
      <c r="CC5" s="757"/>
      <c r="CD5" s="757"/>
      <c r="CE5" s="757"/>
      <c r="CF5" s="757"/>
      <c r="CG5" s="758"/>
      <c r="CH5" s="762" t="s">
        <v>382</v>
      </c>
      <c r="CI5" s="763"/>
      <c r="CJ5" s="763"/>
      <c r="CK5" s="763"/>
      <c r="CL5" s="764"/>
      <c r="CM5" s="762" t="s">
        <v>383</v>
      </c>
      <c r="CN5" s="763"/>
      <c r="CO5" s="763"/>
      <c r="CP5" s="763"/>
      <c r="CQ5" s="764"/>
      <c r="CR5" s="762" t="s">
        <v>384</v>
      </c>
      <c r="CS5" s="763"/>
      <c r="CT5" s="763"/>
      <c r="CU5" s="763"/>
      <c r="CV5" s="764"/>
      <c r="CW5" s="762" t="s">
        <v>385</v>
      </c>
      <c r="CX5" s="763"/>
      <c r="CY5" s="763"/>
      <c r="CZ5" s="763"/>
      <c r="DA5" s="764"/>
      <c r="DB5" s="762" t="s">
        <v>386</v>
      </c>
      <c r="DC5" s="763"/>
      <c r="DD5" s="763"/>
      <c r="DE5" s="763"/>
      <c r="DF5" s="764"/>
      <c r="DG5" s="792" t="s">
        <v>387</v>
      </c>
      <c r="DH5" s="793"/>
      <c r="DI5" s="793"/>
      <c r="DJ5" s="793"/>
      <c r="DK5" s="794"/>
      <c r="DL5" s="792" t="s">
        <v>388</v>
      </c>
      <c r="DM5" s="793"/>
      <c r="DN5" s="793"/>
      <c r="DO5" s="793"/>
      <c r="DP5" s="794"/>
      <c r="DQ5" s="762" t="s">
        <v>389</v>
      </c>
      <c r="DR5" s="763"/>
      <c r="DS5" s="763"/>
      <c r="DT5" s="763"/>
      <c r="DU5" s="764"/>
      <c r="DV5" s="762" t="s">
        <v>380</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390</v>
      </c>
      <c r="C7" s="779"/>
      <c r="D7" s="779"/>
      <c r="E7" s="779"/>
      <c r="F7" s="779"/>
      <c r="G7" s="779"/>
      <c r="H7" s="779"/>
      <c r="I7" s="779"/>
      <c r="J7" s="779"/>
      <c r="K7" s="779"/>
      <c r="L7" s="779"/>
      <c r="M7" s="779"/>
      <c r="N7" s="779"/>
      <c r="O7" s="779"/>
      <c r="P7" s="780"/>
      <c r="Q7" s="781">
        <v>4355</v>
      </c>
      <c r="R7" s="782"/>
      <c r="S7" s="782"/>
      <c r="T7" s="782"/>
      <c r="U7" s="782"/>
      <c r="V7" s="782">
        <v>4214</v>
      </c>
      <c r="W7" s="782"/>
      <c r="X7" s="782"/>
      <c r="Y7" s="782"/>
      <c r="Z7" s="782"/>
      <c r="AA7" s="782">
        <v>141</v>
      </c>
      <c r="AB7" s="782"/>
      <c r="AC7" s="782"/>
      <c r="AD7" s="782"/>
      <c r="AE7" s="783"/>
      <c r="AF7" s="784">
        <v>89</v>
      </c>
      <c r="AG7" s="785"/>
      <c r="AH7" s="785"/>
      <c r="AI7" s="785"/>
      <c r="AJ7" s="786"/>
      <c r="AK7" s="787">
        <v>8</v>
      </c>
      <c r="AL7" s="788"/>
      <c r="AM7" s="788"/>
      <c r="AN7" s="788"/>
      <c r="AO7" s="788"/>
      <c r="AP7" s="788">
        <v>3825</v>
      </c>
      <c r="AQ7" s="788"/>
      <c r="AR7" s="788"/>
      <c r="AS7" s="788"/>
      <c r="AT7" s="788"/>
      <c r="AU7" s="789" t="s">
        <v>577</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c r="BS7" s="775" t="s">
        <v>584</v>
      </c>
      <c r="BT7" s="776"/>
      <c r="BU7" s="776"/>
      <c r="BV7" s="776"/>
      <c r="BW7" s="776"/>
      <c r="BX7" s="776"/>
      <c r="BY7" s="776"/>
      <c r="BZ7" s="776"/>
      <c r="CA7" s="776"/>
      <c r="CB7" s="776"/>
      <c r="CC7" s="776"/>
      <c r="CD7" s="776"/>
      <c r="CE7" s="776"/>
      <c r="CF7" s="776"/>
      <c r="CG7" s="791"/>
      <c r="CH7" s="772">
        <v>-12</v>
      </c>
      <c r="CI7" s="773"/>
      <c r="CJ7" s="773"/>
      <c r="CK7" s="773"/>
      <c r="CL7" s="774"/>
      <c r="CM7" s="772">
        <v>324</v>
      </c>
      <c r="CN7" s="773"/>
      <c r="CO7" s="773"/>
      <c r="CP7" s="773"/>
      <c r="CQ7" s="774"/>
      <c r="CR7" s="772">
        <v>5</v>
      </c>
      <c r="CS7" s="773"/>
      <c r="CT7" s="773"/>
      <c r="CU7" s="773"/>
      <c r="CV7" s="774"/>
      <c r="CW7" s="772">
        <v>42</v>
      </c>
      <c r="CX7" s="773"/>
      <c r="CY7" s="773"/>
      <c r="CZ7" s="773"/>
      <c r="DA7" s="774"/>
      <c r="DB7" s="772" t="s">
        <v>579</v>
      </c>
      <c r="DC7" s="773"/>
      <c r="DD7" s="773"/>
      <c r="DE7" s="773"/>
      <c r="DF7" s="774"/>
      <c r="DG7" s="772" t="s">
        <v>579</v>
      </c>
      <c r="DH7" s="773"/>
      <c r="DI7" s="773"/>
      <c r="DJ7" s="773"/>
      <c r="DK7" s="774"/>
      <c r="DL7" s="772" t="s">
        <v>579</v>
      </c>
      <c r="DM7" s="773"/>
      <c r="DN7" s="773"/>
      <c r="DO7" s="773"/>
      <c r="DP7" s="774"/>
      <c r="DQ7" s="772" t="s">
        <v>579</v>
      </c>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t="s">
        <v>585</v>
      </c>
      <c r="BT8" s="803"/>
      <c r="BU8" s="803"/>
      <c r="BV8" s="803"/>
      <c r="BW8" s="803"/>
      <c r="BX8" s="803"/>
      <c r="BY8" s="803"/>
      <c r="BZ8" s="803"/>
      <c r="CA8" s="803"/>
      <c r="CB8" s="803"/>
      <c r="CC8" s="803"/>
      <c r="CD8" s="803"/>
      <c r="CE8" s="803"/>
      <c r="CF8" s="803"/>
      <c r="CG8" s="804"/>
      <c r="CH8" s="805">
        <v>-2</v>
      </c>
      <c r="CI8" s="806"/>
      <c r="CJ8" s="806"/>
      <c r="CK8" s="806"/>
      <c r="CL8" s="807"/>
      <c r="CM8" s="805">
        <v>161</v>
      </c>
      <c r="CN8" s="806"/>
      <c r="CO8" s="806"/>
      <c r="CP8" s="806"/>
      <c r="CQ8" s="807"/>
      <c r="CR8" s="805">
        <v>10</v>
      </c>
      <c r="CS8" s="806"/>
      <c r="CT8" s="806"/>
      <c r="CU8" s="806"/>
      <c r="CV8" s="807"/>
      <c r="CW8" s="805" t="s">
        <v>511</v>
      </c>
      <c r="CX8" s="806"/>
      <c r="CY8" s="806"/>
      <c r="CZ8" s="806"/>
      <c r="DA8" s="807"/>
      <c r="DB8" s="805" t="s">
        <v>511</v>
      </c>
      <c r="DC8" s="806"/>
      <c r="DD8" s="806"/>
      <c r="DE8" s="806"/>
      <c r="DF8" s="807"/>
      <c r="DG8" s="805" t="s">
        <v>511</v>
      </c>
      <c r="DH8" s="806"/>
      <c r="DI8" s="806"/>
      <c r="DJ8" s="806"/>
      <c r="DK8" s="807"/>
      <c r="DL8" s="805" t="s">
        <v>511</v>
      </c>
      <c r="DM8" s="806"/>
      <c r="DN8" s="806"/>
      <c r="DO8" s="806"/>
      <c r="DP8" s="807"/>
      <c r="DQ8" s="805" t="s">
        <v>511</v>
      </c>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t="s">
        <v>586</v>
      </c>
      <c r="BT9" s="803"/>
      <c r="BU9" s="803"/>
      <c r="BV9" s="803"/>
      <c r="BW9" s="803"/>
      <c r="BX9" s="803"/>
      <c r="BY9" s="803"/>
      <c r="BZ9" s="803"/>
      <c r="CA9" s="803"/>
      <c r="CB9" s="803"/>
      <c r="CC9" s="803"/>
      <c r="CD9" s="803"/>
      <c r="CE9" s="803"/>
      <c r="CF9" s="803"/>
      <c r="CG9" s="804"/>
      <c r="CH9" s="805">
        <v>5</v>
      </c>
      <c r="CI9" s="806"/>
      <c r="CJ9" s="806"/>
      <c r="CK9" s="806"/>
      <c r="CL9" s="807"/>
      <c r="CM9" s="805">
        <v>766</v>
      </c>
      <c r="CN9" s="806"/>
      <c r="CO9" s="806"/>
      <c r="CP9" s="806"/>
      <c r="CQ9" s="807"/>
      <c r="CR9" s="805">
        <v>152</v>
      </c>
      <c r="CS9" s="806"/>
      <c r="CT9" s="806"/>
      <c r="CU9" s="806"/>
      <c r="CV9" s="807"/>
      <c r="CW9" s="805">
        <v>23</v>
      </c>
      <c r="CX9" s="806"/>
      <c r="CY9" s="806"/>
      <c r="CZ9" s="806"/>
      <c r="DA9" s="807"/>
      <c r="DB9" s="805" t="s">
        <v>511</v>
      </c>
      <c r="DC9" s="806"/>
      <c r="DD9" s="806"/>
      <c r="DE9" s="806"/>
      <c r="DF9" s="807"/>
      <c r="DG9" s="805" t="s">
        <v>511</v>
      </c>
      <c r="DH9" s="806"/>
      <c r="DI9" s="806"/>
      <c r="DJ9" s="806"/>
      <c r="DK9" s="807"/>
      <c r="DL9" s="805" t="s">
        <v>511</v>
      </c>
      <c r="DM9" s="806"/>
      <c r="DN9" s="806"/>
      <c r="DO9" s="806"/>
      <c r="DP9" s="807"/>
      <c r="DQ9" s="805" t="s">
        <v>511</v>
      </c>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t="s">
        <v>587</v>
      </c>
      <c r="BT10" s="803"/>
      <c r="BU10" s="803"/>
      <c r="BV10" s="803"/>
      <c r="BW10" s="803"/>
      <c r="BX10" s="803"/>
      <c r="BY10" s="803"/>
      <c r="BZ10" s="803"/>
      <c r="CA10" s="803"/>
      <c r="CB10" s="803"/>
      <c r="CC10" s="803"/>
      <c r="CD10" s="803"/>
      <c r="CE10" s="803"/>
      <c r="CF10" s="803"/>
      <c r="CG10" s="804"/>
      <c r="CH10" s="805">
        <v>-3</v>
      </c>
      <c r="CI10" s="806"/>
      <c r="CJ10" s="806"/>
      <c r="CK10" s="806"/>
      <c r="CL10" s="807"/>
      <c r="CM10" s="805">
        <v>42</v>
      </c>
      <c r="CN10" s="806"/>
      <c r="CO10" s="806"/>
      <c r="CP10" s="806"/>
      <c r="CQ10" s="807"/>
      <c r="CR10" s="805">
        <v>10</v>
      </c>
      <c r="CS10" s="806"/>
      <c r="CT10" s="806"/>
      <c r="CU10" s="806"/>
      <c r="CV10" s="807"/>
      <c r="CW10" s="805" t="s">
        <v>511</v>
      </c>
      <c r="CX10" s="806"/>
      <c r="CY10" s="806"/>
      <c r="CZ10" s="806"/>
      <c r="DA10" s="807"/>
      <c r="DB10" s="805" t="s">
        <v>511</v>
      </c>
      <c r="DC10" s="806"/>
      <c r="DD10" s="806"/>
      <c r="DE10" s="806"/>
      <c r="DF10" s="807"/>
      <c r="DG10" s="805" t="s">
        <v>511</v>
      </c>
      <c r="DH10" s="806"/>
      <c r="DI10" s="806"/>
      <c r="DJ10" s="806"/>
      <c r="DK10" s="807"/>
      <c r="DL10" s="805" t="s">
        <v>511</v>
      </c>
      <c r="DM10" s="806"/>
      <c r="DN10" s="806"/>
      <c r="DO10" s="806"/>
      <c r="DP10" s="807"/>
      <c r="DQ10" s="805" t="s">
        <v>511</v>
      </c>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391</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392</v>
      </c>
      <c r="B23" s="818" t="s">
        <v>393</v>
      </c>
      <c r="C23" s="819"/>
      <c r="D23" s="819"/>
      <c r="E23" s="819"/>
      <c r="F23" s="819"/>
      <c r="G23" s="819"/>
      <c r="H23" s="819"/>
      <c r="I23" s="819"/>
      <c r="J23" s="819"/>
      <c r="K23" s="819"/>
      <c r="L23" s="819"/>
      <c r="M23" s="819"/>
      <c r="N23" s="819"/>
      <c r="O23" s="819"/>
      <c r="P23" s="820"/>
      <c r="Q23" s="821">
        <v>4355</v>
      </c>
      <c r="R23" s="822"/>
      <c r="S23" s="822"/>
      <c r="T23" s="822"/>
      <c r="U23" s="822"/>
      <c r="V23" s="822">
        <v>4214</v>
      </c>
      <c r="W23" s="822"/>
      <c r="X23" s="822"/>
      <c r="Y23" s="822"/>
      <c r="Z23" s="822"/>
      <c r="AA23" s="822">
        <v>141</v>
      </c>
      <c r="AB23" s="822"/>
      <c r="AC23" s="822"/>
      <c r="AD23" s="822"/>
      <c r="AE23" s="823"/>
      <c r="AF23" s="824">
        <v>89</v>
      </c>
      <c r="AG23" s="822"/>
      <c r="AH23" s="822"/>
      <c r="AI23" s="822"/>
      <c r="AJ23" s="825"/>
      <c r="AK23" s="826"/>
      <c r="AL23" s="827"/>
      <c r="AM23" s="827"/>
      <c r="AN23" s="827"/>
      <c r="AO23" s="827"/>
      <c r="AP23" s="822">
        <v>3825</v>
      </c>
      <c r="AQ23" s="822"/>
      <c r="AR23" s="822"/>
      <c r="AS23" s="822"/>
      <c r="AT23" s="822"/>
      <c r="AU23" s="838"/>
      <c r="AV23" s="838"/>
      <c r="AW23" s="838"/>
      <c r="AX23" s="838"/>
      <c r="AY23" s="839"/>
      <c r="AZ23" s="840" t="s">
        <v>394</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395</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396</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373</v>
      </c>
      <c r="B26" s="757"/>
      <c r="C26" s="757"/>
      <c r="D26" s="757"/>
      <c r="E26" s="757"/>
      <c r="F26" s="757"/>
      <c r="G26" s="757"/>
      <c r="H26" s="757"/>
      <c r="I26" s="757"/>
      <c r="J26" s="757"/>
      <c r="K26" s="757"/>
      <c r="L26" s="757"/>
      <c r="M26" s="757"/>
      <c r="N26" s="757"/>
      <c r="O26" s="757"/>
      <c r="P26" s="758"/>
      <c r="Q26" s="762" t="s">
        <v>397</v>
      </c>
      <c r="R26" s="763"/>
      <c r="S26" s="763"/>
      <c r="T26" s="763"/>
      <c r="U26" s="764"/>
      <c r="V26" s="762" t="s">
        <v>398</v>
      </c>
      <c r="W26" s="763"/>
      <c r="X26" s="763"/>
      <c r="Y26" s="763"/>
      <c r="Z26" s="764"/>
      <c r="AA26" s="762" t="s">
        <v>399</v>
      </c>
      <c r="AB26" s="763"/>
      <c r="AC26" s="763"/>
      <c r="AD26" s="763"/>
      <c r="AE26" s="763"/>
      <c r="AF26" s="843" t="s">
        <v>400</v>
      </c>
      <c r="AG26" s="844"/>
      <c r="AH26" s="844"/>
      <c r="AI26" s="844"/>
      <c r="AJ26" s="845"/>
      <c r="AK26" s="763" t="s">
        <v>401</v>
      </c>
      <c r="AL26" s="763"/>
      <c r="AM26" s="763"/>
      <c r="AN26" s="763"/>
      <c r="AO26" s="764"/>
      <c r="AP26" s="762" t="s">
        <v>402</v>
      </c>
      <c r="AQ26" s="763"/>
      <c r="AR26" s="763"/>
      <c r="AS26" s="763"/>
      <c r="AT26" s="764"/>
      <c r="AU26" s="762" t="s">
        <v>403</v>
      </c>
      <c r="AV26" s="763"/>
      <c r="AW26" s="763"/>
      <c r="AX26" s="763"/>
      <c r="AY26" s="764"/>
      <c r="AZ26" s="762" t="s">
        <v>404</v>
      </c>
      <c r="BA26" s="763"/>
      <c r="BB26" s="763"/>
      <c r="BC26" s="763"/>
      <c r="BD26" s="764"/>
      <c r="BE26" s="762" t="s">
        <v>380</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405</v>
      </c>
      <c r="C28" s="779"/>
      <c r="D28" s="779"/>
      <c r="E28" s="779"/>
      <c r="F28" s="779"/>
      <c r="G28" s="779"/>
      <c r="H28" s="779"/>
      <c r="I28" s="779"/>
      <c r="J28" s="779"/>
      <c r="K28" s="779"/>
      <c r="L28" s="779"/>
      <c r="M28" s="779"/>
      <c r="N28" s="779"/>
      <c r="O28" s="779"/>
      <c r="P28" s="780"/>
      <c r="Q28" s="851">
        <v>239</v>
      </c>
      <c r="R28" s="852"/>
      <c r="S28" s="852"/>
      <c r="T28" s="852"/>
      <c r="U28" s="852"/>
      <c r="V28" s="852">
        <v>202</v>
      </c>
      <c r="W28" s="852"/>
      <c r="X28" s="852"/>
      <c r="Y28" s="852"/>
      <c r="Z28" s="852"/>
      <c r="AA28" s="852">
        <v>37</v>
      </c>
      <c r="AB28" s="852"/>
      <c r="AC28" s="852"/>
      <c r="AD28" s="852"/>
      <c r="AE28" s="853"/>
      <c r="AF28" s="854">
        <v>37</v>
      </c>
      <c r="AG28" s="852"/>
      <c r="AH28" s="852"/>
      <c r="AI28" s="852"/>
      <c r="AJ28" s="855"/>
      <c r="AK28" s="856">
        <v>21</v>
      </c>
      <c r="AL28" s="857"/>
      <c r="AM28" s="857"/>
      <c r="AN28" s="857"/>
      <c r="AO28" s="857"/>
      <c r="AP28" s="857" t="s">
        <v>511</v>
      </c>
      <c r="AQ28" s="857"/>
      <c r="AR28" s="857"/>
      <c r="AS28" s="857"/>
      <c r="AT28" s="857"/>
      <c r="AU28" s="857" t="s">
        <v>511</v>
      </c>
      <c r="AV28" s="857"/>
      <c r="AW28" s="857"/>
      <c r="AX28" s="857"/>
      <c r="AY28" s="857"/>
      <c r="AZ28" s="858" t="s">
        <v>511</v>
      </c>
      <c r="BA28" s="858"/>
      <c r="BB28" s="858"/>
      <c r="BC28" s="858"/>
      <c r="BD28" s="858"/>
      <c r="BE28" s="849"/>
      <c r="BF28" s="849"/>
      <c r="BG28" s="849"/>
      <c r="BH28" s="849"/>
      <c r="BI28" s="850"/>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406</v>
      </c>
      <c r="C29" s="810"/>
      <c r="D29" s="810"/>
      <c r="E29" s="810"/>
      <c r="F29" s="810"/>
      <c r="G29" s="810"/>
      <c r="H29" s="810"/>
      <c r="I29" s="810"/>
      <c r="J29" s="810"/>
      <c r="K29" s="810"/>
      <c r="L29" s="810"/>
      <c r="M29" s="810"/>
      <c r="N29" s="810"/>
      <c r="O29" s="810"/>
      <c r="P29" s="811"/>
      <c r="Q29" s="812">
        <v>137</v>
      </c>
      <c r="R29" s="813"/>
      <c r="S29" s="813"/>
      <c r="T29" s="813"/>
      <c r="U29" s="813"/>
      <c r="V29" s="813">
        <v>125</v>
      </c>
      <c r="W29" s="813"/>
      <c r="X29" s="813"/>
      <c r="Y29" s="813"/>
      <c r="Z29" s="813"/>
      <c r="AA29" s="813">
        <v>12</v>
      </c>
      <c r="AB29" s="813"/>
      <c r="AC29" s="813"/>
      <c r="AD29" s="813"/>
      <c r="AE29" s="814"/>
      <c r="AF29" s="815">
        <v>12</v>
      </c>
      <c r="AG29" s="816"/>
      <c r="AH29" s="816"/>
      <c r="AI29" s="816"/>
      <c r="AJ29" s="817"/>
      <c r="AK29" s="863">
        <v>32</v>
      </c>
      <c r="AL29" s="859"/>
      <c r="AM29" s="859"/>
      <c r="AN29" s="859"/>
      <c r="AO29" s="859"/>
      <c r="AP29" s="859">
        <v>106</v>
      </c>
      <c r="AQ29" s="859"/>
      <c r="AR29" s="859"/>
      <c r="AS29" s="859"/>
      <c r="AT29" s="859"/>
      <c r="AU29" s="859">
        <v>27</v>
      </c>
      <c r="AV29" s="859"/>
      <c r="AW29" s="859"/>
      <c r="AX29" s="859"/>
      <c r="AY29" s="859"/>
      <c r="AZ29" s="860" t="s">
        <v>511</v>
      </c>
      <c r="BA29" s="860"/>
      <c r="BB29" s="860"/>
      <c r="BC29" s="860"/>
      <c r="BD29" s="860"/>
      <c r="BE29" s="861"/>
      <c r="BF29" s="861"/>
      <c r="BG29" s="861"/>
      <c r="BH29" s="861"/>
      <c r="BI29" s="862"/>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407</v>
      </c>
      <c r="C30" s="810"/>
      <c r="D30" s="810"/>
      <c r="E30" s="810"/>
      <c r="F30" s="810"/>
      <c r="G30" s="810"/>
      <c r="H30" s="810"/>
      <c r="I30" s="810"/>
      <c r="J30" s="810"/>
      <c r="K30" s="810"/>
      <c r="L30" s="810"/>
      <c r="M30" s="810"/>
      <c r="N30" s="810"/>
      <c r="O30" s="810"/>
      <c r="P30" s="811"/>
      <c r="Q30" s="812">
        <v>245</v>
      </c>
      <c r="R30" s="813"/>
      <c r="S30" s="813"/>
      <c r="T30" s="813"/>
      <c r="U30" s="813"/>
      <c r="V30" s="813">
        <v>203</v>
      </c>
      <c r="W30" s="813"/>
      <c r="X30" s="813"/>
      <c r="Y30" s="813"/>
      <c r="Z30" s="813"/>
      <c r="AA30" s="813">
        <v>42</v>
      </c>
      <c r="AB30" s="813"/>
      <c r="AC30" s="813"/>
      <c r="AD30" s="813"/>
      <c r="AE30" s="814"/>
      <c r="AF30" s="815">
        <v>42</v>
      </c>
      <c r="AG30" s="816"/>
      <c r="AH30" s="816"/>
      <c r="AI30" s="816"/>
      <c r="AJ30" s="817"/>
      <c r="AK30" s="863">
        <v>31</v>
      </c>
      <c r="AL30" s="859"/>
      <c r="AM30" s="859"/>
      <c r="AN30" s="859"/>
      <c r="AO30" s="859"/>
      <c r="AP30" s="859" t="s">
        <v>511</v>
      </c>
      <c r="AQ30" s="859"/>
      <c r="AR30" s="859"/>
      <c r="AS30" s="859"/>
      <c r="AT30" s="859"/>
      <c r="AU30" s="859" t="s">
        <v>511</v>
      </c>
      <c r="AV30" s="859"/>
      <c r="AW30" s="859"/>
      <c r="AX30" s="859"/>
      <c r="AY30" s="859"/>
      <c r="AZ30" s="860" t="s">
        <v>511</v>
      </c>
      <c r="BA30" s="860"/>
      <c r="BB30" s="860"/>
      <c r="BC30" s="860"/>
      <c r="BD30" s="860"/>
      <c r="BE30" s="861"/>
      <c r="BF30" s="861"/>
      <c r="BG30" s="861"/>
      <c r="BH30" s="861"/>
      <c r="BI30" s="862"/>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408</v>
      </c>
      <c r="C31" s="810"/>
      <c r="D31" s="810"/>
      <c r="E31" s="810"/>
      <c r="F31" s="810"/>
      <c r="G31" s="810"/>
      <c r="H31" s="810"/>
      <c r="I31" s="810"/>
      <c r="J31" s="810"/>
      <c r="K31" s="810"/>
      <c r="L31" s="810"/>
      <c r="M31" s="810"/>
      <c r="N31" s="810"/>
      <c r="O31" s="810"/>
      <c r="P31" s="811"/>
      <c r="Q31" s="812">
        <v>36</v>
      </c>
      <c r="R31" s="813"/>
      <c r="S31" s="813"/>
      <c r="T31" s="813"/>
      <c r="U31" s="813"/>
      <c r="V31" s="813">
        <v>32</v>
      </c>
      <c r="W31" s="813"/>
      <c r="X31" s="813"/>
      <c r="Y31" s="813"/>
      <c r="Z31" s="813"/>
      <c r="AA31" s="813">
        <v>4</v>
      </c>
      <c r="AB31" s="813"/>
      <c r="AC31" s="813"/>
      <c r="AD31" s="813"/>
      <c r="AE31" s="814"/>
      <c r="AF31" s="815">
        <v>4</v>
      </c>
      <c r="AG31" s="816"/>
      <c r="AH31" s="816"/>
      <c r="AI31" s="816"/>
      <c r="AJ31" s="817"/>
      <c r="AK31" s="863">
        <v>14</v>
      </c>
      <c r="AL31" s="859"/>
      <c r="AM31" s="859"/>
      <c r="AN31" s="859"/>
      <c r="AO31" s="859"/>
      <c r="AP31" s="859" t="s">
        <v>511</v>
      </c>
      <c r="AQ31" s="859"/>
      <c r="AR31" s="859"/>
      <c r="AS31" s="859"/>
      <c r="AT31" s="859"/>
      <c r="AU31" s="859" t="s">
        <v>511</v>
      </c>
      <c r="AV31" s="859"/>
      <c r="AW31" s="859"/>
      <c r="AX31" s="859"/>
      <c r="AY31" s="859"/>
      <c r="AZ31" s="860" t="s">
        <v>511</v>
      </c>
      <c r="BA31" s="860"/>
      <c r="BB31" s="860"/>
      <c r="BC31" s="860"/>
      <c r="BD31" s="860"/>
      <c r="BE31" s="861"/>
      <c r="BF31" s="861"/>
      <c r="BG31" s="861"/>
      <c r="BH31" s="861"/>
      <c r="BI31" s="862"/>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409</v>
      </c>
      <c r="C32" s="810"/>
      <c r="D32" s="810"/>
      <c r="E32" s="810"/>
      <c r="F32" s="810"/>
      <c r="G32" s="810"/>
      <c r="H32" s="810"/>
      <c r="I32" s="810"/>
      <c r="J32" s="810"/>
      <c r="K32" s="810"/>
      <c r="L32" s="810"/>
      <c r="M32" s="810"/>
      <c r="N32" s="810"/>
      <c r="O32" s="810"/>
      <c r="P32" s="811"/>
      <c r="Q32" s="812">
        <v>65</v>
      </c>
      <c r="R32" s="813"/>
      <c r="S32" s="813"/>
      <c r="T32" s="813"/>
      <c r="U32" s="813"/>
      <c r="V32" s="813">
        <v>64</v>
      </c>
      <c r="W32" s="813"/>
      <c r="X32" s="813"/>
      <c r="Y32" s="813"/>
      <c r="Z32" s="813"/>
      <c r="AA32" s="813">
        <v>1</v>
      </c>
      <c r="AB32" s="813"/>
      <c r="AC32" s="813"/>
      <c r="AD32" s="813"/>
      <c r="AE32" s="814"/>
      <c r="AF32" s="815">
        <v>1</v>
      </c>
      <c r="AG32" s="816"/>
      <c r="AH32" s="816"/>
      <c r="AI32" s="816"/>
      <c r="AJ32" s="817"/>
      <c r="AK32" s="863">
        <v>37</v>
      </c>
      <c r="AL32" s="859"/>
      <c r="AM32" s="859"/>
      <c r="AN32" s="859"/>
      <c r="AO32" s="859"/>
      <c r="AP32" s="859">
        <v>139</v>
      </c>
      <c r="AQ32" s="859"/>
      <c r="AR32" s="859"/>
      <c r="AS32" s="859"/>
      <c r="AT32" s="859"/>
      <c r="AU32" s="859">
        <v>107</v>
      </c>
      <c r="AV32" s="859"/>
      <c r="AW32" s="859"/>
      <c r="AX32" s="859"/>
      <c r="AY32" s="859"/>
      <c r="AZ32" s="860" t="s">
        <v>511</v>
      </c>
      <c r="BA32" s="860"/>
      <c r="BB32" s="860"/>
      <c r="BC32" s="860"/>
      <c r="BD32" s="860"/>
      <c r="BE32" s="861" t="s">
        <v>578</v>
      </c>
      <c r="BF32" s="861"/>
      <c r="BG32" s="861"/>
      <c r="BH32" s="861"/>
      <c r="BI32" s="862"/>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410</v>
      </c>
      <c r="C33" s="810"/>
      <c r="D33" s="810"/>
      <c r="E33" s="810"/>
      <c r="F33" s="810"/>
      <c r="G33" s="810"/>
      <c r="H33" s="810"/>
      <c r="I33" s="810"/>
      <c r="J33" s="810"/>
      <c r="K33" s="810"/>
      <c r="L33" s="810"/>
      <c r="M33" s="810"/>
      <c r="N33" s="810"/>
      <c r="O33" s="810"/>
      <c r="P33" s="811"/>
      <c r="Q33" s="812">
        <v>101</v>
      </c>
      <c r="R33" s="813"/>
      <c r="S33" s="813"/>
      <c r="T33" s="813"/>
      <c r="U33" s="813"/>
      <c r="V33" s="813">
        <v>97</v>
      </c>
      <c r="W33" s="813"/>
      <c r="X33" s="813"/>
      <c r="Y33" s="813"/>
      <c r="Z33" s="813"/>
      <c r="AA33" s="813">
        <v>4</v>
      </c>
      <c r="AB33" s="813"/>
      <c r="AC33" s="813"/>
      <c r="AD33" s="813"/>
      <c r="AE33" s="814"/>
      <c r="AF33" s="815">
        <v>4</v>
      </c>
      <c r="AG33" s="816"/>
      <c r="AH33" s="816"/>
      <c r="AI33" s="816"/>
      <c r="AJ33" s="817"/>
      <c r="AK33" s="863">
        <v>58</v>
      </c>
      <c r="AL33" s="859"/>
      <c r="AM33" s="859"/>
      <c r="AN33" s="859"/>
      <c r="AO33" s="859"/>
      <c r="AP33" s="859">
        <v>335</v>
      </c>
      <c r="AQ33" s="859"/>
      <c r="AR33" s="859"/>
      <c r="AS33" s="859"/>
      <c r="AT33" s="859"/>
      <c r="AU33" s="859">
        <v>329</v>
      </c>
      <c r="AV33" s="859"/>
      <c r="AW33" s="859"/>
      <c r="AX33" s="859"/>
      <c r="AY33" s="859"/>
      <c r="AZ33" s="860" t="s">
        <v>511</v>
      </c>
      <c r="BA33" s="860"/>
      <c r="BB33" s="860"/>
      <c r="BC33" s="860"/>
      <c r="BD33" s="860"/>
      <c r="BE33" s="861" t="s">
        <v>578</v>
      </c>
      <c r="BF33" s="861"/>
      <c r="BG33" s="861"/>
      <c r="BH33" s="861"/>
      <c r="BI33" s="862"/>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t="s">
        <v>411</v>
      </c>
      <c r="C34" s="810"/>
      <c r="D34" s="810"/>
      <c r="E34" s="810"/>
      <c r="F34" s="810"/>
      <c r="G34" s="810"/>
      <c r="H34" s="810"/>
      <c r="I34" s="810"/>
      <c r="J34" s="810"/>
      <c r="K34" s="810"/>
      <c r="L34" s="810"/>
      <c r="M34" s="810"/>
      <c r="N34" s="810"/>
      <c r="O34" s="810"/>
      <c r="P34" s="811"/>
      <c r="Q34" s="812">
        <v>27</v>
      </c>
      <c r="R34" s="813"/>
      <c r="S34" s="813"/>
      <c r="T34" s="813"/>
      <c r="U34" s="813"/>
      <c r="V34" s="813">
        <v>23</v>
      </c>
      <c r="W34" s="813"/>
      <c r="X34" s="813"/>
      <c r="Y34" s="813"/>
      <c r="Z34" s="813"/>
      <c r="AA34" s="813">
        <v>4</v>
      </c>
      <c r="AB34" s="813"/>
      <c r="AC34" s="813"/>
      <c r="AD34" s="813"/>
      <c r="AE34" s="814"/>
      <c r="AF34" s="815">
        <v>4</v>
      </c>
      <c r="AG34" s="816"/>
      <c r="AH34" s="816"/>
      <c r="AI34" s="816"/>
      <c r="AJ34" s="817"/>
      <c r="AK34" s="863">
        <v>12</v>
      </c>
      <c r="AL34" s="859"/>
      <c r="AM34" s="859"/>
      <c r="AN34" s="859"/>
      <c r="AO34" s="859"/>
      <c r="AP34" s="859" t="s">
        <v>511</v>
      </c>
      <c r="AQ34" s="859"/>
      <c r="AR34" s="859"/>
      <c r="AS34" s="859"/>
      <c r="AT34" s="859"/>
      <c r="AU34" s="859" t="s">
        <v>511</v>
      </c>
      <c r="AV34" s="859"/>
      <c r="AW34" s="859"/>
      <c r="AX34" s="859"/>
      <c r="AY34" s="859"/>
      <c r="AZ34" s="860" t="s">
        <v>511</v>
      </c>
      <c r="BA34" s="860"/>
      <c r="BB34" s="860"/>
      <c r="BC34" s="860"/>
      <c r="BD34" s="860"/>
      <c r="BE34" s="861" t="s">
        <v>578</v>
      </c>
      <c r="BF34" s="861"/>
      <c r="BG34" s="861"/>
      <c r="BH34" s="861"/>
      <c r="BI34" s="862"/>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t="s">
        <v>412</v>
      </c>
      <c r="C35" s="810"/>
      <c r="D35" s="810"/>
      <c r="E35" s="810"/>
      <c r="F35" s="810"/>
      <c r="G35" s="810"/>
      <c r="H35" s="810"/>
      <c r="I35" s="810"/>
      <c r="J35" s="810"/>
      <c r="K35" s="810"/>
      <c r="L35" s="810"/>
      <c r="M35" s="810"/>
      <c r="N35" s="810"/>
      <c r="O35" s="810"/>
      <c r="P35" s="811"/>
      <c r="Q35" s="812">
        <v>1</v>
      </c>
      <c r="R35" s="813"/>
      <c r="S35" s="813"/>
      <c r="T35" s="813"/>
      <c r="U35" s="813"/>
      <c r="V35" s="813">
        <v>1</v>
      </c>
      <c r="W35" s="813"/>
      <c r="X35" s="813"/>
      <c r="Y35" s="813"/>
      <c r="Z35" s="813"/>
      <c r="AA35" s="813">
        <v>0</v>
      </c>
      <c r="AB35" s="813"/>
      <c r="AC35" s="813"/>
      <c r="AD35" s="813"/>
      <c r="AE35" s="814"/>
      <c r="AF35" s="815">
        <v>0</v>
      </c>
      <c r="AG35" s="816"/>
      <c r="AH35" s="816"/>
      <c r="AI35" s="816"/>
      <c r="AJ35" s="817"/>
      <c r="AK35" s="863" t="s">
        <v>579</v>
      </c>
      <c r="AL35" s="859"/>
      <c r="AM35" s="859"/>
      <c r="AN35" s="859"/>
      <c r="AO35" s="859"/>
      <c r="AP35" s="859" t="s">
        <v>511</v>
      </c>
      <c r="AQ35" s="859"/>
      <c r="AR35" s="859"/>
      <c r="AS35" s="859"/>
      <c r="AT35" s="859"/>
      <c r="AU35" s="859" t="s">
        <v>511</v>
      </c>
      <c r="AV35" s="859"/>
      <c r="AW35" s="859"/>
      <c r="AX35" s="859"/>
      <c r="AY35" s="859"/>
      <c r="AZ35" s="860" t="s">
        <v>511</v>
      </c>
      <c r="BA35" s="860"/>
      <c r="BB35" s="860"/>
      <c r="BC35" s="860"/>
      <c r="BD35" s="860"/>
      <c r="BE35" s="861" t="s">
        <v>578</v>
      </c>
      <c r="BF35" s="861"/>
      <c r="BG35" s="861"/>
      <c r="BH35" s="861"/>
      <c r="BI35" s="862"/>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413</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392</v>
      </c>
      <c r="B63" s="818" t="s">
        <v>414</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103</v>
      </c>
      <c r="AG63" s="873"/>
      <c r="AH63" s="873"/>
      <c r="AI63" s="873"/>
      <c r="AJ63" s="874"/>
      <c r="AK63" s="875"/>
      <c r="AL63" s="870"/>
      <c r="AM63" s="870"/>
      <c r="AN63" s="870"/>
      <c r="AO63" s="870"/>
      <c r="AP63" s="873">
        <v>580</v>
      </c>
      <c r="AQ63" s="873"/>
      <c r="AR63" s="873"/>
      <c r="AS63" s="873"/>
      <c r="AT63" s="873"/>
      <c r="AU63" s="873">
        <v>463</v>
      </c>
      <c r="AV63" s="873"/>
      <c r="AW63" s="873"/>
      <c r="AX63" s="873"/>
      <c r="AY63" s="873"/>
      <c r="AZ63" s="877"/>
      <c r="BA63" s="877"/>
      <c r="BB63" s="877"/>
      <c r="BC63" s="877"/>
      <c r="BD63" s="877"/>
      <c r="BE63" s="878"/>
      <c r="BF63" s="878"/>
      <c r="BG63" s="878"/>
      <c r="BH63" s="878"/>
      <c r="BI63" s="879"/>
      <c r="BJ63" s="880" t="s">
        <v>415</v>
      </c>
      <c r="BK63" s="881"/>
      <c r="BL63" s="881"/>
      <c r="BM63" s="881"/>
      <c r="BN63" s="882"/>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417</v>
      </c>
      <c r="B66" s="757"/>
      <c r="C66" s="757"/>
      <c r="D66" s="757"/>
      <c r="E66" s="757"/>
      <c r="F66" s="757"/>
      <c r="G66" s="757"/>
      <c r="H66" s="757"/>
      <c r="I66" s="757"/>
      <c r="J66" s="757"/>
      <c r="K66" s="757"/>
      <c r="L66" s="757"/>
      <c r="M66" s="757"/>
      <c r="N66" s="757"/>
      <c r="O66" s="757"/>
      <c r="P66" s="758"/>
      <c r="Q66" s="762" t="s">
        <v>397</v>
      </c>
      <c r="R66" s="763"/>
      <c r="S66" s="763"/>
      <c r="T66" s="763"/>
      <c r="U66" s="764"/>
      <c r="V66" s="762" t="s">
        <v>398</v>
      </c>
      <c r="W66" s="763"/>
      <c r="X66" s="763"/>
      <c r="Y66" s="763"/>
      <c r="Z66" s="764"/>
      <c r="AA66" s="762" t="s">
        <v>418</v>
      </c>
      <c r="AB66" s="763"/>
      <c r="AC66" s="763"/>
      <c r="AD66" s="763"/>
      <c r="AE66" s="764"/>
      <c r="AF66" s="883" t="s">
        <v>419</v>
      </c>
      <c r="AG66" s="844"/>
      <c r="AH66" s="844"/>
      <c r="AI66" s="844"/>
      <c r="AJ66" s="884"/>
      <c r="AK66" s="762" t="s">
        <v>401</v>
      </c>
      <c r="AL66" s="757"/>
      <c r="AM66" s="757"/>
      <c r="AN66" s="757"/>
      <c r="AO66" s="758"/>
      <c r="AP66" s="762" t="s">
        <v>420</v>
      </c>
      <c r="AQ66" s="763"/>
      <c r="AR66" s="763"/>
      <c r="AS66" s="763"/>
      <c r="AT66" s="764"/>
      <c r="AU66" s="762" t="s">
        <v>421</v>
      </c>
      <c r="AV66" s="763"/>
      <c r="AW66" s="763"/>
      <c r="AX66" s="763"/>
      <c r="AY66" s="764"/>
      <c r="AZ66" s="762" t="s">
        <v>380</v>
      </c>
      <c r="BA66" s="763"/>
      <c r="BB66" s="763"/>
      <c r="BC66" s="763"/>
      <c r="BD66" s="769"/>
      <c r="BE66" s="244"/>
      <c r="BF66" s="244"/>
      <c r="BG66" s="244"/>
      <c r="BH66" s="244"/>
      <c r="BI66" s="244"/>
      <c r="BJ66" s="244"/>
      <c r="BK66" s="244"/>
      <c r="BL66" s="244"/>
      <c r="BM66" s="244"/>
      <c r="BN66" s="244"/>
      <c r="BO66" s="244"/>
      <c r="BP66" s="244"/>
      <c r="BQ66" s="241">
        <v>60</v>
      </c>
      <c r="BR66" s="246"/>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33"/>
    </row>
    <row r="68" spans="1:131" ht="26.25" customHeight="1" thickTop="1" x14ac:dyDescent="0.2">
      <c r="A68" s="239">
        <v>1</v>
      </c>
      <c r="B68" s="898" t="s">
        <v>580</v>
      </c>
      <c r="C68" s="899"/>
      <c r="D68" s="899"/>
      <c r="E68" s="899"/>
      <c r="F68" s="899"/>
      <c r="G68" s="899"/>
      <c r="H68" s="899"/>
      <c r="I68" s="899"/>
      <c r="J68" s="899"/>
      <c r="K68" s="899"/>
      <c r="L68" s="899"/>
      <c r="M68" s="899"/>
      <c r="N68" s="899"/>
      <c r="O68" s="899"/>
      <c r="P68" s="900"/>
      <c r="Q68" s="901">
        <v>71</v>
      </c>
      <c r="R68" s="895"/>
      <c r="S68" s="895"/>
      <c r="T68" s="895"/>
      <c r="U68" s="895"/>
      <c r="V68" s="895">
        <v>67</v>
      </c>
      <c r="W68" s="895"/>
      <c r="X68" s="895"/>
      <c r="Y68" s="895"/>
      <c r="Z68" s="895"/>
      <c r="AA68" s="895">
        <v>4</v>
      </c>
      <c r="AB68" s="895"/>
      <c r="AC68" s="895"/>
      <c r="AD68" s="895"/>
      <c r="AE68" s="895"/>
      <c r="AF68" s="895">
        <v>4</v>
      </c>
      <c r="AG68" s="895"/>
      <c r="AH68" s="895"/>
      <c r="AI68" s="895"/>
      <c r="AJ68" s="895"/>
      <c r="AK68" s="895" t="s">
        <v>511</v>
      </c>
      <c r="AL68" s="895"/>
      <c r="AM68" s="895"/>
      <c r="AN68" s="895"/>
      <c r="AO68" s="895"/>
      <c r="AP68" s="895" t="s">
        <v>511</v>
      </c>
      <c r="AQ68" s="895"/>
      <c r="AR68" s="895"/>
      <c r="AS68" s="895"/>
      <c r="AT68" s="895"/>
      <c r="AU68" s="895" t="s">
        <v>511</v>
      </c>
      <c r="AV68" s="895"/>
      <c r="AW68" s="895"/>
      <c r="AX68" s="895"/>
      <c r="AY68" s="895"/>
      <c r="AZ68" s="896"/>
      <c r="BA68" s="896"/>
      <c r="BB68" s="896"/>
      <c r="BC68" s="896"/>
      <c r="BD68" s="897"/>
      <c r="BE68" s="244"/>
      <c r="BF68" s="244"/>
      <c r="BG68" s="244"/>
      <c r="BH68" s="244"/>
      <c r="BI68" s="244"/>
      <c r="BJ68" s="244"/>
      <c r="BK68" s="244"/>
      <c r="BL68" s="244"/>
      <c r="BM68" s="244"/>
      <c r="BN68" s="244"/>
      <c r="BO68" s="244"/>
      <c r="BP68" s="244"/>
      <c r="BQ68" s="241">
        <v>62</v>
      </c>
      <c r="BR68" s="246"/>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33"/>
    </row>
    <row r="69" spans="1:131" ht="26.25" customHeight="1" x14ac:dyDescent="0.2">
      <c r="A69" s="241">
        <v>2</v>
      </c>
      <c r="B69" s="902" t="s">
        <v>581</v>
      </c>
      <c r="C69" s="903"/>
      <c r="D69" s="903"/>
      <c r="E69" s="903"/>
      <c r="F69" s="903"/>
      <c r="G69" s="903"/>
      <c r="H69" s="903"/>
      <c r="I69" s="903"/>
      <c r="J69" s="903"/>
      <c r="K69" s="903"/>
      <c r="L69" s="903"/>
      <c r="M69" s="903"/>
      <c r="N69" s="903"/>
      <c r="O69" s="903"/>
      <c r="P69" s="904"/>
      <c r="Q69" s="905">
        <v>6748</v>
      </c>
      <c r="R69" s="859"/>
      <c r="S69" s="859"/>
      <c r="T69" s="859"/>
      <c r="U69" s="859"/>
      <c r="V69" s="859">
        <v>6364</v>
      </c>
      <c r="W69" s="859"/>
      <c r="X69" s="859"/>
      <c r="Y69" s="859"/>
      <c r="Z69" s="859"/>
      <c r="AA69" s="859">
        <v>384</v>
      </c>
      <c r="AB69" s="859"/>
      <c r="AC69" s="859"/>
      <c r="AD69" s="859"/>
      <c r="AE69" s="859"/>
      <c r="AF69" s="859">
        <v>384</v>
      </c>
      <c r="AG69" s="859"/>
      <c r="AH69" s="859"/>
      <c r="AI69" s="859"/>
      <c r="AJ69" s="859"/>
      <c r="AK69" s="859" t="s">
        <v>579</v>
      </c>
      <c r="AL69" s="859"/>
      <c r="AM69" s="859"/>
      <c r="AN69" s="859"/>
      <c r="AO69" s="859"/>
      <c r="AP69" s="859" t="s">
        <v>511</v>
      </c>
      <c r="AQ69" s="859"/>
      <c r="AR69" s="859"/>
      <c r="AS69" s="859"/>
      <c r="AT69" s="859"/>
      <c r="AU69" s="859" t="s">
        <v>511</v>
      </c>
      <c r="AV69" s="859"/>
      <c r="AW69" s="859"/>
      <c r="AX69" s="859"/>
      <c r="AY69" s="859"/>
      <c r="AZ69" s="861"/>
      <c r="BA69" s="861"/>
      <c r="BB69" s="861"/>
      <c r="BC69" s="861"/>
      <c r="BD69" s="862"/>
      <c r="BE69" s="244"/>
      <c r="BF69" s="244"/>
      <c r="BG69" s="244"/>
      <c r="BH69" s="244"/>
      <c r="BI69" s="244"/>
      <c r="BJ69" s="244"/>
      <c r="BK69" s="244"/>
      <c r="BL69" s="244"/>
      <c r="BM69" s="244"/>
      <c r="BN69" s="244"/>
      <c r="BO69" s="244"/>
      <c r="BP69" s="244"/>
      <c r="BQ69" s="241">
        <v>63</v>
      </c>
      <c r="BR69" s="246"/>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33"/>
    </row>
    <row r="70" spans="1:131" ht="26.25" customHeight="1" x14ac:dyDescent="0.2">
      <c r="A70" s="241">
        <v>3</v>
      </c>
      <c r="B70" s="902" t="s">
        <v>582</v>
      </c>
      <c r="C70" s="903"/>
      <c r="D70" s="903"/>
      <c r="E70" s="903"/>
      <c r="F70" s="903"/>
      <c r="G70" s="903"/>
      <c r="H70" s="903"/>
      <c r="I70" s="903"/>
      <c r="J70" s="903"/>
      <c r="K70" s="903"/>
      <c r="L70" s="903"/>
      <c r="M70" s="903"/>
      <c r="N70" s="903"/>
      <c r="O70" s="903"/>
      <c r="P70" s="904"/>
      <c r="Q70" s="905">
        <v>258</v>
      </c>
      <c r="R70" s="859"/>
      <c r="S70" s="859"/>
      <c r="T70" s="859"/>
      <c r="U70" s="859"/>
      <c r="V70" s="859">
        <v>239</v>
      </c>
      <c r="W70" s="859"/>
      <c r="X70" s="859"/>
      <c r="Y70" s="859"/>
      <c r="Z70" s="859"/>
      <c r="AA70" s="859">
        <v>19</v>
      </c>
      <c r="AB70" s="859"/>
      <c r="AC70" s="859"/>
      <c r="AD70" s="859"/>
      <c r="AE70" s="859"/>
      <c r="AF70" s="859">
        <v>19</v>
      </c>
      <c r="AG70" s="859"/>
      <c r="AH70" s="859"/>
      <c r="AI70" s="859"/>
      <c r="AJ70" s="859"/>
      <c r="AK70" s="859" t="s">
        <v>511</v>
      </c>
      <c r="AL70" s="859"/>
      <c r="AM70" s="859"/>
      <c r="AN70" s="859"/>
      <c r="AO70" s="859"/>
      <c r="AP70" s="859" t="s">
        <v>511</v>
      </c>
      <c r="AQ70" s="859"/>
      <c r="AR70" s="859"/>
      <c r="AS70" s="859"/>
      <c r="AT70" s="859"/>
      <c r="AU70" s="859" t="s">
        <v>511</v>
      </c>
      <c r="AV70" s="859"/>
      <c r="AW70" s="859"/>
      <c r="AX70" s="859"/>
      <c r="AY70" s="859"/>
      <c r="AZ70" s="861"/>
      <c r="BA70" s="861"/>
      <c r="BB70" s="861"/>
      <c r="BC70" s="861"/>
      <c r="BD70" s="862"/>
      <c r="BE70" s="244"/>
      <c r="BF70" s="244"/>
      <c r="BG70" s="244"/>
      <c r="BH70" s="244"/>
      <c r="BI70" s="244"/>
      <c r="BJ70" s="244"/>
      <c r="BK70" s="244"/>
      <c r="BL70" s="244"/>
      <c r="BM70" s="244"/>
      <c r="BN70" s="244"/>
      <c r="BO70" s="244"/>
      <c r="BP70" s="244"/>
      <c r="BQ70" s="241">
        <v>64</v>
      </c>
      <c r="BR70" s="246"/>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33"/>
    </row>
    <row r="71" spans="1:131" ht="26.25" customHeight="1" x14ac:dyDescent="0.2">
      <c r="A71" s="241">
        <v>4</v>
      </c>
      <c r="B71" s="902" t="s">
        <v>583</v>
      </c>
      <c r="C71" s="903"/>
      <c r="D71" s="903"/>
      <c r="E71" s="903"/>
      <c r="F71" s="903"/>
      <c r="G71" s="903"/>
      <c r="H71" s="903"/>
      <c r="I71" s="903"/>
      <c r="J71" s="903"/>
      <c r="K71" s="903"/>
      <c r="L71" s="903"/>
      <c r="M71" s="903"/>
      <c r="N71" s="903"/>
      <c r="O71" s="903"/>
      <c r="P71" s="904"/>
      <c r="Q71" s="905">
        <v>272654</v>
      </c>
      <c r="R71" s="859"/>
      <c r="S71" s="859"/>
      <c r="T71" s="859"/>
      <c r="U71" s="859"/>
      <c r="V71" s="859">
        <v>260337</v>
      </c>
      <c r="W71" s="859"/>
      <c r="X71" s="859"/>
      <c r="Y71" s="859"/>
      <c r="Z71" s="859"/>
      <c r="AA71" s="859">
        <v>12317</v>
      </c>
      <c r="AB71" s="859"/>
      <c r="AC71" s="859"/>
      <c r="AD71" s="859"/>
      <c r="AE71" s="859"/>
      <c r="AF71" s="859">
        <v>12317</v>
      </c>
      <c r="AG71" s="859"/>
      <c r="AH71" s="859"/>
      <c r="AI71" s="859"/>
      <c r="AJ71" s="859"/>
      <c r="AK71" s="859" t="s">
        <v>511</v>
      </c>
      <c r="AL71" s="859"/>
      <c r="AM71" s="859"/>
      <c r="AN71" s="859"/>
      <c r="AO71" s="859"/>
      <c r="AP71" s="859" t="s">
        <v>511</v>
      </c>
      <c r="AQ71" s="859"/>
      <c r="AR71" s="859"/>
      <c r="AS71" s="859"/>
      <c r="AT71" s="859"/>
      <c r="AU71" s="859" t="s">
        <v>511</v>
      </c>
      <c r="AV71" s="859"/>
      <c r="AW71" s="859"/>
      <c r="AX71" s="859"/>
      <c r="AY71" s="859"/>
      <c r="AZ71" s="861"/>
      <c r="BA71" s="861"/>
      <c r="BB71" s="861"/>
      <c r="BC71" s="861"/>
      <c r="BD71" s="862"/>
      <c r="BE71" s="244"/>
      <c r="BF71" s="244"/>
      <c r="BG71" s="244"/>
      <c r="BH71" s="244"/>
      <c r="BI71" s="244"/>
      <c r="BJ71" s="244"/>
      <c r="BK71" s="244"/>
      <c r="BL71" s="244"/>
      <c r="BM71" s="244"/>
      <c r="BN71" s="244"/>
      <c r="BO71" s="244"/>
      <c r="BP71" s="244"/>
      <c r="BQ71" s="241">
        <v>65</v>
      </c>
      <c r="BR71" s="246"/>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33"/>
    </row>
    <row r="72" spans="1:131" ht="26.25" customHeight="1" x14ac:dyDescent="0.2">
      <c r="A72" s="241">
        <v>5</v>
      </c>
      <c r="B72" s="902"/>
      <c r="C72" s="903"/>
      <c r="D72" s="903"/>
      <c r="E72" s="903"/>
      <c r="F72" s="903"/>
      <c r="G72" s="903"/>
      <c r="H72" s="903"/>
      <c r="I72" s="903"/>
      <c r="J72" s="903"/>
      <c r="K72" s="903"/>
      <c r="L72" s="903"/>
      <c r="M72" s="903"/>
      <c r="N72" s="903"/>
      <c r="O72" s="903"/>
      <c r="P72" s="904"/>
      <c r="Q72" s="905"/>
      <c r="R72" s="859"/>
      <c r="S72" s="859"/>
      <c r="T72" s="859"/>
      <c r="U72" s="859"/>
      <c r="V72" s="859"/>
      <c r="W72" s="859"/>
      <c r="X72" s="859"/>
      <c r="Y72" s="859"/>
      <c r="Z72" s="859"/>
      <c r="AA72" s="859"/>
      <c r="AB72" s="859"/>
      <c r="AC72" s="859"/>
      <c r="AD72" s="859"/>
      <c r="AE72" s="859"/>
      <c r="AF72" s="859"/>
      <c r="AG72" s="859"/>
      <c r="AH72" s="859"/>
      <c r="AI72" s="859"/>
      <c r="AJ72" s="859"/>
      <c r="AK72" s="859"/>
      <c r="AL72" s="859"/>
      <c r="AM72" s="859"/>
      <c r="AN72" s="859"/>
      <c r="AO72" s="859"/>
      <c r="AP72" s="859"/>
      <c r="AQ72" s="859"/>
      <c r="AR72" s="859"/>
      <c r="AS72" s="859"/>
      <c r="AT72" s="859"/>
      <c r="AU72" s="859"/>
      <c r="AV72" s="859"/>
      <c r="AW72" s="859"/>
      <c r="AX72" s="859"/>
      <c r="AY72" s="859"/>
      <c r="AZ72" s="861"/>
      <c r="BA72" s="861"/>
      <c r="BB72" s="861"/>
      <c r="BC72" s="861"/>
      <c r="BD72" s="862"/>
      <c r="BE72" s="244"/>
      <c r="BF72" s="244"/>
      <c r="BG72" s="244"/>
      <c r="BH72" s="244"/>
      <c r="BI72" s="244"/>
      <c r="BJ72" s="244"/>
      <c r="BK72" s="244"/>
      <c r="BL72" s="244"/>
      <c r="BM72" s="244"/>
      <c r="BN72" s="244"/>
      <c r="BO72" s="244"/>
      <c r="BP72" s="244"/>
      <c r="BQ72" s="241">
        <v>66</v>
      </c>
      <c r="BR72" s="246"/>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33"/>
    </row>
    <row r="73" spans="1:131" ht="26.25" customHeight="1" x14ac:dyDescent="0.2">
      <c r="A73" s="241">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1"/>
      <c r="BA73" s="861"/>
      <c r="BB73" s="861"/>
      <c r="BC73" s="861"/>
      <c r="BD73" s="862"/>
      <c r="BE73" s="244"/>
      <c r="BF73" s="244"/>
      <c r="BG73" s="244"/>
      <c r="BH73" s="244"/>
      <c r="BI73" s="244"/>
      <c r="BJ73" s="244"/>
      <c r="BK73" s="244"/>
      <c r="BL73" s="244"/>
      <c r="BM73" s="244"/>
      <c r="BN73" s="244"/>
      <c r="BO73" s="244"/>
      <c r="BP73" s="244"/>
      <c r="BQ73" s="241">
        <v>67</v>
      </c>
      <c r="BR73" s="246"/>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33"/>
    </row>
    <row r="74" spans="1:131" ht="26.25" customHeight="1" x14ac:dyDescent="0.2">
      <c r="A74" s="241">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1"/>
      <c r="BA74" s="861"/>
      <c r="BB74" s="861"/>
      <c r="BC74" s="861"/>
      <c r="BD74" s="862"/>
      <c r="BE74" s="244"/>
      <c r="BF74" s="244"/>
      <c r="BG74" s="244"/>
      <c r="BH74" s="244"/>
      <c r="BI74" s="244"/>
      <c r="BJ74" s="244"/>
      <c r="BK74" s="244"/>
      <c r="BL74" s="244"/>
      <c r="BM74" s="244"/>
      <c r="BN74" s="244"/>
      <c r="BO74" s="244"/>
      <c r="BP74" s="244"/>
      <c r="BQ74" s="241">
        <v>68</v>
      </c>
      <c r="BR74" s="246"/>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33"/>
    </row>
    <row r="75" spans="1:131" ht="26.25" customHeight="1" x14ac:dyDescent="0.2">
      <c r="A75" s="241">
        <v>8</v>
      </c>
      <c r="B75" s="902"/>
      <c r="C75" s="903"/>
      <c r="D75" s="903"/>
      <c r="E75" s="903"/>
      <c r="F75" s="903"/>
      <c r="G75" s="903"/>
      <c r="H75" s="903"/>
      <c r="I75" s="903"/>
      <c r="J75" s="903"/>
      <c r="K75" s="903"/>
      <c r="L75" s="903"/>
      <c r="M75" s="903"/>
      <c r="N75" s="903"/>
      <c r="O75" s="903"/>
      <c r="P75" s="904"/>
      <c r="Q75" s="906"/>
      <c r="R75" s="907"/>
      <c r="S75" s="907"/>
      <c r="T75" s="907"/>
      <c r="U75" s="863"/>
      <c r="V75" s="908"/>
      <c r="W75" s="907"/>
      <c r="X75" s="907"/>
      <c r="Y75" s="907"/>
      <c r="Z75" s="863"/>
      <c r="AA75" s="908"/>
      <c r="AB75" s="907"/>
      <c r="AC75" s="907"/>
      <c r="AD75" s="907"/>
      <c r="AE75" s="863"/>
      <c r="AF75" s="908"/>
      <c r="AG75" s="907"/>
      <c r="AH75" s="907"/>
      <c r="AI75" s="907"/>
      <c r="AJ75" s="863"/>
      <c r="AK75" s="908"/>
      <c r="AL75" s="907"/>
      <c r="AM75" s="907"/>
      <c r="AN75" s="907"/>
      <c r="AO75" s="863"/>
      <c r="AP75" s="908"/>
      <c r="AQ75" s="907"/>
      <c r="AR75" s="907"/>
      <c r="AS75" s="907"/>
      <c r="AT75" s="863"/>
      <c r="AU75" s="908"/>
      <c r="AV75" s="907"/>
      <c r="AW75" s="907"/>
      <c r="AX75" s="907"/>
      <c r="AY75" s="863"/>
      <c r="AZ75" s="861"/>
      <c r="BA75" s="861"/>
      <c r="BB75" s="861"/>
      <c r="BC75" s="861"/>
      <c r="BD75" s="862"/>
      <c r="BE75" s="244"/>
      <c r="BF75" s="244"/>
      <c r="BG75" s="244"/>
      <c r="BH75" s="244"/>
      <c r="BI75" s="244"/>
      <c r="BJ75" s="244"/>
      <c r="BK75" s="244"/>
      <c r="BL75" s="244"/>
      <c r="BM75" s="244"/>
      <c r="BN75" s="244"/>
      <c r="BO75" s="244"/>
      <c r="BP75" s="244"/>
      <c r="BQ75" s="241">
        <v>69</v>
      </c>
      <c r="BR75" s="246"/>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33"/>
    </row>
    <row r="76" spans="1:131" ht="26.25" customHeight="1" x14ac:dyDescent="0.2">
      <c r="A76" s="241">
        <v>9</v>
      </c>
      <c r="B76" s="902"/>
      <c r="C76" s="903"/>
      <c r="D76" s="903"/>
      <c r="E76" s="903"/>
      <c r="F76" s="903"/>
      <c r="G76" s="903"/>
      <c r="H76" s="903"/>
      <c r="I76" s="903"/>
      <c r="J76" s="903"/>
      <c r="K76" s="903"/>
      <c r="L76" s="903"/>
      <c r="M76" s="903"/>
      <c r="N76" s="903"/>
      <c r="O76" s="903"/>
      <c r="P76" s="904"/>
      <c r="Q76" s="906"/>
      <c r="R76" s="907"/>
      <c r="S76" s="907"/>
      <c r="T76" s="907"/>
      <c r="U76" s="863"/>
      <c r="V76" s="908"/>
      <c r="W76" s="907"/>
      <c r="X76" s="907"/>
      <c r="Y76" s="907"/>
      <c r="Z76" s="863"/>
      <c r="AA76" s="908"/>
      <c r="AB76" s="907"/>
      <c r="AC76" s="907"/>
      <c r="AD76" s="907"/>
      <c r="AE76" s="863"/>
      <c r="AF76" s="908"/>
      <c r="AG76" s="907"/>
      <c r="AH76" s="907"/>
      <c r="AI76" s="907"/>
      <c r="AJ76" s="863"/>
      <c r="AK76" s="908"/>
      <c r="AL76" s="907"/>
      <c r="AM76" s="907"/>
      <c r="AN76" s="907"/>
      <c r="AO76" s="863"/>
      <c r="AP76" s="908"/>
      <c r="AQ76" s="907"/>
      <c r="AR76" s="907"/>
      <c r="AS76" s="907"/>
      <c r="AT76" s="863"/>
      <c r="AU76" s="908"/>
      <c r="AV76" s="907"/>
      <c r="AW76" s="907"/>
      <c r="AX76" s="907"/>
      <c r="AY76" s="863"/>
      <c r="AZ76" s="861"/>
      <c r="BA76" s="861"/>
      <c r="BB76" s="861"/>
      <c r="BC76" s="861"/>
      <c r="BD76" s="862"/>
      <c r="BE76" s="244"/>
      <c r="BF76" s="244"/>
      <c r="BG76" s="244"/>
      <c r="BH76" s="244"/>
      <c r="BI76" s="244"/>
      <c r="BJ76" s="244"/>
      <c r="BK76" s="244"/>
      <c r="BL76" s="244"/>
      <c r="BM76" s="244"/>
      <c r="BN76" s="244"/>
      <c r="BO76" s="244"/>
      <c r="BP76" s="244"/>
      <c r="BQ76" s="241">
        <v>70</v>
      </c>
      <c r="BR76" s="246"/>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33"/>
    </row>
    <row r="77" spans="1:131" ht="26.25" customHeight="1" x14ac:dyDescent="0.2">
      <c r="A77" s="241">
        <v>10</v>
      </c>
      <c r="B77" s="902"/>
      <c r="C77" s="903"/>
      <c r="D77" s="903"/>
      <c r="E77" s="903"/>
      <c r="F77" s="903"/>
      <c r="G77" s="903"/>
      <c r="H77" s="903"/>
      <c r="I77" s="903"/>
      <c r="J77" s="903"/>
      <c r="K77" s="903"/>
      <c r="L77" s="903"/>
      <c r="M77" s="903"/>
      <c r="N77" s="903"/>
      <c r="O77" s="903"/>
      <c r="P77" s="904"/>
      <c r="Q77" s="906"/>
      <c r="R77" s="907"/>
      <c r="S77" s="907"/>
      <c r="T77" s="907"/>
      <c r="U77" s="863"/>
      <c r="V77" s="908"/>
      <c r="W77" s="907"/>
      <c r="X77" s="907"/>
      <c r="Y77" s="907"/>
      <c r="Z77" s="863"/>
      <c r="AA77" s="908"/>
      <c r="AB77" s="907"/>
      <c r="AC77" s="907"/>
      <c r="AD77" s="907"/>
      <c r="AE77" s="863"/>
      <c r="AF77" s="908"/>
      <c r="AG77" s="907"/>
      <c r="AH77" s="907"/>
      <c r="AI77" s="907"/>
      <c r="AJ77" s="863"/>
      <c r="AK77" s="908"/>
      <c r="AL77" s="907"/>
      <c r="AM77" s="907"/>
      <c r="AN77" s="907"/>
      <c r="AO77" s="863"/>
      <c r="AP77" s="908"/>
      <c r="AQ77" s="907"/>
      <c r="AR77" s="907"/>
      <c r="AS77" s="907"/>
      <c r="AT77" s="863"/>
      <c r="AU77" s="908"/>
      <c r="AV77" s="907"/>
      <c r="AW77" s="907"/>
      <c r="AX77" s="907"/>
      <c r="AY77" s="863"/>
      <c r="AZ77" s="861"/>
      <c r="BA77" s="861"/>
      <c r="BB77" s="861"/>
      <c r="BC77" s="861"/>
      <c r="BD77" s="862"/>
      <c r="BE77" s="244"/>
      <c r="BF77" s="244"/>
      <c r="BG77" s="244"/>
      <c r="BH77" s="244"/>
      <c r="BI77" s="244"/>
      <c r="BJ77" s="244"/>
      <c r="BK77" s="244"/>
      <c r="BL77" s="244"/>
      <c r="BM77" s="244"/>
      <c r="BN77" s="244"/>
      <c r="BO77" s="244"/>
      <c r="BP77" s="244"/>
      <c r="BQ77" s="241">
        <v>71</v>
      </c>
      <c r="BR77" s="246"/>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33"/>
    </row>
    <row r="78" spans="1:131" ht="26.25" customHeight="1" x14ac:dyDescent="0.2">
      <c r="A78" s="241">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1"/>
      <c r="BA78" s="861"/>
      <c r="BB78" s="861"/>
      <c r="BC78" s="861"/>
      <c r="BD78" s="862"/>
      <c r="BE78" s="244"/>
      <c r="BF78" s="244"/>
      <c r="BG78" s="244"/>
      <c r="BH78" s="244"/>
      <c r="BI78" s="244"/>
      <c r="BJ78" s="233"/>
      <c r="BK78" s="233"/>
      <c r="BL78" s="233"/>
      <c r="BM78" s="233"/>
      <c r="BN78" s="233"/>
      <c r="BO78" s="244"/>
      <c r="BP78" s="244"/>
      <c r="BQ78" s="241">
        <v>72</v>
      </c>
      <c r="BR78" s="246"/>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33"/>
    </row>
    <row r="79" spans="1:131" ht="26.25" customHeight="1" x14ac:dyDescent="0.2">
      <c r="A79" s="241">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1"/>
      <c r="BA79" s="861"/>
      <c r="BB79" s="861"/>
      <c r="BC79" s="861"/>
      <c r="BD79" s="862"/>
      <c r="BE79" s="244"/>
      <c r="BF79" s="244"/>
      <c r="BG79" s="244"/>
      <c r="BH79" s="244"/>
      <c r="BI79" s="244"/>
      <c r="BJ79" s="233"/>
      <c r="BK79" s="233"/>
      <c r="BL79" s="233"/>
      <c r="BM79" s="233"/>
      <c r="BN79" s="233"/>
      <c r="BO79" s="244"/>
      <c r="BP79" s="244"/>
      <c r="BQ79" s="241">
        <v>73</v>
      </c>
      <c r="BR79" s="246"/>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33"/>
    </row>
    <row r="80" spans="1:131" ht="26.25" customHeight="1" x14ac:dyDescent="0.2">
      <c r="A80" s="241">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44"/>
      <c r="BF80" s="244"/>
      <c r="BG80" s="244"/>
      <c r="BH80" s="244"/>
      <c r="BI80" s="244"/>
      <c r="BJ80" s="244"/>
      <c r="BK80" s="244"/>
      <c r="BL80" s="244"/>
      <c r="BM80" s="244"/>
      <c r="BN80" s="244"/>
      <c r="BO80" s="244"/>
      <c r="BP80" s="244"/>
      <c r="BQ80" s="241">
        <v>74</v>
      </c>
      <c r="BR80" s="246"/>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33"/>
    </row>
    <row r="81" spans="1:131" ht="26.25" customHeight="1" x14ac:dyDescent="0.2">
      <c r="A81" s="241">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44"/>
      <c r="BF81" s="244"/>
      <c r="BG81" s="244"/>
      <c r="BH81" s="244"/>
      <c r="BI81" s="244"/>
      <c r="BJ81" s="244"/>
      <c r="BK81" s="244"/>
      <c r="BL81" s="244"/>
      <c r="BM81" s="244"/>
      <c r="BN81" s="244"/>
      <c r="BO81" s="244"/>
      <c r="BP81" s="244"/>
      <c r="BQ81" s="241">
        <v>75</v>
      </c>
      <c r="BR81" s="246"/>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33"/>
    </row>
    <row r="82" spans="1:131" ht="26.25" customHeight="1" x14ac:dyDescent="0.2">
      <c r="A82" s="241">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44"/>
      <c r="BF82" s="244"/>
      <c r="BG82" s="244"/>
      <c r="BH82" s="244"/>
      <c r="BI82" s="244"/>
      <c r="BJ82" s="244"/>
      <c r="BK82" s="244"/>
      <c r="BL82" s="244"/>
      <c r="BM82" s="244"/>
      <c r="BN82" s="244"/>
      <c r="BO82" s="244"/>
      <c r="BP82" s="244"/>
      <c r="BQ82" s="241">
        <v>76</v>
      </c>
      <c r="BR82" s="246"/>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33"/>
    </row>
    <row r="83" spans="1:131" ht="26.25" customHeight="1" x14ac:dyDescent="0.2">
      <c r="A83" s="241">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44"/>
      <c r="BF83" s="244"/>
      <c r="BG83" s="244"/>
      <c r="BH83" s="244"/>
      <c r="BI83" s="244"/>
      <c r="BJ83" s="244"/>
      <c r="BK83" s="244"/>
      <c r="BL83" s="244"/>
      <c r="BM83" s="244"/>
      <c r="BN83" s="244"/>
      <c r="BO83" s="244"/>
      <c r="BP83" s="244"/>
      <c r="BQ83" s="241">
        <v>77</v>
      </c>
      <c r="BR83" s="246"/>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33"/>
    </row>
    <row r="84" spans="1:131" ht="26.25" customHeight="1" x14ac:dyDescent="0.2">
      <c r="A84" s="241">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44"/>
      <c r="BF84" s="244"/>
      <c r="BG84" s="244"/>
      <c r="BH84" s="244"/>
      <c r="BI84" s="244"/>
      <c r="BJ84" s="244"/>
      <c r="BK84" s="244"/>
      <c r="BL84" s="244"/>
      <c r="BM84" s="244"/>
      <c r="BN84" s="244"/>
      <c r="BO84" s="244"/>
      <c r="BP84" s="244"/>
      <c r="BQ84" s="241">
        <v>78</v>
      </c>
      <c r="BR84" s="246"/>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33"/>
    </row>
    <row r="85" spans="1:131" ht="26.25" customHeight="1" x14ac:dyDescent="0.2">
      <c r="A85" s="241">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44"/>
      <c r="BF85" s="244"/>
      <c r="BG85" s="244"/>
      <c r="BH85" s="244"/>
      <c r="BI85" s="244"/>
      <c r="BJ85" s="244"/>
      <c r="BK85" s="244"/>
      <c r="BL85" s="244"/>
      <c r="BM85" s="244"/>
      <c r="BN85" s="244"/>
      <c r="BO85" s="244"/>
      <c r="BP85" s="244"/>
      <c r="BQ85" s="241">
        <v>79</v>
      </c>
      <c r="BR85" s="246"/>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33"/>
    </row>
    <row r="86" spans="1:131" ht="26.25" customHeight="1" x14ac:dyDescent="0.2">
      <c r="A86" s="241">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44"/>
      <c r="BF86" s="244"/>
      <c r="BG86" s="244"/>
      <c r="BH86" s="244"/>
      <c r="BI86" s="244"/>
      <c r="BJ86" s="244"/>
      <c r="BK86" s="244"/>
      <c r="BL86" s="244"/>
      <c r="BM86" s="244"/>
      <c r="BN86" s="244"/>
      <c r="BO86" s="244"/>
      <c r="BP86" s="244"/>
      <c r="BQ86" s="241">
        <v>80</v>
      </c>
      <c r="BR86" s="246"/>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33"/>
    </row>
    <row r="87" spans="1:131" ht="26.25" customHeight="1" x14ac:dyDescent="0.2">
      <c r="A87" s="247">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44"/>
      <c r="BF87" s="244"/>
      <c r="BG87" s="244"/>
      <c r="BH87" s="244"/>
      <c r="BI87" s="244"/>
      <c r="BJ87" s="244"/>
      <c r="BK87" s="244"/>
      <c r="BL87" s="244"/>
      <c r="BM87" s="244"/>
      <c r="BN87" s="244"/>
      <c r="BO87" s="244"/>
      <c r="BP87" s="244"/>
      <c r="BQ87" s="241">
        <v>81</v>
      </c>
      <c r="BR87" s="246"/>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33"/>
    </row>
    <row r="88" spans="1:131" ht="26.25" customHeight="1" thickBot="1" x14ac:dyDescent="0.25">
      <c r="A88" s="243" t="s">
        <v>392</v>
      </c>
      <c r="B88" s="818" t="s">
        <v>422</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12724</v>
      </c>
      <c r="AG88" s="873"/>
      <c r="AH88" s="873"/>
      <c r="AI88" s="873"/>
      <c r="AJ88" s="873"/>
      <c r="AK88" s="870"/>
      <c r="AL88" s="870"/>
      <c r="AM88" s="870"/>
      <c r="AN88" s="870"/>
      <c r="AO88" s="870"/>
      <c r="AP88" s="873"/>
      <c r="AQ88" s="873"/>
      <c r="AR88" s="873"/>
      <c r="AS88" s="873"/>
      <c r="AT88" s="873"/>
      <c r="AU88" s="873"/>
      <c r="AV88" s="873"/>
      <c r="AW88" s="873"/>
      <c r="AX88" s="873"/>
      <c r="AY88" s="873"/>
      <c r="AZ88" s="878"/>
      <c r="BA88" s="878"/>
      <c r="BB88" s="878"/>
      <c r="BC88" s="878"/>
      <c r="BD88" s="879"/>
      <c r="BE88" s="244"/>
      <c r="BF88" s="244"/>
      <c r="BG88" s="244"/>
      <c r="BH88" s="244"/>
      <c r="BI88" s="244"/>
      <c r="BJ88" s="244"/>
      <c r="BK88" s="244"/>
      <c r="BL88" s="244"/>
      <c r="BM88" s="244"/>
      <c r="BN88" s="244"/>
      <c r="BO88" s="244"/>
      <c r="BP88" s="244"/>
      <c r="BQ88" s="241">
        <v>82</v>
      </c>
      <c r="BR88" s="246"/>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818" t="s">
        <v>423</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177</v>
      </c>
      <c r="CS102" s="881"/>
      <c r="CT102" s="881"/>
      <c r="CU102" s="881"/>
      <c r="CV102" s="920"/>
      <c r="CW102" s="919">
        <v>65</v>
      </c>
      <c r="CX102" s="881"/>
      <c r="CY102" s="881"/>
      <c r="CZ102" s="881"/>
      <c r="DA102" s="920"/>
      <c r="DB102" s="919"/>
      <c r="DC102" s="881"/>
      <c r="DD102" s="881"/>
      <c r="DE102" s="881"/>
      <c r="DF102" s="920"/>
      <c r="DG102" s="919"/>
      <c r="DH102" s="881"/>
      <c r="DI102" s="881"/>
      <c r="DJ102" s="881"/>
      <c r="DK102" s="920"/>
      <c r="DL102" s="919"/>
      <c r="DM102" s="881"/>
      <c r="DN102" s="881"/>
      <c r="DO102" s="881"/>
      <c r="DP102" s="920"/>
      <c r="DQ102" s="919"/>
      <c r="DR102" s="881"/>
      <c r="DS102" s="881"/>
      <c r="DT102" s="881"/>
      <c r="DU102" s="920"/>
      <c r="DV102" s="818"/>
      <c r="DW102" s="819"/>
      <c r="DX102" s="819"/>
      <c r="DY102" s="819"/>
      <c r="DZ102" s="94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4" t="s">
        <v>424</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5" t="s">
        <v>425</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426</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427</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46" t="s">
        <v>428</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429</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33" customFormat="1" ht="26.25" customHeight="1" x14ac:dyDescent="0.2">
      <c r="A109" s="941" t="s">
        <v>430</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431</v>
      </c>
      <c r="AB109" s="922"/>
      <c r="AC109" s="922"/>
      <c r="AD109" s="922"/>
      <c r="AE109" s="923"/>
      <c r="AF109" s="921" t="s">
        <v>432</v>
      </c>
      <c r="AG109" s="922"/>
      <c r="AH109" s="922"/>
      <c r="AI109" s="922"/>
      <c r="AJ109" s="923"/>
      <c r="AK109" s="921" t="s">
        <v>307</v>
      </c>
      <c r="AL109" s="922"/>
      <c r="AM109" s="922"/>
      <c r="AN109" s="922"/>
      <c r="AO109" s="923"/>
      <c r="AP109" s="921" t="s">
        <v>433</v>
      </c>
      <c r="AQ109" s="922"/>
      <c r="AR109" s="922"/>
      <c r="AS109" s="922"/>
      <c r="AT109" s="924"/>
      <c r="AU109" s="941" t="s">
        <v>430</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431</v>
      </c>
      <c r="BR109" s="922"/>
      <c r="BS109" s="922"/>
      <c r="BT109" s="922"/>
      <c r="BU109" s="923"/>
      <c r="BV109" s="921" t="s">
        <v>432</v>
      </c>
      <c r="BW109" s="922"/>
      <c r="BX109" s="922"/>
      <c r="BY109" s="922"/>
      <c r="BZ109" s="923"/>
      <c r="CA109" s="921" t="s">
        <v>307</v>
      </c>
      <c r="CB109" s="922"/>
      <c r="CC109" s="922"/>
      <c r="CD109" s="922"/>
      <c r="CE109" s="923"/>
      <c r="CF109" s="942" t="s">
        <v>433</v>
      </c>
      <c r="CG109" s="942"/>
      <c r="CH109" s="942"/>
      <c r="CI109" s="942"/>
      <c r="CJ109" s="942"/>
      <c r="CK109" s="921" t="s">
        <v>434</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431</v>
      </c>
      <c r="DH109" s="922"/>
      <c r="DI109" s="922"/>
      <c r="DJ109" s="922"/>
      <c r="DK109" s="923"/>
      <c r="DL109" s="921" t="s">
        <v>432</v>
      </c>
      <c r="DM109" s="922"/>
      <c r="DN109" s="922"/>
      <c r="DO109" s="922"/>
      <c r="DP109" s="923"/>
      <c r="DQ109" s="921" t="s">
        <v>307</v>
      </c>
      <c r="DR109" s="922"/>
      <c r="DS109" s="922"/>
      <c r="DT109" s="922"/>
      <c r="DU109" s="923"/>
      <c r="DV109" s="921" t="s">
        <v>433</v>
      </c>
      <c r="DW109" s="922"/>
      <c r="DX109" s="922"/>
      <c r="DY109" s="922"/>
      <c r="DZ109" s="924"/>
    </row>
    <row r="110" spans="1:131" s="233" customFormat="1" ht="26.25" customHeight="1" x14ac:dyDescent="0.2">
      <c r="A110" s="925" t="s">
        <v>435</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345094</v>
      </c>
      <c r="AB110" s="929"/>
      <c r="AC110" s="929"/>
      <c r="AD110" s="929"/>
      <c r="AE110" s="930"/>
      <c r="AF110" s="931">
        <v>372456</v>
      </c>
      <c r="AG110" s="929"/>
      <c r="AH110" s="929"/>
      <c r="AI110" s="929"/>
      <c r="AJ110" s="930"/>
      <c r="AK110" s="931">
        <v>382752</v>
      </c>
      <c r="AL110" s="929"/>
      <c r="AM110" s="929"/>
      <c r="AN110" s="929"/>
      <c r="AO110" s="930"/>
      <c r="AP110" s="932">
        <v>24.4</v>
      </c>
      <c r="AQ110" s="933"/>
      <c r="AR110" s="933"/>
      <c r="AS110" s="933"/>
      <c r="AT110" s="934"/>
      <c r="AU110" s="935" t="s">
        <v>73</v>
      </c>
      <c r="AV110" s="936"/>
      <c r="AW110" s="936"/>
      <c r="AX110" s="936"/>
      <c r="AY110" s="936"/>
      <c r="AZ110" s="958" t="s">
        <v>436</v>
      </c>
      <c r="BA110" s="926"/>
      <c r="BB110" s="926"/>
      <c r="BC110" s="926"/>
      <c r="BD110" s="926"/>
      <c r="BE110" s="926"/>
      <c r="BF110" s="926"/>
      <c r="BG110" s="926"/>
      <c r="BH110" s="926"/>
      <c r="BI110" s="926"/>
      <c r="BJ110" s="926"/>
      <c r="BK110" s="926"/>
      <c r="BL110" s="926"/>
      <c r="BM110" s="926"/>
      <c r="BN110" s="926"/>
      <c r="BO110" s="926"/>
      <c r="BP110" s="927"/>
      <c r="BQ110" s="959">
        <v>3812070</v>
      </c>
      <c r="BR110" s="960"/>
      <c r="BS110" s="960"/>
      <c r="BT110" s="960"/>
      <c r="BU110" s="960"/>
      <c r="BV110" s="960">
        <v>3646165</v>
      </c>
      <c r="BW110" s="960"/>
      <c r="BX110" s="960"/>
      <c r="BY110" s="960"/>
      <c r="BZ110" s="960"/>
      <c r="CA110" s="960">
        <v>3825497</v>
      </c>
      <c r="CB110" s="960"/>
      <c r="CC110" s="960"/>
      <c r="CD110" s="960"/>
      <c r="CE110" s="960"/>
      <c r="CF110" s="973">
        <v>244.1</v>
      </c>
      <c r="CG110" s="974"/>
      <c r="CH110" s="974"/>
      <c r="CI110" s="974"/>
      <c r="CJ110" s="974"/>
      <c r="CK110" s="975" t="s">
        <v>437</v>
      </c>
      <c r="CL110" s="976"/>
      <c r="CM110" s="958" t="s">
        <v>438</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394</v>
      </c>
      <c r="DH110" s="960"/>
      <c r="DI110" s="960"/>
      <c r="DJ110" s="960"/>
      <c r="DK110" s="960"/>
      <c r="DL110" s="960" t="s">
        <v>394</v>
      </c>
      <c r="DM110" s="960"/>
      <c r="DN110" s="960"/>
      <c r="DO110" s="960"/>
      <c r="DP110" s="960"/>
      <c r="DQ110" s="960" t="s">
        <v>128</v>
      </c>
      <c r="DR110" s="960"/>
      <c r="DS110" s="960"/>
      <c r="DT110" s="960"/>
      <c r="DU110" s="960"/>
      <c r="DV110" s="961" t="s">
        <v>394</v>
      </c>
      <c r="DW110" s="961"/>
      <c r="DX110" s="961"/>
      <c r="DY110" s="961"/>
      <c r="DZ110" s="962"/>
    </row>
    <row r="111" spans="1:131" s="233" customFormat="1" ht="26.25" customHeight="1" x14ac:dyDescent="0.2">
      <c r="A111" s="963" t="s">
        <v>439</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394</v>
      </c>
      <c r="AB111" s="967"/>
      <c r="AC111" s="967"/>
      <c r="AD111" s="967"/>
      <c r="AE111" s="968"/>
      <c r="AF111" s="969" t="s">
        <v>415</v>
      </c>
      <c r="AG111" s="967"/>
      <c r="AH111" s="967"/>
      <c r="AI111" s="967"/>
      <c r="AJ111" s="968"/>
      <c r="AK111" s="969" t="s">
        <v>440</v>
      </c>
      <c r="AL111" s="967"/>
      <c r="AM111" s="967"/>
      <c r="AN111" s="967"/>
      <c r="AO111" s="968"/>
      <c r="AP111" s="970" t="s">
        <v>128</v>
      </c>
      <c r="AQ111" s="971"/>
      <c r="AR111" s="971"/>
      <c r="AS111" s="971"/>
      <c r="AT111" s="972"/>
      <c r="AU111" s="937"/>
      <c r="AV111" s="938"/>
      <c r="AW111" s="938"/>
      <c r="AX111" s="938"/>
      <c r="AY111" s="938"/>
      <c r="AZ111" s="951" t="s">
        <v>441</v>
      </c>
      <c r="BA111" s="952"/>
      <c r="BB111" s="952"/>
      <c r="BC111" s="952"/>
      <c r="BD111" s="952"/>
      <c r="BE111" s="952"/>
      <c r="BF111" s="952"/>
      <c r="BG111" s="952"/>
      <c r="BH111" s="952"/>
      <c r="BI111" s="952"/>
      <c r="BJ111" s="952"/>
      <c r="BK111" s="952"/>
      <c r="BL111" s="952"/>
      <c r="BM111" s="952"/>
      <c r="BN111" s="952"/>
      <c r="BO111" s="952"/>
      <c r="BP111" s="953"/>
      <c r="BQ111" s="954">
        <v>1208</v>
      </c>
      <c r="BR111" s="955"/>
      <c r="BS111" s="955"/>
      <c r="BT111" s="955"/>
      <c r="BU111" s="955"/>
      <c r="BV111" s="955">
        <v>708</v>
      </c>
      <c r="BW111" s="955"/>
      <c r="BX111" s="955"/>
      <c r="BY111" s="955"/>
      <c r="BZ111" s="955"/>
      <c r="CA111" s="955" t="s">
        <v>440</v>
      </c>
      <c r="CB111" s="955"/>
      <c r="CC111" s="955"/>
      <c r="CD111" s="955"/>
      <c r="CE111" s="955"/>
      <c r="CF111" s="949" t="s">
        <v>415</v>
      </c>
      <c r="CG111" s="950"/>
      <c r="CH111" s="950"/>
      <c r="CI111" s="950"/>
      <c r="CJ111" s="950"/>
      <c r="CK111" s="977"/>
      <c r="CL111" s="978"/>
      <c r="CM111" s="951" t="s">
        <v>442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415</v>
      </c>
      <c r="DH111" s="955"/>
      <c r="DI111" s="955"/>
      <c r="DJ111" s="955"/>
      <c r="DK111" s="955"/>
      <c r="DL111" s="955" t="s">
        <v>440</v>
      </c>
      <c r="DM111" s="955"/>
      <c r="DN111" s="955"/>
      <c r="DO111" s="955"/>
      <c r="DP111" s="955"/>
      <c r="DQ111" s="955" t="s">
        <v>394</v>
      </c>
      <c r="DR111" s="955"/>
      <c r="DS111" s="955"/>
      <c r="DT111" s="955"/>
      <c r="DU111" s="955"/>
      <c r="DV111" s="956" t="s">
        <v>415</v>
      </c>
      <c r="DW111" s="956"/>
      <c r="DX111" s="956"/>
      <c r="DY111" s="956"/>
      <c r="DZ111" s="957"/>
    </row>
    <row r="112" spans="1:131" s="233" customFormat="1" ht="26.25" customHeight="1" x14ac:dyDescent="0.2">
      <c r="A112" s="981" t="s">
        <v>443</v>
      </c>
      <c r="B112" s="982"/>
      <c r="C112" s="952" t="s">
        <v>444</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128</v>
      </c>
      <c r="AB112" s="988"/>
      <c r="AC112" s="988"/>
      <c r="AD112" s="988"/>
      <c r="AE112" s="989"/>
      <c r="AF112" s="990" t="s">
        <v>128</v>
      </c>
      <c r="AG112" s="988"/>
      <c r="AH112" s="988"/>
      <c r="AI112" s="988"/>
      <c r="AJ112" s="989"/>
      <c r="AK112" s="990" t="s">
        <v>128</v>
      </c>
      <c r="AL112" s="988"/>
      <c r="AM112" s="988"/>
      <c r="AN112" s="988"/>
      <c r="AO112" s="989"/>
      <c r="AP112" s="991" t="s">
        <v>415</v>
      </c>
      <c r="AQ112" s="992"/>
      <c r="AR112" s="992"/>
      <c r="AS112" s="992"/>
      <c r="AT112" s="993"/>
      <c r="AU112" s="937"/>
      <c r="AV112" s="938"/>
      <c r="AW112" s="938"/>
      <c r="AX112" s="938"/>
      <c r="AY112" s="938"/>
      <c r="AZ112" s="951" t="s">
        <v>445</v>
      </c>
      <c r="BA112" s="952"/>
      <c r="BB112" s="952"/>
      <c r="BC112" s="952"/>
      <c r="BD112" s="952"/>
      <c r="BE112" s="952"/>
      <c r="BF112" s="952"/>
      <c r="BG112" s="952"/>
      <c r="BH112" s="952"/>
      <c r="BI112" s="952"/>
      <c r="BJ112" s="952"/>
      <c r="BK112" s="952"/>
      <c r="BL112" s="952"/>
      <c r="BM112" s="952"/>
      <c r="BN112" s="952"/>
      <c r="BO112" s="952"/>
      <c r="BP112" s="953"/>
      <c r="BQ112" s="954">
        <v>518825</v>
      </c>
      <c r="BR112" s="955"/>
      <c r="BS112" s="955"/>
      <c r="BT112" s="955"/>
      <c r="BU112" s="955"/>
      <c r="BV112" s="955">
        <v>505217</v>
      </c>
      <c r="BW112" s="955"/>
      <c r="BX112" s="955"/>
      <c r="BY112" s="955"/>
      <c r="BZ112" s="955"/>
      <c r="CA112" s="955">
        <v>463217</v>
      </c>
      <c r="CB112" s="955"/>
      <c r="CC112" s="955"/>
      <c r="CD112" s="955"/>
      <c r="CE112" s="955"/>
      <c r="CF112" s="949">
        <v>29.6</v>
      </c>
      <c r="CG112" s="950"/>
      <c r="CH112" s="950"/>
      <c r="CI112" s="950"/>
      <c r="CJ112" s="950"/>
      <c r="CK112" s="977"/>
      <c r="CL112" s="978"/>
      <c r="CM112" s="951" t="s">
        <v>446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128</v>
      </c>
      <c r="DH112" s="955"/>
      <c r="DI112" s="955"/>
      <c r="DJ112" s="955"/>
      <c r="DK112" s="955"/>
      <c r="DL112" s="955" t="s">
        <v>415</v>
      </c>
      <c r="DM112" s="955"/>
      <c r="DN112" s="955"/>
      <c r="DO112" s="955"/>
      <c r="DP112" s="955"/>
      <c r="DQ112" s="955" t="s">
        <v>415</v>
      </c>
      <c r="DR112" s="955"/>
      <c r="DS112" s="955"/>
      <c r="DT112" s="955"/>
      <c r="DU112" s="955"/>
      <c r="DV112" s="956" t="s">
        <v>128</v>
      </c>
      <c r="DW112" s="956"/>
      <c r="DX112" s="956"/>
      <c r="DY112" s="956"/>
      <c r="DZ112" s="957"/>
    </row>
    <row r="113" spans="1:130" s="233" customFormat="1" ht="26.25" customHeight="1" x14ac:dyDescent="0.2">
      <c r="A113" s="983"/>
      <c r="B113" s="984"/>
      <c r="C113" s="952" t="s">
        <v>447</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37202</v>
      </c>
      <c r="AB113" s="967"/>
      <c r="AC113" s="967"/>
      <c r="AD113" s="967"/>
      <c r="AE113" s="968"/>
      <c r="AF113" s="969">
        <v>54588</v>
      </c>
      <c r="AG113" s="967"/>
      <c r="AH113" s="967"/>
      <c r="AI113" s="967"/>
      <c r="AJ113" s="968"/>
      <c r="AK113" s="969">
        <v>45833</v>
      </c>
      <c r="AL113" s="967"/>
      <c r="AM113" s="967"/>
      <c r="AN113" s="967"/>
      <c r="AO113" s="968"/>
      <c r="AP113" s="970">
        <v>2.9</v>
      </c>
      <c r="AQ113" s="971"/>
      <c r="AR113" s="971"/>
      <c r="AS113" s="971"/>
      <c r="AT113" s="972"/>
      <c r="AU113" s="937"/>
      <c r="AV113" s="938"/>
      <c r="AW113" s="938"/>
      <c r="AX113" s="938"/>
      <c r="AY113" s="938"/>
      <c r="AZ113" s="951" t="s">
        <v>448</v>
      </c>
      <c r="BA113" s="952"/>
      <c r="BB113" s="952"/>
      <c r="BC113" s="952"/>
      <c r="BD113" s="952"/>
      <c r="BE113" s="952"/>
      <c r="BF113" s="952"/>
      <c r="BG113" s="952"/>
      <c r="BH113" s="952"/>
      <c r="BI113" s="952"/>
      <c r="BJ113" s="952"/>
      <c r="BK113" s="952"/>
      <c r="BL113" s="952"/>
      <c r="BM113" s="952"/>
      <c r="BN113" s="952"/>
      <c r="BO113" s="952"/>
      <c r="BP113" s="953"/>
      <c r="BQ113" s="954" t="s">
        <v>128</v>
      </c>
      <c r="BR113" s="955"/>
      <c r="BS113" s="955"/>
      <c r="BT113" s="955"/>
      <c r="BU113" s="955"/>
      <c r="BV113" s="955" t="s">
        <v>128</v>
      </c>
      <c r="BW113" s="955"/>
      <c r="BX113" s="955"/>
      <c r="BY113" s="955"/>
      <c r="BZ113" s="955"/>
      <c r="CA113" s="955" t="s">
        <v>128</v>
      </c>
      <c r="CB113" s="955"/>
      <c r="CC113" s="955"/>
      <c r="CD113" s="955"/>
      <c r="CE113" s="955"/>
      <c r="CF113" s="949" t="s">
        <v>415</v>
      </c>
      <c r="CG113" s="950"/>
      <c r="CH113" s="950"/>
      <c r="CI113" s="950"/>
      <c r="CJ113" s="950"/>
      <c r="CK113" s="977"/>
      <c r="CL113" s="978"/>
      <c r="CM113" s="951" t="s">
        <v>449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128</v>
      </c>
      <c r="DH113" s="988"/>
      <c r="DI113" s="988"/>
      <c r="DJ113" s="988"/>
      <c r="DK113" s="989"/>
      <c r="DL113" s="990" t="s">
        <v>415</v>
      </c>
      <c r="DM113" s="988"/>
      <c r="DN113" s="988"/>
      <c r="DO113" s="988"/>
      <c r="DP113" s="989"/>
      <c r="DQ113" s="990" t="s">
        <v>415</v>
      </c>
      <c r="DR113" s="988"/>
      <c r="DS113" s="988"/>
      <c r="DT113" s="988"/>
      <c r="DU113" s="989"/>
      <c r="DV113" s="991" t="s">
        <v>415</v>
      </c>
      <c r="DW113" s="992"/>
      <c r="DX113" s="992"/>
      <c r="DY113" s="992"/>
      <c r="DZ113" s="993"/>
    </row>
    <row r="114" spans="1:130" s="233" customFormat="1" ht="26.25" customHeight="1" x14ac:dyDescent="0.2">
      <c r="A114" s="983"/>
      <c r="B114" s="984"/>
      <c r="C114" s="952" t="s">
        <v>450</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t="s">
        <v>440</v>
      </c>
      <c r="AB114" s="988"/>
      <c r="AC114" s="988"/>
      <c r="AD114" s="988"/>
      <c r="AE114" s="989"/>
      <c r="AF114" s="990" t="s">
        <v>415</v>
      </c>
      <c r="AG114" s="988"/>
      <c r="AH114" s="988"/>
      <c r="AI114" s="988"/>
      <c r="AJ114" s="989"/>
      <c r="AK114" s="990" t="s">
        <v>128</v>
      </c>
      <c r="AL114" s="988"/>
      <c r="AM114" s="988"/>
      <c r="AN114" s="988"/>
      <c r="AO114" s="989"/>
      <c r="AP114" s="991" t="s">
        <v>415</v>
      </c>
      <c r="AQ114" s="992"/>
      <c r="AR114" s="992"/>
      <c r="AS114" s="992"/>
      <c r="AT114" s="993"/>
      <c r="AU114" s="937"/>
      <c r="AV114" s="938"/>
      <c r="AW114" s="938"/>
      <c r="AX114" s="938"/>
      <c r="AY114" s="938"/>
      <c r="AZ114" s="951" t="s">
        <v>451</v>
      </c>
      <c r="BA114" s="952"/>
      <c r="BB114" s="952"/>
      <c r="BC114" s="952"/>
      <c r="BD114" s="952"/>
      <c r="BE114" s="952"/>
      <c r="BF114" s="952"/>
      <c r="BG114" s="952"/>
      <c r="BH114" s="952"/>
      <c r="BI114" s="952"/>
      <c r="BJ114" s="952"/>
      <c r="BK114" s="952"/>
      <c r="BL114" s="952"/>
      <c r="BM114" s="952"/>
      <c r="BN114" s="952"/>
      <c r="BO114" s="952"/>
      <c r="BP114" s="953"/>
      <c r="BQ114" s="954">
        <v>333704</v>
      </c>
      <c r="BR114" s="955"/>
      <c r="BS114" s="955"/>
      <c r="BT114" s="955"/>
      <c r="BU114" s="955"/>
      <c r="BV114" s="955">
        <v>331224</v>
      </c>
      <c r="BW114" s="955"/>
      <c r="BX114" s="955"/>
      <c r="BY114" s="955"/>
      <c r="BZ114" s="955"/>
      <c r="CA114" s="955">
        <v>346877</v>
      </c>
      <c r="CB114" s="955"/>
      <c r="CC114" s="955"/>
      <c r="CD114" s="955"/>
      <c r="CE114" s="955"/>
      <c r="CF114" s="949">
        <v>22.1</v>
      </c>
      <c r="CG114" s="950"/>
      <c r="CH114" s="950"/>
      <c r="CI114" s="950"/>
      <c r="CJ114" s="950"/>
      <c r="CK114" s="977"/>
      <c r="CL114" s="978"/>
      <c r="CM114" s="951" t="s">
        <v>452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415</v>
      </c>
      <c r="DH114" s="988"/>
      <c r="DI114" s="988"/>
      <c r="DJ114" s="988"/>
      <c r="DK114" s="989"/>
      <c r="DL114" s="990" t="s">
        <v>440</v>
      </c>
      <c r="DM114" s="988"/>
      <c r="DN114" s="988"/>
      <c r="DO114" s="988"/>
      <c r="DP114" s="989"/>
      <c r="DQ114" s="990" t="s">
        <v>415</v>
      </c>
      <c r="DR114" s="988"/>
      <c r="DS114" s="988"/>
      <c r="DT114" s="988"/>
      <c r="DU114" s="989"/>
      <c r="DV114" s="991" t="s">
        <v>128</v>
      </c>
      <c r="DW114" s="992"/>
      <c r="DX114" s="992"/>
      <c r="DY114" s="992"/>
      <c r="DZ114" s="993"/>
    </row>
    <row r="115" spans="1:130" s="233" customFormat="1" ht="26.25" customHeight="1" x14ac:dyDescent="0.2">
      <c r="A115" s="983"/>
      <c r="B115" s="984"/>
      <c r="C115" s="952" t="s">
        <v>453</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708</v>
      </c>
      <c r="AB115" s="967"/>
      <c r="AC115" s="967"/>
      <c r="AD115" s="967"/>
      <c r="AE115" s="968"/>
      <c r="AF115" s="969">
        <v>708</v>
      </c>
      <c r="AG115" s="967"/>
      <c r="AH115" s="967"/>
      <c r="AI115" s="967"/>
      <c r="AJ115" s="968"/>
      <c r="AK115" s="969" t="s">
        <v>128</v>
      </c>
      <c r="AL115" s="967"/>
      <c r="AM115" s="967"/>
      <c r="AN115" s="967"/>
      <c r="AO115" s="968"/>
      <c r="AP115" s="970" t="s">
        <v>128</v>
      </c>
      <c r="AQ115" s="971"/>
      <c r="AR115" s="971"/>
      <c r="AS115" s="971"/>
      <c r="AT115" s="972"/>
      <c r="AU115" s="937"/>
      <c r="AV115" s="938"/>
      <c r="AW115" s="938"/>
      <c r="AX115" s="938"/>
      <c r="AY115" s="938"/>
      <c r="AZ115" s="951" t="s">
        <v>454</v>
      </c>
      <c r="BA115" s="952"/>
      <c r="BB115" s="952"/>
      <c r="BC115" s="952"/>
      <c r="BD115" s="952"/>
      <c r="BE115" s="952"/>
      <c r="BF115" s="952"/>
      <c r="BG115" s="952"/>
      <c r="BH115" s="952"/>
      <c r="BI115" s="952"/>
      <c r="BJ115" s="952"/>
      <c r="BK115" s="952"/>
      <c r="BL115" s="952"/>
      <c r="BM115" s="952"/>
      <c r="BN115" s="952"/>
      <c r="BO115" s="952"/>
      <c r="BP115" s="953"/>
      <c r="BQ115" s="954" t="s">
        <v>128</v>
      </c>
      <c r="BR115" s="955"/>
      <c r="BS115" s="955"/>
      <c r="BT115" s="955"/>
      <c r="BU115" s="955"/>
      <c r="BV115" s="955" t="s">
        <v>415</v>
      </c>
      <c r="BW115" s="955"/>
      <c r="BX115" s="955"/>
      <c r="BY115" s="955"/>
      <c r="BZ115" s="955"/>
      <c r="CA115" s="955" t="s">
        <v>128</v>
      </c>
      <c r="CB115" s="955"/>
      <c r="CC115" s="955"/>
      <c r="CD115" s="955"/>
      <c r="CE115" s="955"/>
      <c r="CF115" s="949" t="s">
        <v>128</v>
      </c>
      <c r="CG115" s="950"/>
      <c r="CH115" s="950"/>
      <c r="CI115" s="950"/>
      <c r="CJ115" s="950"/>
      <c r="CK115" s="977"/>
      <c r="CL115" s="978"/>
      <c r="CM115" s="951" t="s">
        <v>455</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415</v>
      </c>
      <c r="DH115" s="988"/>
      <c r="DI115" s="988"/>
      <c r="DJ115" s="988"/>
      <c r="DK115" s="989"/>
      <c r="DL115" s="990" t="s">
        <v>415</v>
      </c>
      <c r="DM115" s="988"/>
      <c r="DN115" s="988"/>
      <c r="DO115" s="988"/>
      <c r="DP115" s="989"/>
      <c r="DQ115" s="990" t="s">
        <v>128</v>
      </c>
      <c r="DR115" s="988"/>
      <c r="DS115" s="988"/>
      <c r="DT115" s="988"/>
      <c r="DU115" s="989"/>
      <c r="DV115" s="991" t="s">
        <v>128</v>
      </c>
      <c r="DW115" s="992"/>
      <c r="DX115" s="992"/>
      <c r="DY115" s="992"/>
      <c r="DZ115" s="993"/>
    </row>
    <row r="116" spans="1:130" s="233" customFormat="1" ht="26.25" customHeight="1" x14ac:dyDescent="0.2">
      <c r="A116" s="985"/>
      <c r="B116" s="986"/>
      <c r="C116" s="994" t="s">
        <v>456</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440</v>
      </c>
      <c r="AB116" s="988"/>
      <c r="AC116" s="988"/>
      <c r="AD116" s="988"/>
      <c r="AE116" s="989"/>
      <c r="AF116" s="990" t="s">
        <v>128</v>
      </c>
      <c r="AG116" s="988"/>
      <c r="AH116" s="988"/>
      <c r="AI116" s="988"/>
      <c r="AJ116" s="989"/>
      <c r="AK116" s="990" t="s">
        <v>394</v>
      </c>
      <c r="AL116" s="988"/>
      <c r="AM116" s="988"/>
      <c r="AN116" s="988"/>
      <c r="AO116" s="989"/>
      <c r="AP116" s="991" t="s">
        <v>128</v>
      </c>
      <c r="AQ116" s="992"/>
      <c r="AR116" s="992"/>
      <c r="AS116" s="992"/>
      <c r="AT116" s="993"/>
      <c r="AU116" s="937"/>
      <c r="AV116" s="938"/>
      <c r="AW116" s="938"/>
      <c r="AX116" s="938"/>
      <c r="AY116" s="938"/>
      <c r="AZ116" s="996" t="s">
        <v>457</v>
      </c>
      <c r="BA116" s="997"/>
      <c r="BB116" s="997"/>
      <c r="BC116" s="997"/>
      <c r="BD116" s="997"/>
      <c r="BE116" s="997"/>
      <c r="BF116" s="997"/>
      <c r="BG116" s="997"/>
      <c r="BH116" s="997"/>
      <c r="BI116" s="997"/>
      <c r="BJ116" s="997"/>
      <c r="BK116" s="997"/>
      <c r="BL116" s="997"/>
      <c r="BM116" s="997"/>
      <c r="BN116" s="997"/>
      <c r="BO116" s="997"/>
      <c r="BP116" s="998"/>
      <c r="BQ116" s="954" t="s">
        <v>440</v>
      </c>
      <c r="BR116" s="955"/>
      <c r="BS116" s="955"/>
      <c r="BT116" s="955"/>
      <c r="BU116" s="955"/>
      <c r="BV116" s="955" t="s">
        <v>394</v>
      </c>
      <c r="BW116" s="955"/>
      <c r="BX116" s="955"/>
      <c r="BY116" s="955"/>
      <c r="BZ116" s="955"/>
      <c r="CA116" s="955" t="s">
        <v>415</v>
      </c>
      <c r="CB116" s="955"/>
      <c r="CC116" s="955"/>
      <c r="CD116" s="955"/>
      <c r="CE116" s="955"/>
      <c r="CF116" s="949" t="s">
        <v>415</v>
      </c>
      <c r="CG116" s="950"/>
      <c r="CH116" s="950"/>
      <c r="CI116" s="950"/>
      <c r="CJ116" s="950"/>
      <c r="CK116" s="977"/>
      <c r="CL116" s="978"/>
      <c r="CM116" s="951" t="s">
        <v>458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128</v>
      </c>
      <c r="DH116" s="988"/>
      <c r="DI116" s="988"/>
      <c r="DJ116" s="988"/>
      <c r="DK116" s="989"/>
      <c r="DL116" s="990" t="s">
        <v>415</v>
      </c>
      <c r="DM116" s="988"/>
      <c r="DN116" s="988"/>
      <c r="DO116" s="988"/>
      <c r="DP116" s="989"/>
      <c r="DQ116" s="990" t="s">
        <v>440</v>
      </c>
      <c r="DR116" s="988"/>
      <c r="DS116" s="988"/>
      <c r="DT116" s="988"/>
      <c r="DU116" s="989"/>
      <c r="DV116" s="991" t="s">
        <v>440</v>
      </c>
      <c r="DW116" s="992"/>
      <c r="DX116" s="992"/>
      <c r="DY116" s="992"/>
      <c r="DZ116" s="993"/>
    </row>
    <row r="117" spans="1:130" s="233" customFormat="1" ht="26.25" customHeight="1" x14ac:dyDescent="0.2">
      <c r="A117" s="941" t="s">
        <v>186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459</v>
      </c>
      <c r="Z117" s="923"/>
      <c r="AA117" s="1007">
        <v>383004</v>
      </c>
      <c r="AB117" s="1008"/>
      <c r="AC117" s="1008"/>
      <c r="AD117" s="1008"/>
      <c r="AE117" s="1009"/>
      <c r="AF117" s="1010">
        <v>427752</v>
      </c>
      <c r="AG117" s="1008"/>
      <c r="AH117" s="1008"/>
      <c r="AI117" s="1008"/>
      <c r="AJ117" s="1009"/>
      <c r="AK117" s="1010">
        <v>428585</v>
      </c>
      <c r="AL117" s="1008"/>
      <c r="AM117" s="1008"/>
      <c r="AN117" s="1008"/>
      <c r="AO117" s="1009"/>
      <c r="AP117" s="1011"/>
      <c r="AQ117" s="1012"/>
      <c r="AR117" s="1012"/>
      <c r="AS117" s="1012"/>
      <c r="AT117" s="1013"/>
      <c r="AU117" s="937"/>
      <c r="AV117" s="938"/>
      <c r="AW117" s="938"/>
      <c r="AX117" s="938"/>
      <c r="AY117" s="938"/>
      <c r="AZ117" s="1003" t="s">
        <v>460</v>
      </c>
      <c r="BA117" s="1004"/>
      <c r="BB117" s="1004"/>
      <c r="BC117" s="1004"/>
      <c r="BD117" s="1004"/>
      <c r="BE117" s="1004"/>
      <c r="BF117" s="1004"/>
      <c r="BG117" s="1004"/>
      <c r="BH117" s="1004"/>
      <c r="BI117" s="1004"/>
      <c r="BJ117" s="1004"/>
      <c r="BK117" s="1004"/>
      <c r="BL117" s="1004"/>
      <c r="BM117" s="1004"/>
      <c r="BN117" s="1004"/>
      <c r="BO117" s="1004"/>
      <c r="BP117" s="1005"/>
      <c r="BQ117" s="954" t="s">
        <v>415</v>
      </c>
      <c r="BR117" s="955"/>
      <c r="BS117" s="955"/>
      <c r="BT117" s="955"/>
      <c r="BU117" s="955"/>
      <c r="BV117" s="955" t="s">
        <v>128</v>
      </c>
      <c r="BW117" s="955"/>
      <c r="BX117" s="955"/>
      <c r="BY117" s="955"/>
      <c r="BZ117" s="955"/>
      <c r="CA117" s="955" t="s">
        <v>128</v>
      </c>
      <c r="CB117" s="955"/>
      <c r="CC117" s="955"/>
      <c r="CD117" s="955"/>
      <c r="CE117" s="955"/>
      <c r="CF117" s="949" t="s">
        <v>128</v>
      </c>
      <c r="CG117" s="950"/>
      <c r="CH117" s="950"/>
      <c r="CI117" s="950"/>
      <c r="CJ117" s="950"/>
      <c r="CK117" s="977"/>
      <c r="CL117" s="978"/>
      <c r="CM117" s="951" t="s">
        <v>461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415</v>
      </c>
      <c r="DH117" s="988"/>
      <c r="DI117" s="988"/>
      <c r="DJ117" s="988"/>
      <c r="DK117" s="989"/>
      <c r="DL117" s="990" t="s">
        <v>128</v>
      </c>
      <c r="DM117" s="988"/>
      <c r="DN117" s="988"/>
      <c r="DO117" s="988"/>
      <c r="DP117" s="989"/>
      <c r="DQ117" s="990" t="s">
        <v>415</v>
      </c>
      <c r="DR117" s="988"/>
      <c r="DS117" s="988"/>
      <c r="DT117" s="988"/>
      <c r="DU117" s="989"/>
      <c r="DV117" s="991" t="s">
        <v>128</v>
      </c>
      <c r="DW117" s="992"/>
      <c r="DX117" s="992"/>
      <c r="DY117" s="992"/>
      <c r="DZ117" s="993"/>
    </row>
    <row r="118" spans="1:130" s="233" customFormat="1" ht="26.25" customHeight="1" x14ac:dyDescent="0.2">
      <c r="A118" s="941" t="s">
        <v>434</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431</v>
      </c>
      <c r="AB118" s="922"/>
      <c r="AC118" s="922"/>
      <c r="AD118" s="922"/>
      <c r="AE118" s="923"/>
      <c r="AF118" s="921" t="s">
        <v>432</v>
      </c>
      <c r="AG118" s="922"/>
      <c r="AH118" s="922"/>
      <c r="AI118" s="922"/>
      <c r="AJ118" s="923"/>
      <c r="AK118" s="921" t="s">
        <v>307</v>
      </c>
      <c r="AL118" s="922"/>
      <c r="AM118" s="922"/>
      <c r="AN118" s="922"/>
      <c r="AO118" s="923"/>
      <c r="AP118" s="999" t="s">
        <v>433</v>
      </c>
      <c r="AQ118" s="1000"/>
      <c r="AR118" s="1000"/>
      <c r="AS118" s="1000"/>
      <c r="AT118" s="1001"/>
      <c r="AU118" s="937"/>
      <c r="AV118" s="938"/>
      <c r="AW118" s="938"/>
      <c r="AX118" s="938"/>
      <c r="AY118" s="938"/>
      <c r="AZ118" s="1002" t="s">
        <v>462</v>
      </c>
      <c r="BA118" s="994"/>
      <c r="BB118" s="994"/>
      <c r="BC118" s="994"/>
      <c r="BD118" s="994"/>
      <c r="BE118" s="994"/>
      <c r="BF118" s="994"/>
      <c r="BG118" s="994"/>
      <c r="BH118" s="994"/>
      <c r="BI118" s="994"/>
      <c r="BJ118" s="994"/>
      <c r="BK118" s="994"/>
      <c r="BL118" s="994"/>
      <c r="BM118" s="994"/>
      <c r="BN118" s="994"/>
      <c r="BO118" s="994"/>
      <c r="BP118" s="995"/>
      <c r="BQ118" s="1028" t="s">
        <v>128</v>
      </c>
      <c r="BR118" s="1029"/>
      <c r="BS118" s="1029"/>
      <c r="BT118" s="1029"/>
      <c r="BU118" s="1029"/>
      <c r="BV118" s="1029" t="s">
        <v>128</v>
      </c>
      <c r="BW118" s="1029"/>
      <c r="BX118" s="1029"/>
      <c r="BY118" s="1029"/>
      <c r="BZ118" s="1029"/>
      <c r="CA118" s="1029" t="s">
        <v>415</v>
      </c>
      <c r="CB118" s="1029"/>
      <c r="CC118" s="1029"/>
      <c r="CD118" s="1029"/>
      <c r="CE118" s="1029"/>
      <c r="CF118" s="949" t="s">
        <v>415</v>
      </c>
      <c r="CG118" s="950"/>
      <c r="CH118" s="950"/>
      <c r="CI118" s="950"/>
      <c r="CJ118" s="950"/>
      <c r="CK118" s="977"/>
      <c r="CL118" s="978"/>
      <c r="CM118" s="951" t="s">
        <v>463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128</v>
      </c>
      <c r="DH118" s="988"/>
      <c r="DI118" s="988"/>
      <c r="DJ118" s="988"/>
      <c r="DK118" s="989"/>
      <c r="DL118" s="990" t="s">
        <v>128</v>
      </c>
      <c r="DM118" s="988"/>
      <c r="DN118" s="988"/>
      <c r="DO118" s="988"/>
      <c r="DP118" s="989"/>
      <c r="DQ118" s="990" t="s">
        <v>128</v>
      </c>
      <c r="DR118" s="988"/>
      <c r="DS118" s="988"/>
      <c r="DT118" s="988"/>
      <c r="DU118" s="989"/>
      <c r="DV118" s="991" t="s">
        <v>128</v>
      </c>
      <c r="DW118" s="992"/>
      <c r="DX118" s="992"/>
      <c r="DY118" s="992"/>
      <c r="DZ118" s="993"/>
    </row>
    <row r="119" spans="1:130" s="233" customFormat="1" ht="26.25" customHeight="1" x14ac:dyDescent="0.2">
      <c r="A119" s="1085" t="s">
        <v>437</v>
      </c>
      <c r="B119" s="976"/>
      <c r="C119" s="958" t="s">
        <v>438</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415</v>
      </c>
      <c r="AB119" s="929"/>
      <c r="AC119" s="929"/>
      <c r="AD119" s="929"/>
      <c r="AE119" s="930"/>
      <c r="AF119" s="931" t="s">
        <v>128</v>
      </c>
      <c r="AG119" s="929"/>
      <c r="AH119" s="929"/>
      <c r="AI119" s="929"/>
      <c r="AJ119" s="930"/>
      <c r="AK119" s="931" t="s">
        <v>128</v>
      </c>
      <c r="AL119" s="929"/>
      <c r="AM119" s="929"/>
      <c r="AN119" s="929"/>
      <c r="AO119" s="930"/>
      <c r="AP119" s="932" t="s">
        <v>415</v>
      </c>
      <c r="AQ119" s="933"/>
      <c r="AR119" s="933"/>
      <c r="AS119" s="933"/>
      <c r="AT119" s="934"/>
      <c r="AU119" s="939"/>
      <c r="AV119" s="940"/>
      <c r="AW119" s="940"/>
      <c r="AX119" s="940"/>
      <c r="AY119" s="940"/>
      <c r="AZ119" s="254" t="s">
        <v>186</v>
      </c>
      <c r="BA119" s="254"/>
      <c r="BB119" s="254"/>
      <c r="BC119" s="254"/>
      <c r="BD119" s="254"/>
      <c r="BE119" s="254"/>
      <c r="BF119" s="254"/>
      <c r="BG119" s="254"/>
      <c r="BH119" s="254"/>
      <c r="BI119" s="254"/>
      <c r="BJ119" s="254"/>
      <c r="BK119" s="254"/>
      <c r="BL119" s="254"/>
      <c r="BM119" s="254"/>
      <c r="BN119" s="254"/>
      <c r="BO119" s="1006" t="s">
        <v>464</v>
      </c>
      <c r="BP119" s="1034"/>
      <c r="BQ119" s="1028">
        <v>4665807</v>
      </c>
      <c r="BR119" s="1029"/>
      <c r="BS119" s="1029"/>
      <c r="BT119" s="1029"/>
      <c r="BU119" s="1029"/>
      <c r="BV119" s="1029">
        <v>4483314</v>
      </c>
      <c r="BW119" s="1029"/>
      <c r="BX119" s="1029"/>
      <c r="BY119" s="1029"/>
      <c r="BZ119" s="1029"/>
      <c r="CA119" s="1029">
        <v>4635591</v>
      </c>
      <c r="CB119" s="1029"/>
      <c r="CC119" s="1029"/>
      <c r="CD119" s="1029"/>
      <c r="CE119" s="1029"/>
      <c r="CF119" s="1030"/>
      <c r="CG119" s="1031"/>
      <c r="CH119" s="1031"/>
      <c r="CI119" s="1031"/>
      <c r="CJ119" s="1032"/>
      <c r="CK119" s="979"/>
      <c r="CL119" s="980"/>
      <c r="CM119" s="1002" t="s">
        <v>465</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1208</v>
      </c>
      <c r="DH119" s="1015"/>
      <c r="DI119" s="1015"/>
      <c r="DJ119" s="1015"/>
      <c r="DK119" s="1016"/>
      <c r="DL119" s="1014">
        <v>708</v>
      </c>
      <c r="DM119" s="1015"/>
      <c r="DN119" s="1015"/>
      <c r="DO119" s="1015"/>
      <c r="DP119" s="1016"/>
      <c r="DQ119" s="1014" t="s">
        <v>128</v>
      </c>
      <c r="DR119" s="1015"/>
      <c r="DS119" s="1015"/>
      <c r="DT119" s="1015"/>
      <c r="DU119" s="1016"/>
      <c r="DV119" s="1017" t="s">
        <v>128</v>
      </c>
      <c r="DW119" s="1018"/>
      <c r="DX119" s="1018"/>
      <c r="DY119" s="1018"/>
      <c r="DZ119" s="1019"/>
    </row>
    <row r="120" spans="1:130" s="233" customFormat="1" ht="26.25" customHeight="1" x14ac:dyDescent="0.2">
      <c r="A120" s="1086"/>
      <c r="B120" s="978"/>
      <c r="C120" s="951" t="s">
        <v>442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128</v>
      </c>
      <c r="AB120" s="988"/>
      <c r="AC120" s="988"/>
      <c r="AD120" s="988"/>
      <c r="AE120" s="989"/>
      <c r="AF120" s="990" t="s">
        <v>128</v>
      </c>
      <c r="AG120" s="988"/>
      <c r="AH120" s="988"/>
      <c r="AI120" s="988"/>
      <c r="AJ120" s="989"/>
      <c r="AK120" s="990" t="s">
        <v>128</v>
      </c>
      <c r="AL120" s="988"/>
      <c r="AM120" s="988"/>
      <c r="AN120" s="988"/>
      <c r="AO120" s="989"/>
      <c r="AP120" s="991" t="s">
        <v>128</v>
      </c>
      <c r="AQ120" s="992"/>
      <c r="AR120" s="992"/>
      <c r="AS120" s="992"/>
      <c r="AT120" s="993"/>
      <c r="AU120" s="1020" t="s">
        <v>466</v>
      </c>
      <c r="AV120" s="1021"/>
      <c r="AW120" s="1021"/>
      <c r="AX120" s="1021"/>
      <c r="AY120" s="1022"/>
      <c r="AZ120" s="958" t="s">
        <v>467</v>
      </c>
      <c r="BA120" s="926"/>
      <c r="BB120" s="926"/>
      <c r="BC120" s="926"/>
      <c r="BD120" s="926"/>
      <c r="BE120" s="926"/>
      <c r="BF120" s="926"/>
      <c r="BG120" s="926"/>
      <c r="BH120" s="926"/>
      <c r="BI120" s="926"/>
      <c r="BJ120" s="926"/>
      <c r="BK120" s="926"/>
      <c r="BL120" s="926"/>
      <c r="BM120" s="926"/>
      <c r="BN120" s="926"/>
      <c r="BO120" s="926"/>
      <c r="BP120" s="927"/>
      <c r="BQ120" s="959">
        <v>3918083</v>
      </c>
      <c r="BR120" s="960"/>
      <c r="BS120" s="960"/>
      <c r="BT120" s="960"/>
      <c r="BU120" s="960"/>
      <c r="BV120" s="960">
        <v>4168863</v>
      </c>
      <c r="BW120" s="960"/>
      <c r="BX120" s="960"/>
      <c r="BY120" s="960"/>
      <c r="BZ120" s="960"/>
      <c r="CA120" s="960">
        <v>4783197</v>
      </c>
      <c r="CB120" s="960"/>
      <c r="CC120" s="960"/>
      <c r="CD120" s="960"/>
      <c r="CE120" s="960"/>
      <c r="CF120" s="973">
        <v>305.2</v>
      </c>
      <c r="CG120" s="974"/>
      <c r="CH120" s="974"/>
      <c r="CI120" s="974"/>
      <c r="CJ120" s="974"/>
      <c r="CK120" s="1035" t="s">
        <v>468</v>
      </c>
      <c r="CL120" s="1036"/>
      <c r="CM120" s="1036"/>
      <c r="CN120" s="1036"/>
      <c r="CO120" s="1037"/>
      <c r="CP120" s="1043" t="s">
        <v>410</v>
      </c>
      <c r="CQ120" s="1044"/>
      <c r="CR120" s="1044"/>
      <c r="CS120" s="1044"/>
      <c r="CT120" s="1044"/>
      <c r="CU120" s="1044"/>
      <c r="CV120" s="1044"/>
      <c r="CW120" s="1044"/>
      <c r="CX120" s="1044"/>
      <c r="CY120" s="1044"/>
      <c r="CZ120" s="1044"/>
      <c r="DA120" s="1044"/>
      <c r="DB120" s="1044"/>
      <c r="DC120" s="1044"/>
      <c r="DD120" s="1044"/>
      <c r="DE120" s="1044"/>
      <c r="DF120" s="1045"/>
      <c r="DG120" s="959">
        <v>370440</v>
      </c>
      <c r="DH120" s="960"/>
      <c r="DI120" s="960"/>
      <c r="DJ120" s="960"/>
      <c r="DK120" s="960"/>
      <c r="DL120" s="960">
        <v>349154</v>
      </c>
      <c r="DM120" s="960"/>
      <c r="DN120" s="960"/>
      <c r="DO120" s="960"/>
      <c r="DP120" s="960"/>
      <c r="DQ120" s="960">
        <v>328686</v>
      </c>
      <c r="DR120" s="960"/>
      <c r="DS120" s="960"/>
      <c r="DT120" s="960"/>
      <c r="DU120" s="960"/>
      <c r="DV120" s="961">
        <v>21</v>
      </c>
      <c r="DW120" s="961"/>
      <c r="DX120" s="961"/>
      <c r="DY120" s="961"/>
      <c r="DZ120" s="962"/>
    </row>
    <row r="121" spans="1:130" s="233" customFormat="1" ht="26.25" customHeight="1" x14ac:dyDescent="0.2">
      <c r="A121" s="1086"/>
      <c r="B121" s="978"/>
      <c r="C121" s="1003" t="s">
        <v>469</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128</v>
      </c>
      <c r="AB121" s="988"/>
      <c r="AC121" s="988"/>
      <c r="AD121" s="988"/>
      <c r="AE121" s="989"/>
      <c r="AF121" s="990" t="s">
        <v>128</v>
      </c>
      <c r="AG121" s="988"/>
      <c r="AH121" s="988"/>
      <c r="AI121" s="988"/>
      <c r="AJ121" s="989"/>
      <c r="AK121" s="990" t="s">
        <v>128</v>
      </c>
      <c r="AL121" s="988"/>
      <c r="AM121" s="988"/>
      <c r="AN121" s="988"/>
      <c r="AO121" s="989"/>
      <c r="AP121" s="991" t="s">
        <v>128</v>
      </c>
      <c r="AQ121" s="992"/>
      <c r="AR121" s="992"/>
      <c r="AS121" s="992"/>
      <c r="AT121" s="993"/>
      <c r="AU121" s="1023"/>
      <c r="AV121" s="1024"/>
      <c r="AW121" s="1024"/>
      <c r="AX121" s="1024"/>
      <c r="AY121" s="1025"/>
      <c r="AZ121" s="951" t="s">
        <v>470</v>
      </c>
      <c r="BA121" s="952"/>
      <c r="BB121" s="952"/>
      <c r="BC121" s="952"/>
      <c r="BD121" s="952"/>
      <c r="BE121" s="952"/>
      <c r="BF121" s="952"/>
      <c r="BG121" s="952"/>
      <c r="BH121" s="952"/>
      <c r="BI121" s="952"/>
      <c r="BJ121" s="952"/>
      <c r="BK121" s="952"/>
      <c r="BL121" s="952"/>
      <c r="BM121" s="952"/>
      <c r="BN121" s="952"/>
      <c r="BO121" s="952"/>
      <c r="BP121" s="953"/>
      <c r="BQ121" s="954" t="s">
        <v>128</v>
      </c>
      <c r="BR121" s="955"/>
      <c r="BS121" s="955"/>
      <c r="BT121" s="955"/>
      <c r="BU121" s="955"/>
      <c r="BV121" s="955" t="s">
        <v>128</v>
      </c>
      <c r="BW121" s="955"/>
      <c r="BX121" s="955"/>
      <c r="BY121" s="955"/>
      <c r="BZ121" s="955"/>
      <c r="CA121" s="955" t="s">
        <v>128</v>
      </c>
      <c r="CB121" s="955"/>
      <c r="CC121" s="955"/>
      <c r="CD121" s="955"/>
      <c r="CE121" s="955"/>
      <c r="CF121" s="949" t="s">
        <v>128</v>
      </c>
      <c r="CG121" s="950"/>
      <c r="CH121" s="950"/>
      <c r="CI121" s="950"/>
      <c r="CJ121" s="950"/>
      <c r="CK121" s="1038"/>
      <c r="CL121" s="1039"/>
      <c r="CM121" s="1039"/>
      <c r="CN121" s="1039"/>
      <c r="CO121" s="1040"/>
      <c r="CP121" s="1048" t="s">
        <v>471</v>
      </c>
      <c r="CQ121" s="1049"/>
      <c r="CR121" s="1049"/>
      <c r="CS121" s="1049"/>
      <c r="CT121" s="1049"/>
      <c r="CU121" s="1049"/>
      <c r="CV121" s="1049"/>
      <c r="CW121" s="1049"/>
      <c r="CX121" s="1049"/>
      <c r="CY121" s="1049"/>
      <c r="CZ121" s="1049"/>
      <c r="DA121" s="1049"/>
      <c r="DB121" s="1049"/>
      <c r="DC121" s="1049"/>
      <c r="DD121" s="1049"/>
      <c r="DE121" s="1049"/>
      <c r="DF121" s="1050"/>
      <c r="DG121" s="954">
        <v>119960</v>
      </c>
      <c r="DH121" s="955"/>
      <c r="DI121" s="955"/>
      <c r="DJ121" s="955"/>
      <c r="DK121" s="955"/>
      <c r="DL121" s="955">
        <v>127879</v>
      </c>
      <c r="DM121" s="955"/>
      <c r="DN121" s="955"/>
      <c r="DO121" s="955"/>
      <c r="DP121" s="955"/>
      <c r="DQ121" s="955">
        <v>107397</v>
      </c>
      <c r="DR121" s="955"/>
      <c r="DS121" s="955"/>
      <c r="DT121" s="955"/>
      <c r="DU121" s="955"/>
      <c r="DV121" s="956">
        <v>6.9</v>
      </c>
      <c r="DW121" s="956"/>
      <c r="DX121" s="956"/>
      <c r="DY121" s="956"/>
      <c r="DZ121" s="957"/>
    </row>
    <row r="122" spans="1:130" s="233" customFormat="1" ht="26.25" customHeight="1" x14ac:dyDescent="0.2">
      <c r="A122" s="1086"/>
      <c r="B122" s="978"/>
      <c r="C122" s="951" t="s">
        <v>452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415</v>
      </c>
      <c r="AB122" s="988"/>
      <c r="AC122" s="988"/>
      <c r="AD122" s="988"/>
      <c r="AE122" s="989"/>
      <c r="AF122" s="990" t="s">
        <v>128</v>
      </c>
      <c r="AG122" s="988"/>
      <c r="AH122" s="988"/>
      <c r="AI122" s="988"/>
      <c r="AJ122" s="989"/>
      <c r="AK122" s="990" t="s">
        <v>128</v>
      </c>
      <c r="AL122" s="988"/>
      <c r="AM122" s="988"/>
      <c r="AN122" s="988"/>
      <c r="AO122" s="989"/>
      <c r="AP122" s="991" t="s">
        <v>128</v>
      </c>
      <c r="AQ122" s="992"/>
      <c r="AR122" s="992"/>
      <c r="AS122" s="992"/>
      <c r="AT122" s="993"/>
      <c r="AU122" s="1023"/>
      <c r="AV122" s="1024"/>
      <c r="AW122" s="1024"/>
      <c r="AX122" s="1024"/>
      <c r="AY122" s="1025"/>
      <c r="AZ122" s="1002" t="s">
        <v>472</v>
      </c>
      <c r="BA122" s="994"/>
      <c r="BB122" s="994"/>
      <c r="BC122" s="994"/>
      <c r="BD122" s="994"/>
      <c r="BE122" s="994"/>
      <c r="BF122" s="994"/>
      <c r="BG122" s="994"/>
      <c r="BH122" s="994"/>
      <c r="BI122" s="994"/>
      <c r="BJ122" s="994"/>
      <c r="BK122" s="994"/>
      <c r="BL122" s="994"/>
      <c r="BM122" s="994"/>
      <c r="BN122" s="994"/>
      <c r="BO122" s="994"/>
      <c r="BP122" s="995"/>
      <c r="BQ122" s="1028">
        <v>3574041</v>
      </c>
      <c r="BR122" s="1029"/>
      <c r="BS122" s="1029"/>
      <c r="BT122" s="1029"/>
      <c r="BU122" s="1029"/>
      <c r="BV122" s="1029">
        <v>3371555</v>
      </c>
      <c r="BW122" s="1029"/>
      <c r="BX122" s="1029"/>
      <c r="BY122" s="1029"/>
      <c r="BZ122" s="1029"/>
      <c r="CA122" s="1029">
        <v>3450674</v>
      </c>
      <c r="CB122" s="1029"/>
      <c r="CC122" s="1029"/>
      <c r="CD122" s="1029"/>
      <c r="CE122" s="1029"/>
      <c r="CF122" s="1046">
        <v>220.2</v>
      </c>
      <c r="CG122" s="1047"/>
      <c r="CH122" s="1047"/>
      <c r="CI122" s="1047"/>
      <c r="CJ122" s="1047"/>
      <c r="CK122" s="1038"/>
      <c r="CL122" s="1039"/>
      <c r="CM122" s="1039"/>
      <c r="CN122" s="1039"/>
      <c r="CO122" s="1040"/>
      <c r="CP122" s="1048" t="s">
        <v>473</v>
      </c>
      <c r="CQ122" s="1049"/>
      <c r="CR122" s="1049"/>
      <c r="CS122" s="1049"/>
      <c r="CT122" s="1049"/>
      <c r="CU122" s="1049"/>
      <c r="CV122" s="1049"/>
      <c r="CW122" s="1049"/>
      <c r="CX122" s="1049"/>
      <c r="CY122" s="1049"/>
      <c r="CZ122" s="1049"/>
      <c r="DA122" s="1049"/>
      <c r="DB122" s="1049"/>
      <c r="DC122" s="1049"/>
      <c r="DD122" s="1049"/>
      <c r="DE122" s="1049"/>
      <c r="DF122" s="1050"/>
      <c r="DG122" s="954">
        <v>28425</v>
      </c>
      <c r="DH122" s="955"/>
      <c r="DI122" s="955"/>
      <c r="DJ122" s="955"/>
      <c r="DK122" s="955"/>
      <c r="DL122" s="955">
        <v>28184</v>
      </c>
      <c r="DM122" s="955"/>
      <c r="DN122" s="955"/>
      <c r="DO122" s="955"/>
      <c r="DP122" s="955"/>
      <c r="DQ122" s="955">
        <v>27134</v>
      </c>
      <c r="DR122" s="955"/>
      <c r="DS122" s="955"/>
      <c r="DT122" s="955"/>
      <c r="DU122" s="955"/>
      <c r="DV122" s="956">
        <v>1.7</v>
      </c>
      <c r="DW122" s="956"/>
      <c r="DX122" s="956"/>
      <c r="DY122" s="956"/>
      <c r="DZ122" s="957"/>
    </row>
    <row r="123" spans="1:130" s="233" customFormat="1" ht="26.25" customHeight="1" x14ac:dyDescent="0.2">
      <c r="A123" s="1086"/>
      <c r="B123" s="978"/>
      <c r="C123" s="951" t="s">
        <v>458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415</v>
      </c>
      <c r="AB123" s="988"/>
      <c r="AC123" s="988"/>
      <c r="AD123" s="988"/>
      <c r="AE123" s="989"/>
      <c r="AF123" s="990" t="s">
        <v>128</v>
      </c>
      <c r="AG123" s="988"/>
      <c r="AH123" s="988"/>
      <c r="AI123" s="988"/>
      <c r="AJ123" s="989"/>
      <c r="AK123" s="990" t="s">
        <v>128</v>
      </c>
      <c r="AL123" s="988"/>
      <c r="AM123" s="988"/>
      <c r="AN123" s="988"/>
      <c r="AO123" s="989"/>
      <c r="AP123" s="991" t="s">
        <v>128</v>
      </c>
      <c r="AQ123" s="992"/>
      <c r="AR123" s="992"/>
      <c r="AS123" s="992"/>
      <c r="AT123" s="993"/>
      <c r="AU123" s="1026"/>
      <c r="AV123" s="1027"/>
      <c r="AW123" s="1027"/>
      <c r="AX123" s="1027"/>
      <c r="AY123" s="1027"/>
      <c r="AZ123" s="254" t="s">
        <v>186</v>
      </c>
      <c r="BA123" s="254"/>
      <c r="BB123" s="254"/>
      <c r="BC123" s="254"/>
      <c r="BD123" s="254"/>
      <c r="BE123" s="254"/>
      <c r="BF123" s="254"/>
      <c r="BG123" s="254"/>
      <c r="BH123" s="254"/>
      <c r="BI123" s="254"/>
      <c r="BJ123" s="254"/>
      <c r="BK123" s="254"/>
      <c r="BL123" s="254"/>
      <c r="BM123" s="254"/>
      <c r="BN123" s="254"/>
      <c r="BO123" s="1006" t="s">
        <v>474</v>
      </c>
      <c r="BP123" s="1034"/>
      <c r="BQ123" s="1092">
        <v>7492124</v>
      </c>
      <c r="BR123" s="1093"/>
      <c r="BS123" s="1093"/>
      <c r="BT123" s="1093"/>
      <c r="BU123" s="1093"/>
      <c r="BV123" s="1093">
        <v>7540418</v>
      </c>
      <c r="BW123" s="1093"/>
      <c r="BX123" s="1093"/>
      <c r="BY123" s="1093"/>
      <c r="BZ123" s="1093"/>
      <c r="CA123" s="1093">
        <v>8233871</v>
      </c>
      <c r="CB123" s="1093"/>
      <c r="CC123" s="1093"/>
      <c r="CD123" s="1093"/>
      <c r="CE123" s="1093"/>
      <c r="CF123" s="1030"/>
      <c r="CG123" s="1031"/>
      <c r="CH123" s="1031"/>
      <c r="CI123" s="1031"/>
      <c r="CJ123" s="1032"/>
      <c r="CK123" s="1038"/>
      <c r="CL123" s="1039"/>
      <c r="CM123" s="1039"/>
      <c r="CN123" s="1039"/>
      <c r="CO123" s="1040"/>
      <c r="CP123" s="1048" t="s">
        <v>411</v>
      </c>
      <c r="CQ123" s="1049"/>
      <c r="CR123" s="1049"/>
      <c r="CS123" s="1049"/>
      <c r="CT123" s="1049"/>
      <c r="CU123" s="1049"/>
      <c r="CV123" s="1049"/>
      <c r="CW123" s="1049"/>
      <c r="CX123" s="1049"/>
      <c r="CY123" s="1049"/>
      <c r="CZ123" s="1049"/>
      <c r="DA123" s="1049"/>
      <c r="DB123" s="1049"/>
      <c r="DC123" s="1049"/>
      <c r="DD123" s="1049"/>
      <c r="DE123" s="1049"/>
      <c r="DF123" s="1050"/>
      <c r="DG123" s="987" t="s">
        <v>415</v>
      </c>
      <c r="DH123" s="988"/>
      <c r="DI123" s="988"/>
      <c r="DJ123" s="988"/>
      <c r="DK123" s="989"/>
      <c r="DL123" s="990" t="s">
        <v>415</v>
      </c>
      <c r="DM123" s="988"/>
      <c r="DN123" s="988"/>
      <c r="DO123" s="988"/>
      <c r="DP123" s="989"/>
      <c r="DQ123" s="990" t="s">
        <v>415</v>
      </c>
      <c r="DR123" s="988"/>
      <c r="DS123" s="988"/>
      <c r="DT123" s="988"/>
      <c r="DU123" s="989"/>
      <c r="DV123" s="991" t="s">
        <v>415</v>
      </c>
      <c r="DW123" s="992"/>
      <c r="DX123" s="992"/>
      <c r="DY123" s="992"/>
      <c r="DZ123" s="993"/>
    </row>
    <row r="124" spans="1:130" s="233" customFormat="1" ht="26.25" customHeight="1" thickBot="1" x14ac:dyDescent="0.25">
      <c r="A124" s="1086"/>
      <c r="B124" s="978"/>
      <c r="C124" s="951" t="s">
        <v>461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128</v>
      </c>
      <c r="AB124" s="988"/>
      <c r="AC124" s="988"/>
      <c r="AD124" s="988"/>
      <c r="AE124" s="989"/>
      <c r="AF124" s="990" t="s">
        <v>415</v>
      </c>
      <c r="AG124" s="988"/>
      <c r="AH124" s="988"/>
      <c r="AI124" s="988"/>
      <c r="AJ124" s="989"/>
      <c r="AK124" s="990" t="s">
        <v>415</v>
      </c>
      <c r="AL124" s="988"/>
      <c r="AM124" s="988"/>
      <c r="AN124" s="988"/>
      <c r="AO124" s="989"/>
      <c r="AP124" s="991" t="s">
        <v>128</v>
      </c>
      <c r="AQ124" s="992"/>
      <c r="AR124" s="992"/>
      <c r="AS124" s="992"/>
      <c r="AT124" s="993"/>
      <c r="AU124" s="1088" t="s">
        <v>475</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415</v>
      </c>
      <c r="BR124" s="1056"/>
      <c r="BS124" s="1056"/>
      <c r="BT124" s="1056"/>
      <c r="BU124" s="1056"/>
      <c r="BV124" s="1056" t="s">
        <v>128</v>
      </c>
      <c r="BW124" s="1056"/>
      <c r="BX124" s="1056"/>
      <c r="BY124" s="1056"/>
      <c r="BZ124" s="1056"/>
      <c r="CA124" s="1056" t="s">
        <v>128</v>
      </c>
      <c r="CB124" s="1056"/>
      <c r="CC124" s="1056"/>
      <c r="CD124" s="1056"/>
      <c r="CE124" s="1056"/>
      <c r="CF124" s="1057"/>
      <c r="CG124" s="1058"/>
      <c r="CH124" s="1058"/>
      <c r="CI124" s="1058"/>
      <c r="CJ124" s="1059"/>
      <c r="CK124" s="1041"/>
      <c r="CL124" s="1041"/>
      <c r="CM124" s="1041"/>
      <c r="CN124" s="1041"/>
      <c r="CO124" s="1042"/>
      <c r="CP124" s="1048" t="s">
        <v>476</v>
      </c>
      <c r="CQ124" s="1049"/>
      <c r="CR124" s="1049"/>
      <c r="CS124" s="1049"/>
      <c r="CT124" s="1049"/>
      <c r="CU124" s="1049"/>
      <c r="CV124" s="1049"/>
      <c r="CW124" s="1049"/>
      <c r="CX124" s="1049"/>
      <c r="CY124" s="1049"/>
      <c r="CZ124" s="1049"/>
      <c r="DA124" s="1049"/>
      <c r="DB124" s="1049"/>
      <c r="DC124" s="1049"/>
      <c r="DD124" s="1049"/>
      <c r="DE124" s="1049"/>
      <c r="DF124" s="1050"/>
      <c r="DG124" s="1033" t="s">
        <v>128</v>
      </c>
      <c r="DH124" s="1015"/>
      <c r="DI124" s="1015"/>
      <c r="DJ124" s="1015"/>
      <c r="DK124" s="1016"/>
      <c r="DL124" s="1014" t="s">
        <v>128</v>
      </c>
      <c r="DM124" s="1015"/>
      <c r="DN124" s="1015"/>
      <c r="DO124" s="1015"/>
      <c r="DP124" s="1016"/>
      <c r="DQ124" s="1014" t="s">
        <v>128</v>
      </c>
      <c r="DR124" s="1015"/>
      <c r="DS124" s="1015"/>
      <c r="DT124" s="1015"/>
      <c r="DU124" s="1016"/>
      <c r="DV124" s="1017" t="s">
        <v>415</v>
      </c>
      <c r="DW124" s="1018"/>
      <c r="DX124" s="1018"/>
      <c r="DY124" s="1018"/>
      <c r="DZ124" s="1019"/>
    </row>
    <row r="125" spans="1:130" s="233" customFormat="1" ht="26.25" customHeight="1" x14ac:dyDescent="0.2">
      <c r="A125" s="1086"/>
      <c r="B125" s="978"/>
      <c r="C125" s="951" t="s">
        <v>463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128</v>
      </c>
      <c r="AB125" s="988"/>
      <c r="AC125" s="988"/>
      <c r="AD125" s="988"/>
      <c r="AE125" s="989"/>
      <c r="AF125" s="990" t="s">
        <v>128</v>
      </c>
      <c r="AG125" s="988"/>
      <c r="AH125" s="988"/>
      <c r="AI125" s="988"/>
      <c r="AJ125" s="989"/>
      <c r="AK125" s="990" t="s">
        <v>415</v>
      </c>
      <c r="AL125" s="988"/>
      <c r="AM125" s="988"/>
      <c r="AN125" s="988"/>
      <c r="AO125" s="989"/>
      <c r="AP125" s="991" t="s">
        <v>415</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1" t="s">
        <v>477</v>
      </c>
      <c r="CL125" s="1036"/>
      <c r="CM125" s="1036"/>
      <c r="CN125" s="1036"/>
      <c r="CO125" s="1037"/>
      <c r="CP125" s="958" t="s">
        <v>478</v>
      </c>
      <c r="CQ125" s="926"/>
      <c r="CR125" s="926"/>
      <c r="CS125" s="926"/>
      <c r="CT125" s="926"/>
      <c r="CU125" s="926"/>
      <c r="CV125" s="926"/>
      <c r="CW125" s="926"/>
      <c r="CX125" s="926"/>
      <c r="CY125" s="926"/>
      <c r="CZ125" s="926"/>
      <c r="DA125" s="926"/>
      <c r="DB125" s="926"/>
      <c r="DC125" s="926"/>
      <c r="DD125" s="926"/>
      <c r="DE125" s="926"/>
      <c r="DF125" s="927"/>
      <c r="DG125" s="959" t="s">
        <v>128</v>
      </c>
      <c r="DH125" s="960"/>
      <c r="DI125" s="960"/>
      <c r="DJ125" s="960"/>
      <c r="DK125" s="960"/>
      <c r="DL125" s="960" t="s">
        <v>415</v>
      </c>
      <c r="DM125" s="960"/>
      <c r="DN125" s="960"/>
      <c r="DO125" s="960"/>
      <c r="DP125" s="960"/>
      <c r="DQ125" s="960" t="s">
        <v>415</v>
      </c>
      <c r="DR125" s="960"/>
      <c r="DS125" s="960"/>
      <c r="DT125" s="960"/>
      <c r="DU125" s="960"/>
      <c r="DV125" s="961" t="s">
        <v>415</v>
      </c>
      <c r="DW125" s="961"/>
      <c r="DX125" s="961"/>
      <c r="DY125" s="961"/>
      <c r="DZ125" s="962"/>
    </row>
    <row r="126" spans="1:130" s="233" customFormat="1" ht="26.25" customHeight="1" thickBot="1" x14ac:dyDescent="0.25">
      <c r="A126" s="1086"/>
      <c r="B126" s="978"/>
      <c r="C126" s="951" t="s">
        <v>465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708</v>
      </c>
      <c r="AB126" s="988"/>
      <c r="AC126" s="988"/>
      <c r="AD126" s="988"/>
      <c r="AE126" s="989"/>
      <c r="AF126" s="990">
        <v>708</v>
      </c>
      <c r="AG126" s="988"/>
      <c r="AH126" s="988"/>
      <c r="AI126" s="988"/>
      <c r="AJ126" s="989"/>
      <c r="AK126" s="990" t="s">
        <v>128</v>
      </c>
      <c r="AL126" s="988"/>
      <c r="AM126" s="988"/>
      <c r="AN126" s="988"/>
      <c r="AO126" s="989"/>
      <c r="AP126" s="991" t="s">
        <v>128</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2"/>
      <c r="CL126" s="1039"/>
      <c r="CM126" s="1039"/>
      <c r="CN126" s="1039"/>
      <c r="CO126" s="1040"/>
      <c r="CP126" s="951" t="s">
        <v>479</v>
      </c>
      <c r="CQ126" s="952"/>
      <c r="CR126" s="952"/>
      <c r="CS126" s="952"/>
      <c r="CT126" s="952"/>
      <c r="CU126" s="952"/>
      <c r="CV126" s="952"/>
      <c r="CW126" s="952"/>
      <c r="CX126" s="952"/>
      <c r="CY126" s="952"/>
      <c r="CZ126" s="952"/>
      <c r="DA126" s="952"/>
      <c r="DB126" s="952"/>
      <c r="DC126" s="952"/>
      <c r="DD126" s="952"/>
      <c r="DE126" s="952"/>
      <c r="DF126" s="953"/>
      <c r="DG126" s="954" t="s">
        <v>128</v>
      </c>
      <c r="DH126" s="955"/>
      <c r="DI126" s="955"/>
      <c r="DJ126" s="955"/>
      <c r="DK126" s="955"/>
      <c r="DL126" s="955" t="s">
        <v>128</v>
      </c>
      <c r="DM126" s="955"/>
      <c r="DN126" s="955"/>
      <c r="DO126" s="955"/>
      <c r="DP126" s="955"/>
      <c r="DQ126" s="955" t="s">
        <v>128</v>
      </c>
      <c r="DR126" s="955"/>
      <c r="DS126" s="955"/>
      <c r="DT126" s="955"/>
      <c r="DU126" s="955"/>
      <c r="DV126" s="956" t="s">
        <v>128</v>
      </c>
      <c r="DW126" s="956"/>
      <c r="DX126" s="956"/>
      <c r="DY126" s="956"/>
      <c r="DZ126" s="957"/>
    </row>
    <row r="127" spans="1:130" s="233" customFormat="1" ht="26.25" customHeight="1" x14ac:dyDescent="0.2">
      <c r="A127" s="1087"/>
      <c r="B127" s="980"/>
      <c r="C127" s="1002" t="s">
        <v>480</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415</v>
      </c>
      <c r="AB127" s="988"/>
      <c r="AC127" s="988"/>
      <c r="AD127" s="988"/>
      <c r="AE127" s="989"/>
      <c r="AF127" s="990" t="s">
        <v>128</v>
      </c>
      <c r="AG127" s="988"/>
      <c r="AH127" s="988"/>
      <c r="AI127" s="988"/>
      <c r="AJ127" s="989"/>
      <c r="AK127" s="990" t="s">
        <v>128</v>
      </c>
      <c r="AL127" s="988"/>
      <c r="AM127" s="988"/>
      <c r="AN127" s="988"/>
      <c r="AO127" s="989"/>
      <c r="AP127" s="991" t="s">
        <v>415</v>
      </c>
      <c r="AQ127" s="992"/>
      <c r="AR127" s="992"/>
      <c r="AS127" s="992"/>
      <c r="AT127" s="993"/>
      <c r="AU127" s="235"/>
      <c r="AV127" s="235"/>
      <c r="AW127" s="235"/>
      <c r="AX127" s="1060" t="s">
        <v>481</v>
      </c>
      <c r="AY127" s="1061"/>
      <c r="AZ127" s="1061"/>
      <c r="BA127" s="1061"/>
      <c r="BB127" s="1061"/>
      <c r="BC127" s="1061"/>
      <c r="BD127" s="1061"/>
      <c r="BE127" s="1062"/>
      <c r="BF127" s="1063" t="s">
        <v>482</v>
      </c>
      <c r="BG127" s="1061"/>
      <c r="BH127" s="1061"/>
      <c r="BI127" s="1061"/>
      <c r="BJ127" s="1061"/>
      <c r="BK127" s="1061"/>
      <c r="BL127" s="1062"/>
      <c r="BM127" s="1063" t="s">
        <v>483</v>
      </c>
      <c r="BN127" s="1061"/>
      <c r="BO127" s="1061"/>
      <c r="BP127" s="1061"/>
      <c r="BQ127" s="1061"/>
      <c r="BR127" s="1061"/>
      <c r="BS127" s="1062"/>
      <c r="BT127" s="1063" t="s">
        <v>484</v>
      </c>
      <c r="BU127" s="1061"/>
      <c r="BV127" s="1061"/>
      <c r="BW127" s="1061"/>
      <c r="BX127" s="1061"/>
      <c r="BY127" s="1061"/>
      <c r="BZ127" s="1084"/>
      <c r="CA127" s="235"/>
      <c r="CB127" s="235"/>
      <c r="CC127" s="235"/>
      <c r="CD127" s="258"/>
      <c r="CE127" s="258"/>
      <c r="CF127" s="258"/>
      <c r="CG127" s="235"/>
      <c r="CH127" s="235"/>
      <c r="CI127" s="235"/>
      <c r="CJ127" s="257"/>
      <c r="CK127" s="1052"/>
      <c r="CL127" s="1039"/>
      <c r="CM127" s="1039"/>
      <c r="CN127" s="1039"/>
      <c r="CO127" s="1040"/>
      <c r="CP127" s="951" t="s">
        <v>485</v>
      </c>
      <c r="CQ127" s="952"/>
      <c r="CR127" s="952"/>
      <c r="CS127" s="952"/>
      <c r="CT127" s="952"/>
      <c r="CU127" s="952"/>
      <c r="CV127" s="952"/>
      <c r="CW127" s="952"/>
      <c r="CX127" s="952"/>
      <c r="CY127" s="952"/>
      <c r="CZ127" s="952"/>
      <c r="DA127" s="952"/>
      <c r="DB127" s="952"/>
      <c r="DC127" s="952"/>
      <c r="DD127" s="952"/>
      <c r="DE127" s="952"/>
      <c r="DF127" s="953"/>
      <c r="DG127" s="954" t="s">
        <v>128</v>
      </c>
      <c r="DH127" s="955"/>
      <c r="DI127" s="955"/>
      <c r="DJ127" s="955"/>
      <c r="DK127" s="955"/>
      <c r="DL127" s="955" t="s">
        <v>128</v>
      </c>
      <c r="DM127" s="955"/>
      <c r="DN127" s="955"/>
      <c r="DO127" s="955"/>
      <c r="DP127" s="955"/>
      <c r="DQ127" s="955" t="s">
        <v>415</v>
      </c>
      <c r="DR127" s="955"/>
      <c r="DS127" s="955"/>
      <c r="DT127" s="955"/>
      <c r="DU127" s="955"/>
      <c r="DV127" s="956" t="s">
        <v>128</v>
      </c>
      <c r="DW127" s="956"/>
      <c r="DX127" s="956"/>
      <c r="DY127" s="956"/>
      <c r="DZ127" s="957"/>
    </row>
    <row r="128" spans="1:130" s="233" customFormat="1" ht="26.25" customHeight="1" thickBot="1" x14ac:dyDescent="0.25">
      <c r="A128" s="1070" t="s">
        <v>486</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487</v>
      </c>
      <c r="X128" s="1072"/>
      <c r="Y128" s="1072"/>
      <c r="Z128" s="1073"/>
      <c r="AA128" s="1074" t="s">
        <v>128</v>
      </c>
      <c r="AB128" s="1075"/>
      <c r="AC128" s="1075"/>
      <c r="AD128" s="1075"/>
      <c r="AE128" s="1076"/>
      <c r="AF128" s="1077" t="s">
        <v>128</v>
      </c>
      <c r="AG128" s="1075"/>
      <c r="AH128" s="1075"/>
      <c r="AI128" s="1075"/>
      <c r="AJ128" s="1076"/>
      <c r="AK128" s="1077" t="s">
        <v>128</v>
      </c>
      <c r="AL128" s="1075"/>
      <c r="AM128" s="1075"/>
      <c r="AN128" s="1075"/>
      <c r="AO128" s="1076"/>
      <c r="AP128" s="1078"/>
      <c r="AQ128" s="1079"/>
      <c r="AR128" s="1079"/>
      <c r="AS128" s="1079"/>
      <c r="AT128" s="1080"/>
      <c r="AU128" s="235"/>
      <c r="AV128" s="235"/>
      <c r="AW128" s="235"/>
      <c r="AX128" s="925" t="s">
        <v>488</v>
      </c>
      <c r="AY128" s="926"/>
      <c r="AZ128" s="926"/>
      <c r="BA128" s="926"/>
      <c r="BB128" s="926"/>
      <c r="BC128" s="926"/>
      <c r="BD128" s="926"/>
      <c r="BE128" s="927"/>
      <c r="BF128" s="1081" t="s">
        <v>415</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5"/>
      <c r="CA128" s="258"/>
      <c r="CB128" s="258"/>
      <c r="CC128" s="258"/>
      <c r="CD128" s="258"/>
      <c r="CE128" s="258"/>
      <c r="CF128" s="258"/>
      <c r="CG128" s="235"/>
      <c r="CH128" s="235"/>
      <c r="CI128" s="235"/>
      <c r="CJ128" s="257"/>
      <c r="CK128" s="1053"/>
      <c r="CL128" s="1054"/>
      <c r="CM128" s="1054"/>
      <c r="CN128" s="1054"/>
      <c r="CO128" s="1055"/>
      <c r="CP128" s="1064" t="s">
        <v>489</v>
      </c>
      <c r="CQ128" s="755"/>
      <c r="CR128" s="755"/>
      <c r="CS128" s="755"/>
      <c r="CT128" s="755"/>
      <c r="CU128" s="755"/>
      <c r="CV128" s="755"/>
      <c r="CW128" s="755"/>
      <c r="CX128" s="755"/>
      <c r="CY128" s="755"/>
      <c r="CZ128" s="755"/>
      <c r="DA128" s="755"/>
      <c r="DB128" s="755"/>
      <c r="DC128" s="755"/>
      <c r="DD128" s="755"/>
      <c r="DE128" s="755"/>
      <c r="DF128" s="1065"/>
      <c r="DG128" s="1066" t="s">
        <v>415</v>
      </c>
      <c r="DH128" s="1067"/>
      <c r="DI128" s="1067"/>
      <c r="DJ128" s="1067"/>
      <c r="DK128" s="1067"/>
      <c r="DL128" s="1067" t="s">
        <v>415</v>
      </c>
      <c r="DM128" s="1067"/>
      <c r="DN128" s="1067"/>
      <c r="DO128" s="1067"/>
      <c r="DP128" s="1067"/>
      <c r="DQ128" s="1067" t="s">
        <v>415</v>
      </c>
      <c r="DR128" s="1067"/>
      <c r="DS128" s="1067"/>
      <c r="DT128" s="1067"/>
      <c r="DU128" s="1067"/>
      <c r="DV128" s="1068" t="s">
        <v>128</v>
      </c>
      <c r="DW128" s="1068"/>
      <c r="DX128" s="1068"/>
      <c r="DY128" s="1068"/>
      <c r="DZ128" s="1069"/>
    </row>
    <row r="129" spans="1:131" s="233" customFormat="1" ht="26.25" customHeight="1" x14ac:dyDescent="0.2">
      <c r="A129" s="963" t="s">
        <v>107</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490</v>
      </c>
      <c r="X129" s="1100"/>
      <c r="Y129" s="1100"/>
      <c r="Z129" s="1101"/>
      <c r="AA129" s="987">
        <v>1667081</v>
      </c>
      <c r="AB129" s="988"/>
      <c r="AC129" s="988"/>
      <c r="AD129" s="988"/>
      <c r="AE129" s="989"/>
      <c r="AF129" s="990">
        <v>1731886</v>
      </c>
      <c r="AG129" s="988"/>
      <c r="AH129" s="988"/>
      <c r="AI129" s="988"/>
      <c r="AJ129" s="989"/>
      <c r="AK129" s="990">
        <v>1971350</v>
      </c>
      <c r="AL129" s="988"/>
      <c r="AM129" s="988"/>
      <c r="AN129" s="988"/>
      <c r="AO129" s="989"/>
      <c r="AP129" s="1102"/>
      <c r="AQ129" s="1103"/>
      <c r="AR129" s="1103"/>
      <c r="AS129" s="1103"/>
      <c r="AT129" s="1104"/>
      <c r="AU129" s="236"/>
      <c r="AV129" s="236"/>
      <c r="AW129" s="236"/>
      <c r="AX129" s="1094" t="s">
        <v>491</v>
      </c>
      <c r="AY129" s="952"/>
      <c r="AZ129" s="952"/>
      <c r="BA129" s="952"/>
      <c r="BB129" s="952"/>
      <c r="BC129" s="952"/>
      <c r="BD129" s="952"/>
      <c r="BE129" s="953"/>
      <c r="BF129" s="1095" t="s">
        <v>128</v>
      </c>
      <c r="BG129" s="1096"/>
      <c r="BH129" s="1096"/>
      <c r="BI129" s="1096"/>
      <c r="BJ129" s="1096"/>
      <c r="BK129" s="1096"/>
      <c r="BL129" s="1097"/>
      <c r="BM129" s="1095">
        <v>20</v>
      </c>
      <c r="BN129" s="1096"/>
      <c r="BO129" s="1096"/>
      <c r="BP129" s="1096"/>
      <c r="BQ129" s="1096"/>
      <c r="BR129" s="1096"/>
      <c r="BS129" s="1097"/>
      <c r="BT129" s="1095">
        <v>30</v>
      </c>
      <c r="BU129" s="1096"/>
      <c r="BV129" s="1096"/>
      <c r="BW129" s="1096"/>
      <c r="BX129" s="1096"/>
      <c r="BY129" s="1096"/>
      <c r="BZ129" s="109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3" t="s">
        <v>492</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493</v>
      </c>
      <c r="X130" s="1100"/>
      <c r="Y130" s="1100"/>
      <c r="Z130" s="1101"/>
      <c r="AA130" s="987">
        <v>356691</v>
      </c>
      <c r="AB130" s="988"/>
      <c r="AC130" s="988"/>
      <c r="AD130" s="988"/>
      <c r="AE130" s="989"/>
      <c r="AF130" s="990">
        <v>388113</v>
      </c>
      <c r="AG130" s="988"/>
      <c r="AH130" s="988"/>
      <c r="AI130" s="988"/>
      <c r="AJ130" s="989"/>
      <c r="AK130" s="990">
        <v>404087</v>
      </c>
      <c r="AL130" s="988"/>
      <c r="AM130" s="988"/>
      <c r="AN130" s="988"/>
      <c r="AO130" s="989"/>
      <c r="AP130" s="1102"/>
      <c r="AQ130" s="1103"/>
      <c r="AR130" s="1103"/>
      <c r="AS130" s="1103"/>
      <c r="AT130" s="1104"/>
      <c r="AU130" s="236"/>
      <c r="AV130" s="236"/>
      <c r="AW130" s="236"/>
      <c r="AX130" s="1094" t="s">
        <v>494</v>
      </c>
      <c r="AY130" s="952"/>
      <c r="AZ130" s="952"/>
      <c r="BA130" s="952"/>
      <c r="BB130" s="952"/>
      <c r="BC130" s="952"/>
      <c r="BD130" s="952"/>
      <c r="BE130" s="953"/>
      <c r="BF130" s="1130">
        <v>2.1</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495</v>
      </c>
      <c r="X131" s="1137"/>
      <c r="Y131" s="1137"/>
      <c r="Z131" s="1138"/>
      <c r="AA131" s="1033">
        <v>1310390</v>
      </c>
      <c r="AB131" s="1015"/>
      <c r="AC131" s="1015"/>
      <c r="AD131" s="1015"/>
      <c r="AE131" s="1016"/>
      <c r="AF131" s="1014">
        <v>1343773</v>
      </c>
      <c r="AG131" s="1015"/>
      <c r="AH131" s="1015"/>
      <c r="AI131" s="1015"/>
      <c r="AJ131" s="1016"/>
      <c r="AK131" s="1014">
        <v>1567263</v>
      </c>
      <c r="AL131" s="1015"/>
      <c r="AM131" s="1015"/>
      <c r="AN131" s="1015"/>
      <c r="AO131" s="1016"/>
      <c r="AP131" s="1139"/>
      <c r="AQ131" s="1140"/>
      <c r="AR131" s="1140"/>
      <c r="AS131" s="1140"/>
      <c r="AT131" s="1141"/>
      <c r="AU131" s="236"/>
      <c r="AV131" s="236"/>
      <c r="AW131" s="236"/>
      <c r="AX131" s="1112" t="s">
        <v>496</v>
      </c>
      <c r="AY131" s="755"/>
      <c r="AZ131" s="755"/>
      <c r="BA131" s="755"/>
      <c r="BB131" s="755"/>
      <c r="BC131" s="755"/>
      <c r="BD131" s="755"/>
      <c r="BE131" s="1065"/>
      <c r="BF131" s="1113" t="s">
        <v>128</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19" t="s">
        <v>497</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498</v>
      </c>
      <c r="W132" s="1123"/>
      <c r="X132" s="1123"/>
      <c r="Y132" s="1123"/>
      <c r="Z132" s="1124"/>
      <c r="AA132" s="1125">
        <v>2.0080281439999998</v>
      </c>
      <c r="AB132" s="1126"/>
      <c r="AC132" s="1126"/>
      <c r="AD132" s="1126"/>
      <c r="AE132" s="1127"/>
      <c r="AF132" s="1128">
        <v>2.9498285800000001</v>
      </c>
      <c r="AG132" s="1126"/>
      <c r="AH132" s="1126"/>
      <c r="AI132" s="1126"/>
      <c r="AJ132" s="1127"/>
      <c r="AK132" s="1128">
        <v>1.5631071489999999</v>
      </c>
      <c r="AL132" s="1126"/>
      <c r="AM132" s="1126"/>
      <c r="AN132" s="1126"/>
      <c r="AO132" s="1127"/>
      <c r="AP132" s="1030"/>
      <c r="AQ132" s="1031"/>
      <c r="AR132" s="1031"/>
      <c r="AS132" s="1031"/>
      <c r="AT132" s="1129"/>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499</v>
      </c>
      <c r="W133" s="1106"/>
      <c r="X133" s="1106"/>
      <c r="Y133" s="1106"/>
      <c r="Z133" s="1107"/>
      <c r="AA133" s="1108">
        <v>0.8</v>
      </c>
      <c r="AB133" s="1109"/>
      <c r="AC133" s="1109"/>
      <c r="AD133" s="1109"/>
      <c r="AE133" s="1110"/>
      <c r="AF133" s="1108">
        <v>2</v>
      </c>
      <c r="AG133" s="1109"/>
      <c r="AH133" s="1109"/>
      <c r="AI133" s="1109"/>
      <c r="AJ133" s="1110"/>
      <c r="AK133" s="1108">
        <v>2.1</v>
      </c>
      <c r="AL133" s="1109"/>
      <c r="AM133" s="1109"/>
      <c r="AN133" s="1109"/>
      <c r="AO133" s="1110"/>
      <c r="AP133" s="1057"/>
      <c r="AQ133" s="1058"/>
      <c r="AR133" s="1058"/>
      <c r="AS133" s="1058"/>
      <c r="AT133" s="1111"/>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1FVJ2PH+wv6sJ1aSpCWHm2PQTW1dSxyuykZK17uERhrGff+iuFl4V5j6pTjRMxKMBytDcbM8SL++p/2IZk7rYw==" saltValue="+i/U0GGsnChUM69/tGCh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500</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Q6eknRf3wESGNpxaRbWXl91GYlSAL4PCH8vwy9r3Hf0bXsg+1RO+ooBEeLVJDHJMHVQ1eeUhh+yDddh417F7g==" saltValue="ddSgh0UaVBjjPzVl2xg0x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3" t="s">
        <v>503</v>
      </c>
      <c r="AP7" s="275"/>
      <c r="AQ7" s="276" t="s">
        <v>504</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4"/>
      <c r="AP8" s="281" t="s">
        <v>505</v>
      </c>
      <c r="AQ8" s="282" t="s">
        <v>506</v>
      </c>
      <c r="AR8" s="283" t="s">
        <v>507</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5" t="s">
        <v>508</v>
      </c>
      <c r="AL9" s="1146"/>
      <c r="AM9" s="1146"/>
      <c r="AN9" s="1147"/>
      <c r="AO9" s="284">
        <v>458832</v>
      </c>
      <c r="AP9" s="284">
        <v>297750</v>
      </c>
      <c r="AQ9" s="285">
        <v>242692</v>
      </c>
      <c r="AR9" s="286">
        <v>22.7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5" t="s">
        <v>509</v>
      </c>
      <c r="AL10" s="1146"/>
      <c r="AM10" s="1146"/>
      <c r="AN10" s="1147"/>
      <c r="AO10" s="287">
        <v>22</v>
      </c>
      <c r="AP10" s="287">
        <v>14</v>
      </c>
      <c r="AQ10" s="288">
        <v>27094</v>
      </c>
      <c r="AR10" s="289">
        <v>-99.9</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5" t="s">
        <v>510</v>
      </c>
      <c r="AL11" s="1146"/>
      <c r="AM11" s="1146"/>
      <c r="AN11" s="1147"/>
      <c r="AO11" s="287" t="s">
        <v>511</v>
      </c>
      <c r="AP11" s="287" t="s">
        <v>511</v>
      </c>
      <c r="AQ11" s="288">
        <v>4163</v>
      </c>
      <c r="AR11" s="289" t="s">
        <v>511</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5" t="s">
        <v>512</v>
      </c>
      <c r="AL12" s="1146"/>
      <c r="AM12" s="1146"/>
      <c r="AN12" s="1147"/>
      <c r="AO12" s="287" t="s">
        <v>511</v>
      </c>
      <c r="AP12" s="287" t="s">
        <v>511</v>
      </c>
      <c r="AQ12" s="288" t="s">
        <v>511</v>
      </c>
      <c r="AR12" s="289" t="s">
        <v>511</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5" t="s">
        <v>513</v>
      </c>
      <c r="AL13" s="1146"/>
      <c r="AM13" s="1146"/>
      <c r="AN13" s="1147"/>
      <c r="AO13" s="287">
        <v>39412</v>
      </c>
      <c r="AP13" s="287">
        <v>25576</v>
      </c>
      <c r="AQ13" s="288">
        <v>8881</v>
      </c>
      <c r="AR13" s="289">
        <v>188</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5" t="s">
        <v>514</v>
      </c>
      <c r="AL14" s="1146"/>
      <c r="AM14" s="1146"/>
      <c r="AN14" s="1147"/>
      <c r="AO14" s="287">
        <v>16253</v>
      </c>
      <c r="AP14" s="287">
        <v>10547</v>
      </c>
      <c r="AQ14" s="288">
        <v>5165</v>
      </c>
      <c r="AR14" s="289">
        <v>104.2</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8" t="s">
        <v>515</v>
      </c>
      <c r="AL15" s="1149"/>
      <c r="AM15" s="1149"/>
      <c r="AN15" s="1150"/>
      <c r="AO15" s="287">
        <v>-32607</v>
      </c>
      <c r="AP15" s="287">
        <v>-21160</v>
      </c>
      <c r="AQ15" s="288">
        <v>-18870</v>
      </c>
      <c r="AR15" s="289">
        <v>12.1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8" t="s">
        <v>186</v>
      </c>
      <c r="AL16" s="1149"/>
      <c r="AM16" s="1149"/>
      <c r="AN16" s="1150"/>
      <c r="AO16" s="287">
        <v>481912</v>
      </c>
      <c r="AP16" s="287">
        <v>312727</v>
      </c>
      <c r="AQ16" s="288">
        <v>269124</v>
      </c>
      <c r="AR16" s="289">
        <v>16.2</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1" t="s">
        <v>520</v>
      </c>
      <c r="AL21" s="1152"/>
      <c r="AM21" s="1152"/>
      <c r="AN21" s="1153"/>
      <c r="AO21" s="300">
        <v>32.450000000000003</v>
      </c>
      <c r="AP21" s="301">
        <v>24.07</v>
      </c>
      <c r="AQ21" s="302">
        <v>8.3800000000000008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1" t="s">
        <v>521</v>
      </c>
      <c r="AL22" s="1152"/>
      <c r="AM22" s="1152"/>
      <c r="AN22" s="1153"/>
      <c r="AO22" s="305">
        <v>94.3</v>
      </c>
      <c r="AP22" s="306">
        <v>94.6</v>
      </c>
      <c r="AQ22" s="307">
        <v>-0.3</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2" t="s">
        <v>522</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70"/>
    </row>
    <row r="27" spans="1:46" ht="13.2" x14ac:dyDescent="0.2">
      <c r="A27" s="312"/>
      <c r="AO27" s="265"/>
      <c r="AP27" s="265"/>
      <c r="AQ27" s="265"/>
      <c r="AR27" s="265"/>
      <c r="AS27" s="265"/>
      <c r="AT27" s="265"/>
    </row>
    <row r="28" spans="1:46" ht="16.2" x14ac:dyDescent="0.2">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3" t="s">
        <v>503</v>
      </c>
      <c r="AP30" s="275"/>
      <c r="AQ30" s="276" t="s">
        <v>504</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4"/>
      <c r="AP31" s="281" t="s">
        <v>505</v>
      </c>
      <c r="AQ31" s="282" t="s">
        <v>506</v>
      </c>
      <c r="AR31" s="283" t="s">
        <v>507</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9" t="s">
        <v>525</v>
      </c>
      <c r="AL32" s="1160"/>
      <c r="AM32" s="1160"/>
      <c r="AN32" s="1161"/>
      <c r="AO32" s="315">
        <v>382752</v>
      </c>
      <c r="AP32" s="315">
        <v>248379</v>
      </c>
      <c r="AQ32" s="316">
        <v>141234</v>
      </c>
      <c r="AR32" s="317">
        <v>75.900000000000006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9" t="s">
        <v>526</v>
      </c>
      <c r="AL33" s="1160"/>
      <c r="AM33" s="1160"/>
      <c r="AN33" s="1161"/>
      <c r="AO33" s="315" t="s">
        <v>511</v>
      </c>
      <c r="AP33" s="315" t="s">
        <v>511</v>
      </c>
      <c r="AQ33" s="316" t="s">
        <v>511</v>
      </c>
      <c r="AR33" s="317" t="s">
        <v>511</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9" t="s">
        <v>527</v>
      </c>
      <c r="AL34" s="1160"/>
      <c r="AM34" s="1160"/>
      <c r="AN34" s="1161"/>
      <c r="AO34" s="315" t="s">
        <v>511</v>
      </c>
      <c r="AP34" s="315" t="s">
        <v>511</v>
      </c>
      <c r="AQ34" s="316" t="s">
        <v>511</v>
      </c>
      <c r="AR34" s="317" t="s">
        <v>511</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9" t="s">
        <v>528</v>
      </c>
      <c r="AL35" s="1160"/>
      <c r="AM35" s="1160"/>
      <c r="AN35" s="1161"/>
      <c r="AO35" s="315">
        <v>45833</v>
      </c>
      <c r="AP35" s="315">
        <v>29742</v>
      </c>
      <c r="AQ35" s="316">
        <v>30523</v>
      </c>
      <c r="AR35" s="317">
        <v>-2.6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9" t="s">
        <v>529</v>
      </c>
      <c r="AL36" s="1160"/>
      <c r="AM36" s="1160"/>
      <c r="AN36" s="1161"/>
      <c r="AO36" s="315" t="s">
        <v>511</v>
      </c>
      <c r="AP36" s="315" t="s">
        <v>511</v>
      </c>
      <c r="AQ36" s="316">
        <v>4602</v>
      </c>
      <c r="AR36" s="317" t="s">
        <v>511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9" t="s">
        <v>530</v>
      </c>
      <c r="AL37" s="1160"/>
      <c r="AM37" s="1160"/>
      <c r="AN37" s="1161"/>
      <c r="AO37" s="315" t="s">
        <v>511</v>
      </c>
      <c r="AP37" s="315" t="s">
        <v>511</v>
      </c>
      <c r="AQ37" s="316">
        <v>937</v>
      </c>
      <c r="AR37" s="317" t="s">
        <v>511</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2" t="s">
        <v>531</v>
      </c>
      <c r="AL38" s="1163"/>
      <c r="AM38" s="1163"/>
      <c r="AN38" s="1164"/>
      <c r="AO38" s="318" t="s">
        <v>511</v>
      </c>
      <c r="AP38" s="318" t="s">
        <v>511</v>
      </c>
      <c r="AQ38" s="319">
        <v>14</v>
      </c>
      <c r="AR38" s="307" t="s">
        <v>511</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2" t="s">
        <v>532</v>
      </c>
      <c r="AL39" s="1163"/>
      <c r="AM39" s="1163"/>
      <c r="AN39" s="1164"/>
      <c r="AO39" s="315" t="s">
        <v>511</v>
      </c>
      <c r="AP39" s="315" t="s">
        <v>511</v>
      </c>
      <c r="AQ39" s="316">
        <v>-6455</v>
      </c>
      <c r="AR39" s="317" t="s">
        <v>511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9" t="s">
        <v>533</v>
      </c>
      <c r="AL40" s="1160"/>
      <c r="AM40" s="1160"/>
      <c r="AN40" s="1161"/>
      <c r="AO40" s="315">
        <v>-404087</v>
      </c>
      <c r="AP40" s="315">
        <v>-262224</v>
      </c>
      <c r="AQ40" s="316">
        <v>-126702</v>
      </c>
      <c r="AR40" s="317">
        <v>107</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5" t="s">
        <v>299</v>
      </c>
      <c r="AL41" s="1166"/>
      <c r="AM41" s="1166"/>
      <c r="AN41" s="1167"/>
      <c r="AO41" s="315">
        <v>24498</v>
      </c>
      <c r="AP41" s="315">
        <v>15897</v>
      </c>
      <c r="AQ41" s="316">
        <v>44155</v>
      </c>
      <c r="AR41" s="317">
        <v>-64</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4" t="s">
        <v>503</v>
      </c>
      <c r="AN49" s="1156" t="s">
        <v>537</v>
      </c>
      <c r="AO49" s="1157"/>
      <c r="AP49" s="1157"/>
      <c r="AQ49" s="1157"/>
      <c r="AR49" s="1158"/>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5"/>
      <c r="AN50" s="331" t="s">
        <v>538</v>
      </c>
      <c r="AO50" s="332" t="s">
        <v>539</v>
      </c>
      <c r="AP50" s="333" t="s">
        <v>540</v>
      </c>
      <c r="AQ50" s="334" t="s">
        <v>541</v>
      </c>
      <c r="AR50" s="335" t="s">
        <v>542</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564467</v>
      </c>
      <c r="AN51" s="337">
        <v>341687</v>
      </c>
      <c r="AO51" s="338">
        <v>-24.1</v>
      </c>
      <c r="AP51" s="339">
        <v>317319</v>
      </c>
      <c r="AQ51" s="340">
        <v>2.2999999999999998</v>
      </c>
      <c r="AR51" s="341">
        <v>-26.4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260390</v>
      </c>
      <c r="AN52" s="345">
        <v>157621</v>
      </c>
      <c r="AO52" s="346">
        <v>-25.1</v>
      </c>
      <c r="AP52" s="347">
        <v>164214</v>
      </c>
      <c r="AQ52" s="348">
        <v>4.2</v>
      </c>
      <c r="AR52" s="349">
        <v>-29.3</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1459924</v>
      </c>
      <c r="AN53" s="337">
        <v>895659</v>
      </c>
      <c r="AO53" s="338">
        <v>162.1</v>
      </c>
      <c r="AP53" s="339">
        <v>289738</v>
      </c>
      <c r="AQ53" s="340">
        <v>-8.6999999999999993</v>
      </c>
      <c r="AR53" s="341">
        <v>170.8</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573458</v>
      </c>
      <c r="AN54" s="345">
        <v>351815</v>
      </c>
      <c r="AO54" s="346">
        <v>123.2</v>
      </c>
      <c r="AP54" s="347">
        <v>156238</v>
      </c>
      <c r="AQ54" s="348">
        <v>-4.9000000000000004</v>
      </c>
      <c r="AR54" s="349">
        <v>128.1</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799922</v>
      </c>
      <c r="AN55" s="337">
        <v>497464</v>
      </c>
      <c r="AO55" s="338">
        <v>-44.5</v>
      </c>
      <c r="AP55" s="339">
        <v>316937</v>
      </c>
      <c r="AQ55" s="340">
        <v>9.4</v>
      </c>
      <c r="AR55" s="341">
        <v>-53.9</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481576</v>
      </c>
      <c r="AN56" s="345">
        <v>299488</v>
      </c>
      <c r="AO56" s="346">
        <v>-14.9</v>
      </c>
      <c r="AP56" s="347">
        <v>199150</v>
      </c>
      <c r="AQ56" s="348">
        <v>27.5</v>
      </c>
      <c r="AR56" s="349">
        <v>-42.4</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515644</v>
      </c>
      <c r="AN57" s="337">
        <v>328018</v>
      </c>
      <c r="AO57" s="338">
        <v>-34.1</v>
      </c>
      <c r="AP57" s="339">
        <v>332350</v>
      </c>
      <c r="AQ57" s="340">
        <v>4.9000000000000004</v>
      </c>
      <c r="AR57" s="341">
        <v>-39</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248852</v>
      </c>
      <c r="AN58" s="345">
        <v>158303</v>
      </c>
      <c r="AO58" s="346">
        <v>-47.1</v>
      </c>
      <c r="AP58" s="347">
        <v>200453</v>
      </c>
      <c r="AQ58" s="348">
        <v>0.7</v>
      </c>
      <c r="AR58" s="349">
        <v>-47.8</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731277</v>
      </c>
      <c r="AN59" s="337">
        <v>474547</v>
      </c>
      <c r="AO59" s="338">
        <v>44.7</v>
      </c>
      <c r="AP59" s="339">
        <v>362690</v>
      </c>
      <c r="AQ59" s="340">
        <v>9.1</v>
      </c>
      <c r="AR59" s="341">
        <v>35.6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450637</v>
      </c>
      <c r="AN60" s="345">
        <v>292432</v>
      </c>
      <c r="AO60" s="346">
        <v>84.7</v>
      </c>
      <c r="AP60" s="347">
        <v>172580</v>
      </c>
      <c r="AQ60" s="348">
        <v>-13.9</v>
      </c>
      <c r="AR60" s="349">
        <v>98.6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814247</v>
      </c>
      <c r="AN61" s="352">
        <v>507475</v>
      </c>
      <c r="AO61" s="353">
        <v>20.8</v>
      </c>
      <c r="AP61" s="354">
        <v>323807</v>
      </c>
      <c r="AQ61" s="355">
        <v>3.4</v>
      </c>
      <c r="AR61" s="341">
        <v>17.399999999999999</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402983</v>
      </c>
      <c r="AN62" s="345">
        <v>251932</v>
      </c>
      <c r="AO62" s="346">
        <v>24.2</v>
      </c>
      <c r="AP62" s="347">
        <v>178527</v>
      </c>
      <c r="AQ62" s="348">
        <v>2.7</v>
      </c>
      <c r="AR62" s="349">
        <v>21.5</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BSgoEvLrA4eg9oC5ph0+RMtS+L8Lzir2WdZZH0lj0QpC9sMMq8BXD4bh2nByegPQOrxTiosYQR5k2rJXuj2H4A==" saltValue="yuLVzpWeKJb0w31DG75v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1" zoomScale="75" zoomScaleNormal="75" zoomScaleSheetLayoutView="55" workbookViewId="0">
      <selection activeCell="D1" sqref="D1"/>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551</v>
      </c>
    </row>
    <row r="121" spans="125:125" ht="13.5" hidden="1" customHeight="1" x14ac:dyDescent="0.2">
      <c r="DU121" s="262"/>
    </row>
  </sheetData>
  <sheetProtection algorithmName="SHA-512" hashValue="PE3A3b8LcrULgfFLDRAlxzUhBa2ztidNg1+PqUuQ7RQExBr6qfYGxYeVW452/YYjH03H9vq/L4ECeYTsUHHLng==" saltValue="3ouhw46pVez0KGI5hSjW4g=="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552</v>
      </c>
    </row>
  </sheetData>
  <sheetProtection algorithmName="SHA-512" hashValue="yPQIPGbTU+A4sUW9O7Oe8w9UC2OjcxLSA7z19/shsXoC+nfqr9p44ELfVadtsN5O5Jhr5roLNdXoecCSTmR0Aw==" saltValue="dVqe5CBY4O8ZbEqFKVVo3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68" t="s">
        <v>3</v>
      </c>
      <c r="D47" s="1168"/>
      <c r="E47" s="1169"/>
      <c r="F47" s="11">
        <v>143.83000000000001</v>
      </c>
      <c r="G47" s="12">
        <v>149.93</v>
      </c>
      <c r="H47" s="12">
        <v>148.22</v>
      </c>
      <c r="I47" s="12">
        <v>79.739999999999995</v>
      </c>
      <c r="J47" s="13">
        <v>72.84</v>
      </c>
    </row>
    <row r="48" spans="2:10" ht="57.75" customHeight="1" x14ac:dyDescent="0.2">
      <c r="B48" s="14"/>
      <c r="C48" s="1170" t="s">
        <v>4</v>
      </c>
      <c r="D48" s="1170"/>
      <c r="E48" s="1171"/>
      <c r="F48" s="15">
        <v>17.64</v>
      </c>
      <c r="G48" s="16">
        <v>13.72</v>
      </c>
      <c r="H48" s="16">
        <v>20.45</v>
      </c>
      <c r="I48" s="16">
        <v>6.46</v>
      </c>
      <c r="J48" s="17">
        <v>4.53</v>
      </c>
    </row>
    <row r="49" spans="2:10" ht="57.75" customHeight="1" thickBot="1" x14ac:dyDescent="0.25">
      <c r="B49" s="18"/>
      <c r="C49" s="1172" t="s">
        <v>5</v>
      </c>
      <c r="D49" s="1172"/>
      <c r="E49" s="1173"/>
      <c r="F49" s="19" t="s">
        <v>558</v>
      </c>
      <c r="G49" s="20" t="s">
        <v>559</v>
      </c>
      <c r="H49" s="20">
        <v>7.76</v>
      </c>
      <c r="I49" s="20" t="s">
        <v>560</v>
      </c>
      <c r="J49" s="21">
        <v>1.65</v>
      </c>
    </row>
    <row r="50" spans="2:10" ht="13.2" x14ac:dyDescent="0.2"/>
  </sheetData>
  <sheetProtection algorithmName="SHA-512" hashValue="NefgnCZy7Bd4beCEkSn72CBp53zKpByEDAStrGLqNmsUZgSgIlEhMuQwQE+qIzwxmRJfid5wE9a9HsVV9vYN2Q==" saltValue="t75W5qC4sC4DVUc0Y3YI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2023-03-12T23:36:38Z</cp:lastPrinted>
  <dcterms:created xsi:type="dcterms:W3CDTF">2023-02-20T05:33:53Z</dcterms:created>
  <dcterms:modified xsi:type="dcterms:W3CDTF">2023-10-04T07:31:48Z</dcterms:modified>
  <cp:category/>
</cp:coreProperties>
</file>