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50840\Box\11108_10_庁内用\財政係\財政係\06_財政係その他\08_財政状況資料集\R4\23_HP公表（２回目）\"/>
    </mc:Choice>
  </mc:AlternateContent>
  <bookViews>
    <workbookView xWindow="-96" yWindow="-96" windowWidth="20712" windowHeight="1327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88" i="12" l="1"/>
  <c r="AP88" i="12"/>
  <c r="AF88" i="12"/>
  <c r="AU63" i="12"/>
  <c r="AP63" i="12"/>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BE35" i="10"/>
  <c r="C35" i="10"/>
  <c r="CO34" i="10"/>
  <c r="BW34" i="10"/>
  <c r="BW35" i="10" s="1"/>
  <c r="BW36" i="10" s="1"/>
  <c r="BW37" i="10" s="1"/>
  <c r="BW38" i="10" s="1"/>
  <c r="BW39" i="10" s="1"/>
  <c r="BW40" i="10" s="1"/>
  <c r="BW41" i="10" s="1"/>
  <c r="BW42" i="10" s="1"/>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<sst xmlns="http://schemas.openxmlformats.org/spreadsheetml/2006/main" count="1175" uniqueCount="603">
  <si>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</si>
  <si>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</si>
  <si>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</si>
  <si>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</si>
  <si>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</si>
  <si>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</si>
  <si>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</si>
  <si>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</si>
  <si>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</si>
  <si>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</si>
  <si>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</si>
  <si>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</si>
  <si>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</si>
  <si>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</si>
  <si>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</si>
  <si>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</si>
  <si>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</si>
  <si>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</si>
  <si>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</si>
  <si>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</si>
  <si>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</si>
  <si>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</si>
  <si>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</si>
  <si>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</si>
  <si>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</si>
  <si>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</si>
  <si>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</si>
  <si>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</si>
  <si>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</si>
  <si>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</si>
  <si>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</si>
  <si>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</si>
  <si>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</si>
  <si>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</si>
  <si>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</si>
  <si>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</si>
  <si>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</si>
  <si>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</si>
  <si>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</si>
  <si>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</si>
  <si>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</si>
  <si>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</si>
  <si>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</si>
  <si>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</si>
  <si>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</si>
  <si>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</si>
  <si>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</si>
  <si>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</si>
  <si>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</si>
  <si>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</si>
  <si>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</si>
  <si>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</si>
  <si>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</si>
  <si>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</si>
  <si>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</si>
  <si>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</si>
  <si>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</si>
  <si>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</si>
  <si>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</si>
  <si>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</si>
  <si>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</si>
  <si>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</si>
  <si>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</si>
  <si>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</si>
  <si>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</si>
  <si>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</si>
  <si>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</si>
  <si>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</si>
  <si>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</si>
  <si>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</si>
  <si>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</si>
  <si>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</si>
  <si>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</si>
  <si>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</si>
  <si>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</si>
  <si>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</si>
  <si>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</si>
  <si>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</si>
  <si>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</si>
  <si>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</si>
  <si>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</si>
  <si>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</si>
  <si>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</si>
  <si>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</si>
  <si>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</si>
  <si>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Ⅳ－１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</si>
  <si>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</si>
  <si>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</si>
  <si>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</si>
  <si>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</si>
  <si>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</si>
  <si>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</si>
  <si>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</si>
  <si>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</si>
  <si>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</si>
  <si>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</si>
  <si>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</si>
  <si>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</si>
  <si>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御嵩町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</si>
  <si>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</si>
  <si>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</si>
  <si>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</si>
  <si>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</si>
  <si>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</si>
  <si>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</si>
  <si>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</si>
  <si>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</si>
  <si>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</si>
  <si>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</si>
  <si>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</si>
  <si>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</si>
  <si>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</si>
  <si>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</si>
  <si>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</si>
  <si>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</si>
  <si>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</si>
  <si>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</si>
  <si>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</si>
  <si>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</si>
  <si>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</si>
  <si>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</si>
  <si>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</si>
  <si>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</si>
  <si>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</si>
  <si>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</si>
  <si>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</si>
  <si>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</si>
  <si>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</si>
  <si>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</si>
  <si>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</si>
  <si>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</si>
  <si>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</si>
  <si>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</si>
  <si>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</si>
  <si>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</si>
  <si>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</si>
  <si>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</si>
  <si>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</si>
  <si>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</si>
  <si>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</si>
  <si>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</si>
  <si>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</si>
  <si>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</si>
  <si>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</si>
  <si>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</si>
  <si>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</si>
  <si>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</si>
  <si>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</si>
  <si>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</si>
  <si>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</si>
  <si>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</si>
  <si>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</si>
  <si>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</si>
  <si>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</si>
  <si>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</si>
  <si>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</si>
  <si>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</si>
  <si>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</si>
  <si>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</si>
  <si>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</si>
  <si>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</si>
  <si>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</si>
  <si>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</si>
  <si>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</si>
  <si>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</si>
  <si>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</si>
  <si>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</si>
  <si>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</si>
  <si>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</si>
  <si>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</si>
  <si>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</si>
  <si>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</si>
  <si>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</si>
  <si>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</si>
  <si>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</si>
  <si>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</si>
  <si>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</si>
  <si>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</si>
  <si>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</si>
  <si>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</si>
  <si>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</si>
  <si>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</si>
  <si>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</si>
  <si>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</si>
  <si>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</si>
  <si>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</si>
  <si>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</si>
  <si>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</si>
  <si>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</si>
  <si>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</si>
  <si>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</si>
  <si>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</si>
  <si>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</si>
  <si>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</si>
  <si>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</si>
  <si>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</si>
  <si>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</si>
  <si>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</si>
  <si>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</si>
  <si>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</si>
  <si>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</si>
  <si>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</si>
  <si>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</si>
  <si>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</si>
  <si>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</si>
  <si>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</si>
  <si>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</si>
  <si>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</si>
  <si>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</si>
  <si>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</si>
  <si>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</si>
  <si>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</si>
  <si>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岐阜県御嵩町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</si>
  <si>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</si>
  <si>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</si>
  <si>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</si>
  <si>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</si>
  <si>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</si>
  <si>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</si>
  <si>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</si>
  <si>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</si>
  <si>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</si>
  <si>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</si>
  <si>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</si>
  <si>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</si>
  <si>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</si>
  <si>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</si>
  <si>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</si>
  <si>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</si>
  <si>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</si>
  <si>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</si>
  <si>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</si>
  <si>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</si>
  <si>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</si>
  <si>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</si>
  <si>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</si>
  <si>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</si>
  <si>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</si>
  <si>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</si>
  <si>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</si>
  <si>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</si>
  <si>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</si>
  <si>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</si>
  <si>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</si>
  <si>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</si>
  <si>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</si>
  <si>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</si>
  <si>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</si>
  <si>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</si>
  <si>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</si>
  <si>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</si>
  <si>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</si>
  <si>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</si>
  <si>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</si>
  <si>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</si>
  <si>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</si>
  <si>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</si>
  <si>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</si>
  <si>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</si>
  <si>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</si>
  <si>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</si>
  <si>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</si>
  <si>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</si>
  <si>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</si>
  <si>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</si>
  <si>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</si>
  <si>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</si>
  <si>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</si>
  <si>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</si>
  <si>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</si>
  <si>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</si>
  <si>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</si>
  <si>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</si>
  <si>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</si>
  <si>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</si>
  <si>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</si>
  <si>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</si>
  <si>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</si>
  <si>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</si>
  <si>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</si>
  <si>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</si>
  <si>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</si>
  <si>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</si>
  <si>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</si>
  <si>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</si>
  <si>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</si>
  <si>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</si>
  <si>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</si>
  <si>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</si>
  <si>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</si>
  <si>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</si>
  <si>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</si>
  <si>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</si>
  <si>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</si>
  <si>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</si>
  <si>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</si>
  <si>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</si>
  <si>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</si>
  <si>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</si>
  <si>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</si>
  <si>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</si>
  <si>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</si>
  <si>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</si>
  <si>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</si>
  <si>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</si>
  <si>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</si>
  <si>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</si>
  <si>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</si>
  <si>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</si>
  <si>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</si>
  <si>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</si>
  <si>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</si>
  <si>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</si>
  <si>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</si>
  <si>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</si>
  <si>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</si>
  <si>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</si>
  <si>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</si>
  <si>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</si>
  <si>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</si>
  <si>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</si>
  <si>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</si>
  <si>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</si>
  <si>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</si>
  <si>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</si>
  <si>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</si>
  <si>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</si>
  <si>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</si>
  <si>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</si>
  <si>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</si>
  <si>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</si>
  <si>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</si>
  <si>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</si>
  <si>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</si>
  <si>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</si>
  <si>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</si>
  <si>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</si>
  <si>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</si>
  <si>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</si>
  <si>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</si>
  <si>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</si>
  <si>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</si>
  <si>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</si>
  <si>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</si>
  <si>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</si>
  <si>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</si>
  <si>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</si>
  <si>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</si>
  <si>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</si>
  <si>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</si>
  <si>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</si>
  <si>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</si>
  <si>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</si>
  <si>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</si>
  <si>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</si>
  <si>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</si>
  <si>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</si>
  <si>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</si>
  <si>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</si>
  <si>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</si>
  <si>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</si>
  <si>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</si>
  <si>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</si>
  <si>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</si>
  <si>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</si>
  <si>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</si>
  <si>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</si>
  <si>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岐阜県御嵩町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</si>
  <si>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</si>
  <si>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</si>
  <si>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</si>
  <si>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</si>
  <si>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</si>
  <si>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</si>
  <si>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</si>
  <si>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</si>
  <si>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</si>
  <si>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</si>
  <si>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</si>
  <si>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</si>
  <si>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</si>
  <si>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</si>
  <si>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</si>
  <si>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</si>
  <si>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</si>
  <si>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</si>
  <si>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</si>
  <si>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</si>
  <si>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</si>
  <si>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</si>
  <si>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</si>
  <si>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</si>
  <si>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</si>
  <si>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</si>
  <si>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</si>
  <si>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</si>
  <si>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</si>
  <si>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</si>
  <si>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</si>
  <si>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</si>
  <si>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</si>
  <si>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</si>
  <si>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</si>
  <si>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</si>
  <si>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</si>
  <si>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</si>
  <si>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</si>
  <si>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</si>
  <si>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</si>
  <si>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</si>
  <si>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</si>
  <si>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</si>
  <si>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</si>
  <si>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</si>
  <si>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</si>
  <si>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</si>
  <si>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</si>
  <si>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</si>
  <si>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</si>
  <si>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</si>
  <si>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</si>
  <si>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</si>
  <si>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</si>
  <si>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</si>
  <si>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</si>
  <si>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</si>
  <si>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</si>
  <si>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</si>
  <si>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</si>
  <si>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</si>
  <si>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</si>
  <si>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</si>
  <si>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</si>
  <si>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</si>
  <si>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</si>
  <si>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</si>
  <si>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</si>
  <si>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</si>
  <si>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</si>
  <si>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</si>
  <si>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</si>
  <si>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</si>
  <si>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</si>
  <si>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</si>
  <si>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</si>
  <si>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</si>
  <si>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</si>
  <si>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</si>
  <si>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</si>
  <si>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</si>
  <si>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</si>
  <si>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</si>
  <si>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</si>
  <si>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</si>
  <si>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</si>
  <si>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</si>
  <si>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</si>
  <si>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</si>
  <si>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</si>
  <si>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</si>
  <si>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</si>
  <si>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</si>
  <si>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</si>
  <si>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</si>
  <si>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</si>
  <si>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</si>
  <si>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</si>
  <si>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</si>
  <si>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</si>
  <si>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</si>
  <si>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</si>
  <si>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</si>
  <si>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</si>
  <si>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</si>
  <si>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</si>
  <si>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</si>
  <si>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</si>
  <si>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</si>
  <si>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</si>
  <si>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</si>
  <si>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</si>
  <si>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</si>
  <si>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</si>
  <si>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</si>
  <si>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</si>
  <si>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</si>
  <si>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</si>
  <si>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</si>
  <si>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</si>
  <si>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</si>
  <si>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</si>
  <si>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</si>
  <si>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</si>
  <si>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</si>
  <si>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</si>
  <si>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</si>
  <si>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</si>
  <si>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</si>
  <si>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</si>
  <si>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</si>
  <si>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</si>
  <si>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</si>
  <si>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</si>
  <si>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</si>
  <si>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</si>
  <si>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</si>
  <si>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</si>
  <si>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</si>
  <si>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</si>
  <si>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</si>
  <si>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</si>
  <si>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</si>
  <si>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</si>
  <si>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</si>
  <si>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</si>
  <si>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</si>
  <si>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</si>
  <si>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</si>
  <si>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</si>
  <si>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</si>
  <si>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</si>
  <si>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</si>
  <si>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</si>
  <si>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</si>
  <si>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</si>
  <si>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</si>
  <si>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</si>
  <si>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</si>
  <si>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</si>
  <si>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</si>
  <si>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</si>
  <si>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</si>
  <si>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</si>
  <si>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</si>
  <si>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</si>
  <si>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</si>
  <si>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</si>
  <si>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</si>
  <si>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</si>
  <si>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</si>
  <si>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</si>
  <si>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</si>
  <si>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</si>
  <si>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</si>
  <si>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</si>
  <si>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</si>
  <si>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</si>
  <si>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</si>
  <si>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</si>
  <si>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</si>
  <si>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</si>
  <si>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0.04</t>
  </si>
  <si>
    <t>水道事業会計</t>
  </si>
  <si>
    <t>一般会計</t>
  </si>
  <si>
    <t>介護保険特別会計（保険事業勘定）</t>
  </si>
  <si>
    <t>下水道事業会計</t>
  </si>
  <si>
    <t>国民健康保険特別会計</t>
  </si>
  <si>
    <t>後期高齢者医療特別会計</t>
  </si>
  <si>
    <t>介護保険特別会計（介護サービス事業勘定）</t>
  </si>
  <si>
    <t>その他会計（赤字）</t>
  </si>
  <si>
    <t>その他会計（黒字）</t>
  </si>
  <si>
    <t>（百万円）</t>
    <phoneticPr fontId="5"/>
  </si>
  <si>
    <t>H28末</t>
    <phoneticPr fontId="5"/>
  </si>
  <si>
    <t>H29末</t>
    <phoneticPr fontId="5"/>
  </si>
  <si>
    <t>H30末</t>
    <phoneticPr fontId="5"/>
  </si>
  <si>
    <t>R01末</t>
    <phoneticPr fontId="5"/>
  </si>
  <si>
    <t>R02末</t>
    <phoneticPr fontId="5"/>
  </si>
  <si>
    <t>基金から272百万円繰入</t>
    <phoneticPr fontId="2"/>
  </si>
  <si>
    <t>可茂衛生施設利用組合</t>
    <rPh sb="0" eb="2">
      <t>カモ</t>
    </rPh>
    <rPh sb="2" eb="4">
      <t>エイセイ</t>
    </rPh>
    <rPh sb="4" eb="6">
      <t>シセツ</t>
    </rPh>
    <rPh sb="6" eb="8">
      <t>リヨウ</t>
    </rPh>
    <rPh sb="8" eb="10">
      <t>クミアイ</t>
    </rPh>
    <phoneticPr fontId="2"/>
  </si>
  <si>
    <t>可児川防災等ため池組合</t>
    <rPh sb="0" eb="3">
      <t>カニガワ</t>
    </rPh>
    <rPh sb="3" eb="5">
      <t>ボウサイ</t>
    </rPh>
    <rPh sb="5" eb="6">
      <t>トウ</t>
    </rPh>
    <rPh sb="8" eb="9">
      <t>イケ</t>
    </rPh>
    <rPh sb="9" eb="11">
      <t>クミアイ</t>
    </rPh>
    <phoneticPr fontId="2"/>
  </si>
  <si>
    <t>可児市・御嵩町中学校組合</t>
    <rPh sb="0" eb="2">
      <t>カニ</t>
    </rPh>
    <rPh sb="2" eb="3">
      <t>シ</t>
    </rPh>
    <rPh sb="4" eb="7">
      <t>ミタケチョウ</t>
    </rPh>
    <rPh sb="7" eb="10">
      <t>チュウガッコウ</t>
    </rPh>
    <rPh sb="10" eb="12">
      <t>クミアイ</t>
    </rPh>
    <phoneticPr fontId="2"/>
  </si>
  <si>
    <t>岐阜県市町村会館組合</t>
    <rPh sb="0" eb="3">
      <t>ギフケン</t>
    </rPh>
    <rPh sb="3" eb="6">
      <t>シチョウソン</t>
    </rPh>
    <rPh sb="6" eb="8">
      <t>カイカン</t>
    </rPh>
    <rPh sb="8" eb="10">
      <t>クミアイ</t>
    </rPh>
    <phoneticPr fontId="2"/>
  </si>
  <si>
    <t>岐阜県市町村職員退職手当組合</t>
    <rPh sb="0" eb="3">
      <t>ギフケン</t>
    </rPh>
    <rPh sb="3" eb="6">
      <t>シチョウソン</t>
    </rPh>
    <rPh sb="6" eb="8">
      <t>ショクイン</t>
    </rPh>
    <rPh sb="8" eb="10">
      <t>タイショク</t>
    </rPh>
    <rPh sb="10" eb="12">
      <t>テアテ</t>
    </rPh>
    <rPh sb="12" eb="14">
      <t>クミアイ</t>
    </rPh>
    <phoneticPr fontId="2"/>
  </si>
  <si>
    <t>可茂消防事務組合</t>
    <rPh sb="0" eb="2">
      <t>カモ</t>
    </rPh>
    <rPh sb="2" eb="4">
      <t>ショウボウ</t>
    </rPh>
    <rPh sb="4" eb="6">
      <t>ジム</t>
    </rPh>
    <rPh sb="6" eb="8">
      <t>クミアイ</t>
    </rPh>
    <phoneticPr fontId="2"/>
  </si>
  <si>
    <t>後期高齢者医療連合(一般会計分)</t>
  </si>
  <si>
    <t>後期高齢者医療連合(特別会計分)</t>
  </si>
  <si>
    <t>可茂公設地方卸売市場組合</t>
    <rPh sb="4" eb="6">
      <t>チホウ</t>
    </rPh>
    <phoneticPr fontId="2"/>
  </si>
  <si>
    <t>法非適用企業</t>
    <rPh sb="0" eb="1">
      <t>ホウ</t>
    </rPh>
    <rPh sb="1" eb="2">
      <t>ヒ</t>
    </rPh>
    <rPh sb="2" eb="4">
      <t>テキヨウ</t>
    </rPh>
    <rPh sb="4" eb="6">
      <t>キギョウ</t>
    </rPh>
    <phoneticPr fontId="2"/>
  </si>
  <si>
    <t>基金から169百万円繰入</t>
    <phoneticPr fontId="2"/>
  </si>
  <si>
    <t>基金から20百万円繰入</t>
    <phoneticPr fontId="2"/>
  </si>
  <si>
    <t>○</t>
    <phoneticPr fontId="2"/>
  </si>
  <si>
    <t>御嵩町土地開発公社</t>
    <rPh sb="0" eb="3">
      <t>ミタケチョウ</t>
    </rPh>
    <rPh sb="3" eb="5">
      <t>トチ</t>
    </rPh>
    <rPh sb="5" eb="7">
      <t>カイハツ</t>
    </rPh>
    <rPh sb="7" eb="9">
      <t>コウシャ</t>
    </rPh>
    <phoneticPr fontId="2"/>
  </si>
  <si>
    <t>-</t>
    <phoneticPr fontId="2"/>
  </si>
  <si>
    <t>-</t>
    <phoneticPr fontId="2"/>
  </si>
  <si>
    <t>庁舎整備基金</t>
    <rPh sb="0" eb="2">
      <t>チョウシャ</t>
    </rPh>
    <rPh sb="2" eb="4">
      <t>セイビ</t>
    </rPh>
    <rPh sb="4" eb="6">
      <t>キキン</t>
    </rPh>
    <phoneticPr fontId="5"/>
  </si>
  <si>
    <t>ふるさとみたけ応援基金</t>
    <phoneticPr fontId="5"/>
  </si>
  <si>
    <t>福祉向上基金</t>
    <rPh sb="0" eb="2">
      <t>フクシ</t>
    </rPh>
    <rPh sb="2" eb="4">
      <t>コウジョウ</t>
    </rPh>
    <rPh sb="4" eb="6">
      <t>キキン</t>
    </rPh>
    <phoneticPr fontId="5"/>
  </si>
  <si>
    <t>町営住宅建設基金</t>
    <rPh sb="0" eb="2">
      <t>チョウエイ</t>
    </rPh>
    <rPh sb="2" eb="4">
      <t>ジュウタク</t>
    </rPh>
    <rPh sb="4" eb="6">
      <t>ケンセツ</t>
    </rPh>
    <rPh sb="6" eb="8">
      <t>キキン</t>
    </rPh>
    <phoneticPr fontId="2"/>
  </si>
  <si>
    <t>ふるさとふれあい振興基金</t>
    <phoneticPr fontId="5"/>
  </si>
  <si>
    <t>-</t>
    <phoneticPr fontId="2"/>
  </si>
  <si>
    <t>職員の状況 (※8)</t>
    <rPh sb="0" eb="2">
      <t>ショクイン</t>
    </rPh>
    <rPh sb="3" eb="5">
      <t>ジョウキョウ</t>
    </rPh>
    <phoneticPr fontId="5"/>
  </si>
  <si>
    <t xml:space="preserve">※8：職員の状況については、令和3年地方公務員給与実態調査に基づいている。 </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</si>
  <si>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</si>
  <si>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</si>
  <si>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</si>
  <si>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</si>
  <si>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</si>
  <si>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類似団体との比較において、将来負担比率と実質公債費比率の両方で下回っているが、税収等の低下に伴い前年より増加している。今後は個別施設計画による施設改修等により、地方債が増加し、償還額が大幅に増加することが予想される。そのため、今後は施設改修等以外の事業において、より優先順位を決めて事業実施するほか、これまで以上に公債費の適正化に努めていく必要がある。</t>
    <rPh sb="39" eb="41">
      <t>ゼイシュウ</t>
    </rPh>
    <rPh sb="41" eb="42">
      <t>トウ</t>
    </rPh>
    <rPh sb="43" eb="45">
      <t>テイカ</t>
    </rPh>
    <rPh sb="46" eb="47">
      <t>トモナ</t>
    </rPh>
    <rPh sb="48" eb="50">
      <t>ゼンネン</t>
    </rPh>
    <rPh sb="52" eb="54">
      <t>ゾウカ</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</si>
  <si>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</si>
  <si>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</si>
  <si>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</si>
  <si>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充当可能財源の確保により、将来負担比率はマイナス値となっている。一方で、有形固定資産減価償却率が上昇している。今後は、新庁舎の建設など充当可能財源を施設改修等に充てる計画があり、将来負担比率は上昇すると考えられる。令和２年度に策定した個別施設計画により、計画的な施設改修等を進めていくなかで、今後は将来負担比率とのバランスを考慮し、健全な財政運営に努めていくことが求められ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</si>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</sst>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9"/>
      <color theme="1"/>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9" fillId="0" borderId="0">
      <alignment vertical="center"/>
    </xf>
  </cellStyleXfs>
  <cellXfs count="130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3"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5"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6"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5"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5"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5"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5"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5"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38"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38" fillId="0" borderId="81" xfId="20" applyFont="1" applyFill="1" applyBorder="1" applyAlignment="1">
      <alignment horizontal="center" vertical="center"/>
    </xf>
    <xf numFmtId="0" fontId="38" fillId="0" borderId="25" xfId="20" applyFont="1" applyFill="1" applyBorder="1" applyAlignment="1">
      <alignment horizontal="center" vertical="center"/>
    </xf>
    <xf numFmtId="0" fontId="38" fillId="0" borderId="26" xfId="20" applyFont="1" applyFill="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12" xfId="14" applyNumberFormat="1" applyFont="1" applyBorder="1" applyAlignment="1" applyProtection="1">
      <alignment horizontal="right" vertical="center" shrinkToFit="1"/>
      <protection locked="0"/>
    </xf>
    <xf numFmtId="177" fontId="34" fillId="0" borderId="120" xfId="14" applyNumberFormat="1" applyFont="1" applyBorder="1" applyAlignment="1" applyProtection="1">
      <alignment horizontal="right" vertical="center" shrinkToFit="1"/>
      <protection locked="0"/>
    </xf>
    <xf numFmtId="0" fontId="34" fillId="0" borderId="136" xfId="12" applyFont="1" applyBorder="1" applyAlignment="1" applyProtection="1">
      <alignment horizontal="left" vertical="center" shrinkToFit="1"/>
      <protection locked="0"/>
    </xf>
    <xf numFmtId="0" fontId="34" fillId="0" borderId="139" xfId="12" applyFont="1" applyBorder="1" applyAlignment="1" applyProtection="1">
      <alignment horizontal="left" vertical="center" shrinkToFit="1"/>
      <protection locked="0"/>
    </xf>
    <xf numFmtId="177" fontId="34" fillId="0" borderId="98" xfId="14" applyNumberFormat="1" applyFont="1" applyBorder="1" applyAlignment="1" applyProtection="1">
      <alignment horizontal="right" vertical="center" shrinkToFit="1"/>
      <protection locked="0"/>
    </xf>
    <xf numFmtId="177" fontId="34" fillId="0" borderId="99" xfId="14" applyNumberFormat="1" applyFont="1" applyBorder="1" applyAlignment="1" applyProtection="1">
      <alignment horizontal="right" vertical="center" shrinkToFit="1"/>
      <protection locked="0"/>
    </xf>
    <xf numFmtId="177" fontId="34" fillId="0" borderId="107" xfId="14" applyNumberFormat="1" applyFont="1" applyBorder="1" applyAlignment="1" applyProtection="1">
      <alignment horizontal="righ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2" applyNumberFormat="1" applyFont="1" applyBorder="1" applyAlignment="1" applyProtection="1">
      <alignment horizontal="right" vertical="center" shrinkToFit="1"/>
      <protection locked="0"/>
    </xf>
    <xf numFmtId="177" fontId="34" fillId="0" borderId="136" xfId="12" applyNumberFormat="1" applyFont="1" applyBorder="1" applyAlignment="1" applyProtection="1">
      <alignment horizontal="right" vertical="center" shrinkToFit="1"/>
      <protection locked="0"/>
    </xf>
    <xf numFmtId="187" fontId="34" fillId="0" borderId="136"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1"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4" xfId="12" applyFont="1" applyFill="1" applyBorder="1" applyAlignment="1" applyProtection="1">
      <alignment horizontal="lef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3"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4"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0"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1"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5"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0"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61"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2"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5"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1" xfId="14" applyNumberFormat="1" applyFont="1" applyFill="1" applyBorder="1" applyAlignment="1">
      <alignment horizontal="right" vertical="center" shrinkToFit="1"/>
    </xf>
    <xf numFmtId="177" fontId="34" fillId="6" borderId="172" xfId="14" applyNumberFormat="1" applyFont="1" applyFill="1" applyBorder="1" applyAlignment="1">
      <alignment horizontal="right" vertical="center" shrinkToFit="1"/>
    </xf>
    <xf numFmtId="187" fontId="34" fillId="6" borderId="172"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3"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4"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3"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7"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40" fillId="0" borderId="0" xfId="21"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9"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98899</c:v>
                </c:pt>
                <c:pt idx="1">
                  <c:v>96462</c:v>
                </c:pt>
                <c:pt idx="2">
                  <c:v>83103</c:v>
                </c:pt>
                <c:pt idx="3">
                  <c:v>84459</c:v>
                </c:pt>
                <c:pt idx="4">
                  <c:v>74568</c:v>
                </c:pt>
              </c:numCache>
            </c:numRef>
          </c:val>
          <c:smooth val="0"/>
          <c:extLst>
            <c:ext xmlns:c16="http://schemas.microsoft.com/office/drawing/2014/chart" uri="{C3380CC4-5D6E-409C-BE32-E72D297353CC}">
              <c16:uniqueId val="{00000000-6007-4FED-ACA8-829EA4BDF1E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39720</c:v>
                </c:pt>
                <c:pt idx="1">
                  <c:v>111410</c:v>
                </c:pt>
                <c:pt idx="2">
                  <c:v>138184</c:v>
                </c:pt>
                <c:pt idx="3">
                  <c:v>255118</c:v>
                </c:pt>
                <c:pt idx="4">
                  <c:v>62529</c:v>
                </c:pt>
              </c:numCache>
            </c:numRef>
          </c:val>
          <c:smooth val="0"/>
          <c:extLst>
            <c:ext xmlns:c16="http://schemas.microsoft.com/office/drawing/2014/chart" uri="{C3380CC4-5D6E-409C-BE32-E72D297353CC}">
              <c16:uniqueId val="{00000001-6007-4FED-ACA8-829EA4BDF1E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3.3</c:v>
                </c:pt>
                <c:pt idx="1">
                  <c:v>3.95</c:v>
                </c:pt>
                <c:pt idx="2">
                  <c:v>4.3499999999999996</c:v>
                </c:pt>
                <c:pt idx="3">
                  <c:v>5.7</c:v>
                </c:pt>
                <c:pt idx="4">
                  <c:v>2.99</c:v>
                </c:pt>
              </c:numCache>
            </c:numRef>
          </c:val>
          <c:extLst>
            <c:ext xmlns:c16="http://schemas.microsoft.com/office/drawing/2014/chart" uri="{C3380CC4-5D6E-409C-BE32-E72D297353CC}">
              <c16:uniqueId val="{00000000-BD98-461E-B880-855D7D8093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37.71</c:v>
                </c:pt>
                <c:pt idx="1">
                  <c:v>37.549999999999997</c:v>
                </c:pt>
                <c:pt idx="2">
                  <c:v>37.39</c:v>
                </c:pt>
                <c:pt idx="3">
                  <c:v>37.44</c:v>
                </c:pt>
                <c:pt idx="4">
                  <c:v>38.24</c:v>
                </c:pt>
              </c:numCache>
            </c:numRef>
          </c:val>
          <c:extLst>
            <c:ext xmlns:c16="http://schemas.microsoft.com/office/drawing/2014/chart" uri="{C3380CC4-5D6E-409C-BE32-E72D297353CC}">
              <c16:uniqueId val="{00000001-BD98-461E-B880-855D7D8093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-0.04</c:v>
                </c:pt>
                <c:pt idx="1">
                  <c:v>0.68</c:v>
                </c:pt>
                <c:pt idx="2">
                  <c:v>0.55000000000000004</c:v>
                </c:pt>
                <c:pt idx="3">
                  <c:v>2.5499999999999998</c:v>
                </c:pt>
                <c:pt idx="4">
                  <c:v>0.3</c:v>
                </c:pt>
              </c:numCache>
            </c:numRef>
          </c:val>
          <c:smooth val="0"/>
          <c:extLst>
            <c:ext xmlns:c16="http://schemas.microsoft.com/office/drawing/2014/chart" uri="{C3380CC4-5D6E-409C-BE32-E72D297353CC}">
              <c16:uniqueId val="{00000002-BD98-461E-B880-855D7D8093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4E4-499E-9604-E8CB70FE6BB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E4-499E-9604-E8CB70FE6BB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E4-499E-9604-E8CB70FE6BB9}"/>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0.1</c:v>
                </c:pt>
                <c:pt idx="2">
                  <c:v>#N/A</c:v>
                </c:pt>
                <c:pt idx="3">
                  <c:v>0</c:v>
                </c:pt>
                <c:pt idx="4">
                  <c:v>#N/A</c:v>
                </c:pt>
                <c:pt idx="5">
                  <c:v>0.03</c:v>
                </c:pt>
                <c:pt idx="6">
                  <c:v>#N/A</c:v>
                </c:pt>
                <c:pt idx="7">
                  <c:v>0</c:v>
                </c:pt>
                <c:pt idx="8">
                  <c:v>#N/A</c:v>
                </c:pt>
                <c:pt idx="9">
                  <c:v>0.05</c:v>
                </c:pt>
              </c:numCache>
            </c:numRef>
          </c:val>
          <c:extLst>
            <c:ext xmlns:c16="http://schemas.microsoft.com/office/drawing/2014/chart" uri="{C3380CC4-5D6E-409C-BE32-E72D297353CC}">
              <c16:uniqueId val="{00000003-F4E4-499E-9604-E8CB70FE6BB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0.13</c:v>
                </c:pt>
                <c:pt idx="2">
                  <c:v>#N/A</c:v>
                </c:pt>
                <c:pt idx="3">
                  <c:v>0.14000000000000001</c:v>
                </c:pt>
                <c:pt idx="4">
                  <c:v>#N/A</c:v>
                </c:pt>
                <c:pt idx="5">
                  <c:v>0.12</c:v>
                </c:pt>
                <c:pt idx="6">
                  <c:v>#N/A</c:v>
                </c:pt>
                <c:pt idx="7">
                  <c:v>0.13</c:v>
                </c:pt>
                <c:pt idx="8">
                  <c:v>#N/A</c:v>
                </c:pt>
                <c:pt idx="9">
                  <c:v>0.12</c:v>
                </c:pt>
              </c:numCache>
            </c:numRef>
          </c:val>
          <c:extLst>
            <c:ext xmlns:c16="http://schemas.microsoft.com/office/drawing/2014/chart" uri="{C3380CC4-5D6E-409C-BE32-E72D297353CC}">
              <c16:uniqueId val="{00000004-F4E4-499E-9604-E8CB70FE6BB9}"/>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1.31</c:v>
                </c:pt>
                <c:pt idx="2">
                  <c:v>#N/A</c:v>
                </c:pt>
                <c:pt idx="3">
                  <c:v>1.1299999999999999</c:v>
                </c:pt>
                <c:pt idx="4">
                  <c:v>#N/A</c:v>
                </c:pt>
                <c:pt idx="5">
                  <c:v>0.55000000000000004</c:v>
                </c:pt>
                <c:pt idx="6">
                  <c:v>#N/A</c:v>
                </c:pt>
                <c:pt idx="7">
                  <c:v>1.33</c:v>
                </c:pt>
                <c:pt idx="8">
                  <c:v>#N/A</c:v>
                </c:pt>
                <c:pt idx="9">
                  <c:v>1.41</c:v>
                </c:pt>
              </c:numCache>
            </c:numRef>
          </c:val>
          <c:extLst>
            <c:ext xmlns:c16="http://schemas.microsoft.com/office/drawing/2014/chart" uri="{C3380CC4-5D6E-409C-BE32-E72D297353CC}">
              <c16:uniqueId val="{00000005-F4E4-499E-9604-E8CB70FE6BB9}"/>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0.65</c:v>
                </c:pt>
                <c:pt idx="2">
                  <c:v>#N/A</c:v>
                </c:pt>
                <c:pt idx="3">
                  <c:v>4.1399999999999997</c:v>
                </c:pt>
                <c:pt idx="4">
                  <c:v>#N/A</c:v>
                </c:pt>
                <c:pt idx="5">
                  <c:v>2.0699999999999998</c:v>
                </c:pt>
                <c:pt idx="6">
                  <c:v>#N/A</c:v>
                </c:pt>
                <c:pt idx="7">
                  <c:v>1.85</c:v>
                </c:pt>
                <c:pt idx="8">
                  <c:v>#N/A</c:v>
                </c:pt>
                <c:pt idx="9">
                  <c:v>2.02</c:v>
                </c:pt>
              </c:numCache>
            </c:numRef>
          </c:val>
          <c:extLst>
            <c:ext xmlns:c16="http://schemas.microsoft.com/office/drawing/2014/chart" uri="{C3380CC4-5D6E-409C-BE32-E72D297353CC}">
              <c16:uniqueId val="{00000006-F4E4-499E-9604-E8CB70FE6BB9}"/>
            </c:ext>
          </c:extLst>
        </c:ser>
        <c:ser>
          <c:idx val="7"/>
          <c:order val="7"/>
          <c:tx>
            <c:strRef>
              <c:f>データシート!$A$34</c:f>
              <c:strCache>
                <c:ptCount val="1"/>
                <c:pt idx="0">
                  <c:v>介護保険特別会計（保険事業勘定）</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0.92</c:v>
                </c:pt>
                <c:pt idx="2">
                  <c:v>#N/A</c:v>
                </c:pt>
                <c:pt idx="3">
                  <c:v>1.41</c:v>
                </c:pt>
                <c:pt idx="4">
                  <c:v>#N/A</c:v>
                </c:pt>
                <c:pt idx="5">
                  <c:v>2.61</c:v>
                </c:pt>
                <c:pt idx="6">
                  <c:v>#N/A</c:v>
                </c:pt>
                <c:pt idx="7">
                  <c:v>3.4</c:v>
                </c:pt>
                <c:pt idx="8">
                  <c:v>#N/A</c:v>
                </c:pt>
                <c:pt idx="9">
                  <c:v>2.56</c:v>
                </c:pt>
              </c:numCache>
            </c:numRef>
          </c:val>
          <c:extLst>
            <c:ext xmlns:c16="http://schemas.microsoft.com/office/drawing/2014/chart" uri="{C3380CC4-5D6E-409C-BE32-E72D297353CC}">
              <c16:uniqueId val="{00000007-F4E4-499E-9604-E8CB70FE6BB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3.29</c:v>
                </c:pt>
                <c:pt idx="2">
                  <c:v>#N/A</c:v>
                </c:pt>
                <c:pt idx="3">
                  <c:v>3.94</c:v>
                </c:pt>
                <c:pt idx="4">
                  <c:v>#N/A</c:v>
                </c:pt>
                <c:pt idx="5">
                  <c:v>4.3499999999999996</c:v>
                </c:pt>
                <c:pt idx="6">
                  <c:v>#N/A</c:v>
                </c:pt>
                <c:pt idx="7">
                  <c:v>5.7</c:v>
                </c:pt>
                <c:pt idx="8">
                  <c:v>#N/A</c:v>
                </c:pt>
                <c:pt idx="9">
                  <c:v>2.98</c:v>
                </c:pt>
              </c:numCache>
            </c:numRef>
          </c:val>
          <c:extLst>
            <c:ext xmlns:c16="http://schemas.microsoft.com/office/drawing/2014/chart" uri="{C3380CC4-5D6E-409C-BE32-E72D297353CC}">
              <c16:uniqueId val="{00000008-F4E4-499E-9604-E8CB70FE6BB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8.15</c:v>
                </c:pt>
                <c:pt idx="2">
                  <c:v>#N/A</c:v>
                </c:pt>
                <c:pt idx="3">
                  <c:v>7.44</c:v>
                </c:pt>
                <c:pt idx="4">
                  <c:v>#N/A</c:v>
                </c:pt>
                <c:pt idx="5">
                  <c:v>8.64</c:v>
                </c:pt>
                <c:pt idx="6">
                  <c:v>#N/A</c:v>
                </c:pt>
                <c:pt idx="7">
                  <c:v>9.08</c:v>
                </c:pt>
                <c:pt idx="8">
                  <c:v>#N/A</c:v>
                </c:pt>
                <c:pt idx="9">
                  <c:v>9.91</c:v>
                </c:pt>
              </c:numCache>
            </c:numRef>
          </c:val>
          <c:extLst>
            <c:ext xmlns:c16="http://schemas.microsoft.com/office/drawing/2014/chart" uri="{C3380CC4-5D6E-409C-BE32-E72D297353CC}">
              <c16:uniqueId val="{00000009-F4E4-499E-9604-E8CB70FE6BB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644</c:v>
                </c:pt>
                <c:pt idx="5">
                  <c:v>654</c:v>
                </c:pt>
                <c:pt idx="8">
                  <c:v>652</c:v>
                </c:pt>
                <c:pt idx="11">
                  <c:v>637</c:v>
                </c:pt>
                <c:pt idx="14">
                  <c:v>649</c:v>
                </c:pt>
              </c:numCache>
            </c:numRef>
          </c:val>
          <c:extLst>
            <c:ext xmlns:c16="http://schemas.microsoft.com/office/drawing/2014/chart" uri="{C3380CC4-5D6E-409C-BE32-E72D297353CC}">
              <c16:uniqueId val="{00000000-3EF9-4464-AA0C-CA6F290983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EF9-4464-AA0C-CA6F290983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3EF9-4464-AA0C-CA6F290983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50</c:v>
                </c:pt>
                <c:pt idx="3">
                  <c:v>37</c:v>
                </c:pt>
                <c:pt idx="6">
                  <c:v>48</c:v>
                </c:pt>
                <c:pt idx="9">
                  <c:v>58</c:v>
                </c:pt>
                <c:pt idx="12">
                  <c:v>68</c:v>
                </c:pt>
              </c:numCache>
            </c:numRef>
          </c:val>
          <c:extLst>
            <c:ext xmlns:c16="http://schemas.microsoft.com/office/drawing/2014/chart" uri="{C3380CC4-5D6E-409C-BE32-E72D297353CC}">
              <c16:uniqueId val="{00000003-3EF9-4464-AA0C-CA6F290983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444</c:v>
                </c:pt>
                <c:pt idx="3">
                  <c:v>355</c:v>
                </c:pt>
                <c:pt idx="6">
                  <c:v>361</c:v>
                </c:pt>
                <c:pt idx="9">
                  <c:v>383</c:v>
                </c:pt>
                <c:pt idx="12">
                  <c:v>350</c:v>
                </c:pt>
              </c:numCache>
            </c:numRef>
          </c:val>
          <c:extLst>
            <c:ext xmlns:c16="http://schemas.microsoft.com/office/drawing/2014/chart" uri="{C3380CC4-5D6E-409C-BE32-E72D297353CC}">
              <c16:uniqueId val="{00000004-3EF9-4464-AA0C-CA6F290983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F9-4464-AA0C-CA6F290983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EF9-4464-AA0C-CA6F290983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479</c:v>
                </c:pt>
                <c:pt idx="3">
                  <c:v>477</c:v>
                </c:pt>
                <c:pt idx="6">
                  <c:v>473</c:v>
                </c:pt>
                <c:pt idx="9">
                  <c:v>487</c:v>
                </c:pt>
                <c:pt idx="12">
                  <c:v>511</c:v>
                </c:pt>
              </c:numCache>
            </c:numRef>
          </c:val>
          <c:extLst>
            <c:ext xmlns:c16="http://schemas.microsoft.com/office/drawing/2014/chart" uri="{C3380CC4-5D6E-409C-BE32-E72D297353CC}">
              <c16:uniqueId val="{00000007-3EF9-4464-AA0C-CA6F290983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338</c:v>
                </c:pt>
                <c:pt idx="2">
                  <c:v>#N/A</c:v>
                </c:pt>
                <c:pt idx="3">
                  <c:v>#N/A</c:v>
                </c:pt>
                <c:pt idx="4">
                  <c:v>224</c:v>
                </c:pt>
                <c:pt idx="5">
                  <c:v>#N/A</c:v>
                </c:pt>
                <c:pt idx="6">
                  <c:v>#N/A</c:v>
                </c:pt>
                <c:pt idx="7">
                  <c:v>239</c:v>
                </c:pt>
                <c:pt idx="8">
                  <c:v>#N/A</c:v>
                </c:pt>
                <c:pt idx="9">
                  <c:v>#N/A</c:v>
                </c:pt>
                <c:pt idx="10">
                  <c:v>300</c:v>
                </c:pt>
                <c:pt idx="11">
                  <c:v>#N/A</c:v>
                </c:pt>
                <c:pt idx="12">
                  <c:v>#N/A</c:v>
                </c:pt>
                <c:pt idx="13">
                  <c:v>289</c:v>
                </c:pt>
                <c:pt idx="14">
                  <c:v>#N/A</c:v>
                </c:pt>
              </c:numCache>
            </c:numRef>
          </c:val>
          <c:smooth val="0"/>
          <c:extLst>
            <c:ext xmlns:c16="http://schemas.microsoft.com/office/drawing/2014/chart" uri="{C3380CC4-5D6E-409C-BE32-E72D297353CC}">
              <c16:uniqueId val="{00000008-3EF9-4464-AA0C-CA6F290983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7532</c:v>
                </c:pt>
                <c:pt idx="5">
                  <c:v>7474</c:v>
                </c:pt>
                <c:pt idx="8">
                  <c:v>7321</c:v>
                </c:pt>
                <c:pt idx="11">
                  <c:v>7202</c:v>
                </c:pt>
                <c:pt idx="14">
                  <c:v>7358</c:v>
                </c:pt>
              </c:numCache>
            </c:numRef>
          </c:val>
          <c:extLst>
            <c:ext xmlns:c16="http://schemas.microsoft.com/office/drawing/2014/chart" uri="{C3380CC4-5D6E-409C-BE32-E72D297353CC}">
              <c16:uniqueId val="{00000000-9A8B-4BE9-AD42-EA162E0F62D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9A8B-4BE9-AD42-EA162E0F62D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4349</c:v>
                </c:pt>
                <c:pt idx="5">
                  <c:v>4561</c:v>
                </c:pt>
                <c:pt idx="8">
                  <c:v>4827</c:v>
                </c:pt>
                <c:pt idx="11">
                  <c:v>5173</c:v>
                </c:pt>
                <c:pt idx="14">
                  <c:v>5966</c:v>
                </c:pt>
              </c:numCache>
            </c:numRef>
          </c:val>
          <c:extLst>
            <c:ext xmlns:c16="http://schemas.microsoft.com/office/drawing/2014/chart" uri="{C3380CC4-5D6E-409C-BE32-E72D297353CC}">
              <c16:uniqueId val="{00000002-9A8B-4BE9-AD42-EA162E0F62D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8B-4BE9-AD42-EA162E0F62D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8B-4BE9-AD42-EA162E0F62D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A8B-4BE9-AD42-EA162E0F62D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1067</c:v>
                </c:pt>
                <c:pt idx="3">
                  <c:v>998</c:v>
                </c:pt>
                <c:pt idx="6">
                  <c:v>1015</c:v>
                </c:pt>
                <c:pt idx="9">
                  <c:v>999</c:v>
                </c:pt>
                <c:pt idx="12">
                  <c:v>971</c:v>
                </c:pt>
              </c:numCache>
            </c:numRef>
          </c:val>
          <c:extLst>
            <c:ext xmlns:c16="http://schemas.microsoft.com/office/drawing/2014/chart" uri="{C3380CC4-5D6E-409C-BE32-E72D297353CC}">
              <c16:uniqueId val="{00000006-9A8B-4BE9-AD42-EA162E0F62D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194</c:v>
                </c:pt>
                <c:pt idx="3">
                  <c:v>375</c:v>
                </c:pt>
                <c:pt idx="6">
                  <c:v>396</c:v>
                </c:pt>
                <c:pt idx="9">
                  <c:v>393</c:v>
                </c:pt>
                <c:pt idx="12">
                  <c:v>374</c:v>
                </c:pt>
              </c:numCache>
            </c:numRef>
          </c:val>
          <c:extLst>
            <c:ext xmlns:c16="http://schemas.microsoft.com/office/drawing/2014/chart" uri="{C3380CC4-5D6E-409C-BE32-E72D297353CC}">
              <c16:uniqueId val="{00000007-9A8B-4BE9-AD42-EA162E0F62D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4788</c:v>
                </c:pt>
                <c:pt idx="3">
                  <c:v>4679</c:v>
                </c:pt>
                <c:pt idx="6">
                  <c:v>4012</c:v>
                </c:pt>
                <c:pt idx="9">
                  <c:v>3527</c:v>
                </c:pt>
                <c:pt idx="12">
                  <c:v>2897</c:v>
                </c:pt>
              </c:numCache>
            </c:numRef>
          </c:val>
          <c:extLst>
            <c:ext xmlns:c16="http://schemas.microsoft.com/office/drawing/2014/chart" uri="{C3380CC4-5D6E-409C-BE32-E72D297353CC}">
              <c16:uniqueId val="{00000008-9A8B-4BE9-AD42-EA162E0F62D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34</c:v>
                </c:pt>
                <c:pt idx="3">
                  <c:v>26</c:v>
                </c:pt>
                <c:pt idx="6">
                  <c:v>17</c:v>
                </c:pt>
                <c:pt idx="9">
                  <c:v>9</c:v>
                </c:pt>
                <c:pt idx="12">
                  <c:v>0</c:v>
                </c:pt>
              </c:numCache>
            </c:numRef>
          </c:val>
          <c:extLst>
            <c:ext xmlns:c16="http://schemas.microsoft.com/office/drawing/2014/chart" uri="{C3380CC4-5D6E-409C-BE32-E72D297353CC}">
              <c16:uniqueId val="{00000009-9A8B-4BE9-AD42-EA162E0F62D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5195</c:v>
                </c:pt>
                <c:pt idx="3">
                  <c:v>5160</c:v>
                </c:pt>
                <c:pt idx="6">
                  <c:v>5322</c:v>
                </c:pt>
                <c:pt idx="9">
                  <c:v>5553</c:v>
                </c:pt>
                <c:pt idx="12">
                  <c:v>5575</c:v>
                </c:pt>
              </c:numCache>
            </c:numRef>
          </c:val>
          <c:extLst>
            <c:ext xmlns:c16="http://schemas.microsoft.com/office/drawing/2014/chart" uri="{C3380CC4-5D6E-409C-BE32-E72D297353CC}">
              <c16:uniqueId val="{0000000A-9A8B-4BE9-AD42-EA162E0F62D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A8B-4BE9-AD42-EA162E0F62D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1717</c:v>
                </c:pt>
                <c:pt idx="1">
                  <c:v>1768</c:v>
                </c:pt>
                <c:pt idx="2">
                  <c:v>1904</c:v>
                </c:pt>
              </c:numCache>
            </c:numRef>
          </c:val>
          <c:extLst>
            <c:ext xmlns:c16="http://schemas.microsoft.com/office/drawing/2014/chart" uri="{C3380CC4-5D6E-409C-BE32-E72D297353CC}">
              <c16:uniqueId val="{00000000-9A1D-4639-B719-1F3A0B923A1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505</c:v>
                </c:pt>
                <c:pt idx="1">
                  <c:v>505</c:v>
                </c:pt>
                <c:pt idx="2">
                  <c:v>505</c:v>
                </c:pt>
              </c:numCache>
            </c:numRef>
          </c:val>
          <c:extLst>
            <c:ext xmlns:c16="http://schemas.microsoft.com/office/drawing/2014/chart" uri="{C3380CC4-5D6E-409C-BE32-E72D297353CC}">
              <c16:uniqueId val="{00000001-9A1D-4639-B719-1F3A0B923A1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2112</c:v>
                </c:pt>
                <c:pt idx="1">
                  <c:v>2354</c:v>
                </c:pt>
                <c:pt idx="2">
                  <c:v>3137</c:v>
                </c:pt>
              </c:numCache>
            </c:numRef>
          </c:val>
          <c:extLst>
            <c:ext xmlns:c16="http://schemas.microsoft.com/office/drawing/2014/chart" uri="{C3380CC4-5D6E-409C-BE32-E72D297353CC}">
              <c16:uniqueId val="{00000002-9A1D-4639-B719-1F3A0B923A1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{E78DFBC7-B23C-4B54-95A2-F1851F578AAF}</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2D0-49F2-859B-3140B81354A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{BC8389D3-906F-4F24-843C-26E8D4107DFB}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2D0-49F2-859B-3140B81354A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{2D3604C2-493F-48DC-ADB1-26084B316651}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2D0-49F2-859B-3140B81354A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{E67B28B7-CE80-4900-9B07-077989E08AB4}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2D0-49F2-859B-3140B81354A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{1DCEAAB1-BBB2-45EB-A3FF-F23357C11C60}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2D0-49F2-859B-3140B81354A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{51AFB526-045E-4C26-83CB-A86FC712FA59}</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2D0-49F2-859B-3140B81354A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{DD44276D-1D07-4707-B1E6-3E1B52A7AA2F}</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2D0-49F2-859B-3140B81354A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{C46F6F59-42C6-4471-A8FA-7A8AAB98B0F5}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2D0-49F2-859B-3140B81354A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{5FD24DD7-2B0E-4A93-9C67-96755BE674A9}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2D0-49F2-859B-3140B81354A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65.099999999999994</c:v>
                </c:pt>
                <c:pt idx="8">
                  <c:v>66.8</c:v>
                </c:pt>
                <c:pt idx="16">
                  <c:v>68.3</c:v>
                </c:pt>
                <c:pt idx="24">
                  <c:v>69.599999999999994</c:v>
                </c:pt>
                <c:pt idx="32">
                  <c:v>71.3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C2D0-49F2-859B-3140B81354A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{EEC8C17E-37B4-4863-A3EC-AC2148D27270}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2D0-49F2-859B-3140B81354A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{31EE9EAC-C56A-4478-AE28-DC164B1383C2}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2D0-49F2-859B-3140B81354A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{2010118A-6CB4-413B-A04E-6E074E9FBB31}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2D0-49F2-859B-3140B81354A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{20C26DF0-BEC2-487C-B647-BD0AB0A9BCFB}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2D0-49F2-859B-3140B81354A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{CF41C6B6-CF39-4751-8E7B-DA116965E32A}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2D0-49F2-859B-3140B81354A8}"/>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{81A82495-AE08-49C0-BF5C-4D7F02EA3DD2}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2D0-49F2-859B-3140B81354A8}"/>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{DFB73E77-4D29-4657-9A5C-71AE915C265C}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2D0-49F2-859B-3140B81354A8}"/>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{52AB09E5-945D-4A34-BDD1-B8513E4CEA1A}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2D0-49F2-859B-3140B81354A8}"/>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{DAA4CFB9-4D63-4F33-B6C7-608671DB16D4}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2D0-49F2-859B-3140B81354A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63.5</c:v>
                </c:pt>
                <c:pt idx="8">
                  <c:v>65.3</c:v>
                </c:pt>
                <c:pt idx="16">
                  <c:v>66</c:v>
                </c:pt>
                <c:pt idx="24">
                  <c:v>65.099999999999994</c:v>
                </c:pt>
                <c:pt idx="32">
                  <c:v>64.3</c:v>
                </c:pt>
              </c:numCache>
            </c:numRef>
          </c:xVal>
          <c:yVal>
            <c:numRef>
              <c:f>公会計指標分析・財政指標組合せ分析表!$BP$55:$DC$55</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C2D0-49F2-859B-3140B81354A8}"/>
            </c:ext>
          </c:extLst>
        </c:ser>
        <c:dLbls>
          <c:showLegendKey val="0"/>
          <c:showVal val="1"/>
          <c:showCatName val="0"/>
          <c:showSerName val="0"/>
          <c:showPercent val="0"/>
          <c:showBubbleSize val="0"/>
        </c:dLbls>
        <c:axId val="46179840"/>
        <c:axId val="46181760"/>
      </c:scatterChart>
      <c:valAx>
        <c:axId val="46179840"/>
        <c:scaling>
          <c:orientation val="maxMin"/>
          <c:max val="67"/>
          <c:min val="63"/>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{94B40D4A-770F-4CD9-8982-17955E023021}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27EA-4C38-A377-37970D2FEE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{D8B243CD-A790-41F4-AC23-CEA3A1BE9F1C}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7EA-4C38-A377-37970D2FEE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{C062E01B-570E-4134-A6D1-2A18080CFD95}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7EA-4C38-A377-37970D2FEE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{D8345A36-BF3F-421E-9729-FF034C791669}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7EA-4C38-A377-37970D2FEE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{266DF8EF-B2E7-41B0-A8F2-E2365D680A3B}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7EA-4C38-A377-37970D2FEEC4}"/>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{78FE1045-0C73-406C-BFBF-D16BDC1AA055}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27EA-4C38-A377-37970D2FEEC4}"/>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{704B38A1-0CB3-4C53-A51B-13FB06F446E2}</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27EA-4C38-A377-37970D2FEEC4}"/>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{3AAF1838-3775-4296-9FEB-CB983D693394}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27EA-4C38-A377-37970D2FEEC4}"/>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{BCA6172C-68F8-4AC2-88D0-5DCC5C39F758}</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27EA-4C38-A377-37970D2FEE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7.5</c:v>
                </c:pt>
                <c:pt idx="8">
                  <c:v>7.1</c:v>
                </c:pt>
                <c:pt idx="16">
                  <c:v>6.8</c:v>
                </c:pt>
                <c:pt idx="24">
                  <c:v>6.3</c:v>
                </c:pt>
                <c:pt idx="32">
                  <c:v>6.6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27EA-4C38-A377-37970D2FEE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93E-2"/>
                  <c:y val="-6.2416647087793951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{CCFC1E7A-BBAA-44A0-AF74-FEFC41426DC1}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27EA-4C38-A377-37970D2FEE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{E356F4BB-8D24-4B2D-BF0C-72CDB6963614}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7EA-4C38-A377-37970D2FEE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{3878EB7E-C4D0-4B65-8700-6BB0B233CA5D}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7EA-4C38-A377-37970D2FEE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{6786A722-326B-49C1-8DE7-8E05EF7420EE}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7EA-4C38-A377-37970D2FEE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{DF051967-DBB6-4139-9AA1-0D389A3F2A89}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7EA-4C38-A377-37970D2FEEC4}"/>
                </c:ext>
              </c:extLst>
            </c:dLbl>
            <c:dLbl>
              <c:idx val="8"/>
              <c:layout>
                <c:manualLayout>
                  <c:x val="-1.8235628084249993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{1890BF67-E663-4C6E-85C8-2CE544C2C908}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27EA-4C38-A377-37970D2FEEC4}"/>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{9F42B16B-B459-4DD8-BAE6-FD55D72B87F6}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27EA-4C38-A377-37970D2FEEC4}"/>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{AF489EF7-866F-4701-98ED-55160B6FEF99}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27EA-4C38-A377-37970D2FEEC4}"/>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{D5C7A764-2141-40AA-AC05-968D491775E2}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27EA-4C38-A377-37970D2FEE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8.9</c:v>
                </c:pt>
                <c:pt idx="8">
                  <c:v>8.9</c:v>
                </c:pt>
                <c:pt idx="16">
                  <c:v>8.8000000000000007</c:v>
                </c:pt>
                <c:pt idx="24">
                  <c:v>8.3000000000000007</c:v>
                </c:pt>
                <c:pt idx="32">
                  <c:v>8</c:v>
                </c:pt>
              </c:numCache>
            </c:numRef>
          </c:xVal>
          <c:yVal>
            <c:numRef>
              <c:f>公会計指標分析・財政指標組合せ分析表!$BP$77:$DC$77</c:f>
              <c:numCache>
                <c:formatCode>#,##0.0;"▲ "#,##0.0</c:formatCode>
                <c:ptCount val="40"/>
                <c:pt idx="0">
                  <c:v>40.799999999999997</c:v>
                </c:pt>
                <c:pt idx="8">
                  <c:v>38.5</c:v>
                </c:pt>
                <c:pt idx="16">
                  <c:v>35.5</c:v>
                </c:pt>
                <c:pt idx="24">
                  <c:v>13.5</c:v>
                </c:pt>
                <c:pt idx="32">
                  <c:v>0</c:v>
                </c:pt>
              </c:numCache>
            </c:numRef>
          </c:yVal>
          <c:smooth val="0"/>
          <c:extLst>
            <c:ext xmlns:c16="http://schemas.microsoft.com/office/drawing/2014/chart" uri="{C3380CC4-5D6E-409C-BE32-E72D297353CC}">
              <c16:uniqueId val="{00000013-27EA-4C38-A377-37970D2FEEC4}"/>
            </c:ext>
          </c:extLst>
        </c:ser>
        <c:dLbls>
          <c:showLegendKey val="0"/>
          <c:showVal val="1"/>
          <c:showCatName val="0"/>
          <c:showSerName val="0"/>
          <c:showPercent val="0"/>
          <c:showBubbleSize val="0"/>
        </c:dLbls>
        <c:axId val="84219776"/>
        <c:axId val="84234240"/>
      </c:scatterChart>
      <c:valAx>
        <c:axId val="84219776"/>
        <c:scaling>
          <c:orientation val="maxMin"/>
          <c:max val="9"/>
          <c:min val="7.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5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公営企業債の元利償還金に対する繰入金については、過去の借入の返済終了等に伴い、前年度と比べ</a:t>
          </a:r>
          <a:r>
            <a:rPr kumimoji="1" lang="en-US" altLang="ja-JP" sz="1400">
              <a:latin typeface="ＭＳ ゴシック" pitchFamily="49" charset="-128"/>
              <a:ea typeface="ＭＳ ゴシック" pitchFamily="49" charset="-128"/>
            </a:rPr>
            <a:t>33</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組合等地方債の元利償還金に対する負担金等は前年比で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百万円の増となった。可茂衛生施設利用組合の新火葬場建設分の増に伴うものであるが、今後はごみ処理施設の更新なども予定されているため、引き続き、歳入歳出両面にわたる行財政改革に取り組み、節度とメリハリの利いた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〇将来負担額</a:t>
          </a:r>
        </a:p>
        <a:p>
          <a:r>
            <a:rPr kumimoji="1" lang="ja-JP" altLang="en-US" sz="1400">
              <a:latin typeface="ＭＳ ゴシック" pitchFamily="49" charset="-128"/>
              <a:ea typeface="ＭＳ ゴシック" pitchFamily="49" charset="-128"/>
            </a:rPr>
            <a:t>　一般会計の地方債現在高は、前年度とほぼ同水準となっているものの、今後は新庁舎等整備事業の進捗により借入行っていくため、大きく増加する見込みである。</a:t>
          </a:r>
        </a:p>
        <a:p>
          <a:r>
            <a:rPr kumimoji="1" lang="ja-JP" altLang="en-US" sz="1400">
              <a:latin typeface="ＭＳ ゴシック" pitchFamily="49" charset="-128"/>
              <a:ea typeface="ＭＳ ゴシック" pitchFamily="49" charset="-128"/>
            </a:rPr>
            <a:t>　公営企業債等繰入見込額は、下水道事業における地方債現在高が年々減少しており、これまでの減少傾向が継続していくものと見込んでいる。</a:t>
          </a:r>
        </a:p>
        <a:p>
          <a:endParaRPr kumimoji="1" lang="ja-JP" altLang="en-US"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〇充当可能財源等</a:t>
          </a:r>
        </a:p>
        <a:p>
          <a:r>
            <a:rPr kumimoji="1" lang="ja-JP" altLang="en-US" sz="1400">
              <a:latin typeface="ＭＳ ゴシック" pitchFamily="49" charset="-128"/>
              <a:ea typeface="ＭＳ ゴシック" pitchFamily="49" charset="-128"/>
            </a:rPr>
            <a:t>　充当可能基金は、新庁舎等整備に向けて特定目的基金の積み立てを継続しており、基金残高は過去最大となっている。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岐阜県御嵩町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基金全体は増加傾向にあるが、これは新庁舎等整備事業に備え、特定目的基金の積み立てを継続していることによるものである。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新庁舎等整備事業の建設事業が本格化する将来に備え、必要な財源確保と将来負担の軽減のため庁舎整備基金への積立を継続していく。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財政調整基金は、新庁舎等整備に係る工事費等が通常予算に与える影響を緩和するため、引き続き現在と同水準を維持していく。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庁舎整備基金：庁舎の建設又は大規模な改修に必要な経費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福祉向上基金：社会福祉事業の実施に必要な経費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ふるさとみたけ応援基金：ふるさと納税を原資に基金積立し、子どもの健全育成、高齢福祉、文化財保護などの事業に活用するもの</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庁舎整備基金：現在、新庁舎の建設に向けて準備を進めており、毎年定期的に基金を積み立てているため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福祉向上基金：児童館の建設に備え、基金の積み立てを行ったため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ふるさとみたけ応援基金：ふるさと納税による寄附金の伸びに伴い、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庁舎整備基金：新庁舎建設事業の財源として、目標としていた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億円の確保の見込みが立つことから令和５年度以降は新たな積立はせず、事業の進捗にあわせて、計画的に繰入をっていく。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福祉向上基金：中児童館建設に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千万円の事業費を見込んでおり、当該基金はその財源として事業費と同規模の積立額を目標として積立を行っていく。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ふるさとみたけ応援基金：当年度のふるさと納税で寄附いただいた相当額を、次年度の予算で最大限活用していくものとして繰入を行っていくことから、今後は、横ばい傾向となることを見込む。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概ね前年と同水準で推移するように、決算剰余金の積み立てや取り崩しを行っている。令和３年度については、令和２年度に引き続き新型コロナウイルス感染症拡大の影響を受け、事業規模の縮小などを行ったことから決算余剰金が例年より多くなり、積立額についても、前年度と比べ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r>
          <a:b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b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新庁舎等整備事業などの進捗に応じて必要な範囲内で財政調整基金を取り崩し、大規模事業が与える通常予算上の影響を緩和していく。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また、突発的な情勢の変化等にも対応できるよう、適正な水準を検討し、一定金額の残高は維持していく。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今後の公債費の増に備え、５億円規模を維持している。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残高は、他市町村と比べて高い水準にあり、今後の取り扱いの方向性を検討していくものの、新庁舎等の整備による公債費増が見込まれるため、庁舎整備後に備えたあるべき水準も併せて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149858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283970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418082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52194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6863060" y="838200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149858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3970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418082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552194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6863060" y="120700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0466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22840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251777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275526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299275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387084" y="375262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当町では、平成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年度に策定した御嵩町公共施設等総合管理計画において、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2055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年の公共施設の面積削減量（目標値）を約</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割削減することとしており、令和</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年度には、施設ごと現状を踏まえ、計画的に維持管理・更新等の推進を目的に個別施設計画を策定している。直近５年の数値を見ると有形固定資産減価償却率は類似団体と同程度であったものの、この</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年程度で乖離傾向にあるため、早期に個別施設計画に基づく施設改修等、進めていく必要があると思われる。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127125" y="585110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772811" y="575730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127125" y="549888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772811" y="540508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127125" y="514667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772811" y="5052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127125" y="479446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772811" y="470066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a:extLst>
            <a:ext uri="{FF2B5EF4-FFF2-40B4-BE49-F238E27FC236}">
              <a16:creationId xmlns:a16="http://schemas.microsoft.com/office/drawing/2014/main" id="{00000000-0008-0000-0000-000046000000}"/>
            </a:ext>
          </a:extLst>
        </xdr:cNvPr>
        <xdr:cNvCxnSpPr/>
      </xdr:nvCxnSpPr>
      <xdr:spPr>
        <a:xfrm>
          <a:off x="1127125" y="444224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772811" y="435225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id="{00000000-0008-0000-0000-000048000000}"/>
            </a:ext>
          </a:extLst>
        </xdr:cNvPr>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id="{00000000-0008-0000-0000-00004A000000}"/>
            </a:ext>
          </a:extLst>
        </xdr:cNvPr>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133985</xdr:rowOff>
    </xdr:from>
    <xdr:to>
      <xdr:col>23</xdr:col>
      <xdr:colOff>85090</xdr:colOff>
      <xdr:row>35</xdr:row>
      <xdr:rowOff>15875</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flipV="1">
          <a:off x="4206240" y="4492625"/>
          <a:ext cx="127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76" name="有形固定資産減価償却率最小値テキスト">
          <a:extLst>
            <a:ext uri="{FF2B5EF4-FFF2-40B4-BE49-F238E27FC236}">
              <a16:creationId xmlns:a16="http://schemas.microsoft.com/office/drawing/2014/main" id="{00000000-0008-0000-0000-00004C000000}"/>
            </a:ext>
          </a:extLst>
        </xdr:cNvPr>
        <xdr:cNvSpPr txBox="1"/>
      </xdr:nvSpPr>
      <xdr:spPr>
        <a:xfrm>
          <a:off x="4258945"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77" name="直線コネクタ 76">
          <a:extLst>
            <a:ext uri="{FF2B5EF4-FFF2-40B4-BE49-F238E27FC236}">
              <a16:creationId xmlns:a16="http://schemas.microsoft.com/office/drawing/2014/main" id="{00000000-0008-0000-0000-00004D000000}"/>
            </a:ext>
          </a:extLst>
        </xdr:cNvPr>
        <xdr:cNvCxnSpPr/>
      </xdr:nvCxnSpPr>
      <xdr:spPr>
        <a:xfrm>
          <a:off x="4119245" y="58832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80662</xdr:rowOff>
    </xdr:from>
    <xdr:ext cx="405111" cy="259045"/>
    <xdr:sp macro="" textlink="">
      <xdr:nvSpPr>
        <xdr:cNvPr id="78" name="有形固定資産減価償却率最大値テキスト">
          <a:extLst>
            <a:ext uri="{FF2B5EF4-FFF2-40B4-BE49-F238E27FC236}">
              <a16:creationId xmlns:a16="http://schemas.microsoft.com/office/drawing/2014/main" id="{00000000-0008-0000-0000-00004E000000}"/>
            </a:ext>
          </a:extLst>
        </xdr:cNvPr>
        <xdr:cNvSpPr txBox="1"/>
      </xdr:nvSpPr>
      <xdr:spPr>
        <a:xfrm>
          <a:off x="4258945" y="4271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133985</xdr:rowOff>
    </xdr:from>
    <xdr:to>
      <xdr:col>23</xdr:col>
      <xdr:colOff>174625</xdr:colOff>
      <xdr:row>26</xdr:row>
      <xdr:rowOff>133985</xdr:rowOff>
    </xdr:to>
    <xdr:cxnSp macro="">
      <xdr:nvCxnSpPr>
        <xdr:cNvPr id="79" name="直線コネクタ 78">
          <a:extLst>
            <a:ext uri="{FF2B5EF4-FFF2-40B4-BE49-F238E27FC236}">
              <a16:creationId xmlns:a16="http://schemas.microsoft.com/office/drawing/2014/main" id="{00000000-0008-0000-0000-00004F000000}"/>
            </a:ext>
          </a:extLst>
        </xdr:cNvPr>
        <xdr:cNvCxnSpPr/>
      </xdr:nvCxnSpPr>
      <xdr:spPr>
        <a:xfrm>
          <a:off x="4119245" y="449262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72830</xdr:rowOff>
    </xdr:from>
    <xdr:ext cx="405111" cy="259045"/>
    <xdr:sp macro="" textlink="">
      <xdr:nvSpPr>
        <xdr:cNvPr id="80" name="有形固定資産減価償却率平均値テキスト">
          <a:extLst>
            <a:ext uri="{FF2B5EF4-FFF2-40B4-BE49-F238E27FC236}">
              <a16:creationId xmlns:a16="http://schemas.microsoft.com/office/drawing/2014/main" id="{00000000-0008-0000-0000-000050000000}"/>
            </a:ext>
          </a:extLst>
        </xdr:cNvPr>
        <xdr:cNvSpPr txBox="1"/>
      </xdr:nvSpPr>
      <xdr:spPr>
        <a:xfrm>
          <a:off x="4258945" y="51020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49953</xdr:rowOff>
    </xdr:from>
    <xdr:to>
      <xdr:col>23</xdr:col>
      <xdr:colOff>136525</xdr:colOff>
      <xdr:row>31</xdr:row>
      <xdr:rowOff>151553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4157345" y="524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78740</xdr:rowOff>
    </xdr:from>
    <xdr:to>
      <xdr:col>19</xdr:col>
      <xdr:colOff>187325</xdr:colOff>
      <xdr:row>32</xdr:row>
      <xdr:rowOff>8890</xdr:rowOff>
    </xdr:to>
    <xdr:sp macro="" textlink="">
      <xdr:nvSpPr>
        <xdr:cNvPr id="82" name="フローチャート: 判断 81">
          <a:extLst>
            <a:ext uri="{FF2B5EF4-FFF2-40B4-BE49-F238E27FC236}">
              <a16:creationId xmlns:a16="http://schemas.microsoft.com/office/drawing/2014/main" id="{00000000-0008-0000-0000-000052000000}"/>
            </a:ext>
          </a:extLst>
        </xdr:cNvPr>
        <xdr:cNvSpPr/>
      </xdr:nvSpPr>
      <xdr:spPr>
        <a:xfrm>
          <a:off x="3537585" y="52755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83" name="フローチャート: 判断 82">
          <a:extLst>
            <a:ext uri="{FF2B5EF4-FFF2-40B4-BE49-F238E27FC236}">
              <a16:creationId xmlns:a16="http://schemas.microsoft.com/office/drawing/2014/main" id="{00000000-0008-0000-0000-000053000000}"/>
            </a:ext>
          </a:extLst>
        </xdr:cNvPr>
        <xdr:cNvSpPr/>
      </xdr:nvSpPr>
      <xdr:spPr>
        <a:xfrm>
          <a:off x="286702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85937</xdr:rowOff>
    </xdr:from>
    <xdr:to>
      <xdr:col>11</xdr:col>
      <xdr:colOff>187325</xdr:colOff>
      <xdr:row>32</xdr:row>
      <xdr:rowOff>16087</xdr:rowOff>
    </xdr:to>
    <xdr:sp macro="" textlink="">
      <xdr:nvSpPr>
        <xdr:cNvPr id="84" name="フローチャート: 判断 83">
          <a:extLst>
            <a:ext uri="{FF2B5EF4-FFF2-40B4-BE49-F238E27FC236}">
              <a16:creationId xmlns:a16="http://schemas.microsoft.com/office/drawing/2014/main" id="{00000000-0008-0000-0000-000054000000}"/>
            </a:ext>
          </a:extLst>
        </xdr:cNvPr>
        <xdr:cNvSpPr/>
      </xdr:nvSpPr>
      <xdr:spPr>
        <a:xfrm>
          <a:off x="2196465" y="528277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21167</xdr:rowOff>
    </xdr:from>
    <xdr:to>
      <xdr:col>7</xdr:col>
      <xdr:colOff>187325</xdr:colOff>
      <xdr:row>31</xdr:row>
      <xdr:rowOff>122767</xdr:rowOff>
    </xdr:to>
    <xdr:sp macro="" textlink="">
      <xdr:nvSpPr>
        <xdr:cNvPr id="85" name="フローチャート: 判断 84">
          <a:extLst>
            <a:ext uri="{FF2B5EF4-FFF2-40B4-BE49-F238E27FC236}">
              <a16:creationId xmlns:a16="http://schemas.microsoft.com/office/drawing/2014/main" id="{00000000-0008-0000-0000-000055000000}"/>
            </a:ext>
          </a:extLst>
        </xdr:cNvPr>
        <xdr:cNvSpPr/>
      </xdr:nvSpPr>
      <xdr:spPr>
        <a:xfrm>
          <a:off x="1525905" y="521800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130387</xdr:rowOff>
    </xdr:from>
    <xdr:to>
      <xdr:col>23</xdr:col>
      <xdr:colOff>136525</xdr:colOff>
      <xdr:row>33</xdr:row>
      <xdr:rowOff>60537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4157345" y="549486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108814</xdr:rowOff>
    </xdr:from>
    <xdr:ext cx="405111" cy="259045"/>
    <xdr:sp macro="" textlink="">
      <xdr:nvSpPr>
        <xdr:cNvPr id="92" name="有形固定資産減価償却率該当値テキスト">
          <a:extLst>
            <a:ext uri="{FF2B5EF4-FFF2-40B4-BE49-F238E27FC236}">
              <a16:creationId xmlns:a16="http://schemas.microsoft.com/office/drawing/2014/main" id="{00000000-0008-0000-0000-00005C000000}"/>
            </a:ext>
          </a:extLst>
        </xdr:cNvPr>
        <xdr:cNvSpPr txBox="1"/>
      </xdr:nvSpPr>
      <xdr:spPr>
        <a:xfrm>
          <a:off x="4258945" y="5473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69215</xdr:rowOff>
    </xdr:from>
    <xdr:to>
      <xdr:col>19</xdr:col>
      <xdr:colOff>187325</xdr:colOff>
      <xdr:row>32</xdr:row>
      <xdr:rowOff>170815</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3537585" y="543369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120015</xdr:rowOff>
    </xdr:from>
    <xdr:to>
      <xdr:col>23</xdr:col>
      <xdr:colOff>85725</xdr:colOff>
      <xdr:row>33</xdr:row>
      <xdr:rowOff>9737</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3588385" y="5484495"/>
          <a:ext cx="61976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22437</xdr:rowOff>
    </xdr:from>
    <xdr:to>
      <xdr:col>15</xdr:col>
      <xdr:colOff>187325</xdr:colOff>
      <xdr:row>32</xdr:row>
      <xdr:rowOff>124037</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2867025" y="538691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73237</xdr:rowOff>
    </xdr:from>
    <xdr:to>
      <xdr:col>19</xdr:col>
      <xdr:colOff>136525</xdr:colOff>
      <xdr:row>32</xdr:row>
      <xdr:rowOff>120015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2917825" y="5437717"/>
          <a:ext cx="67056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139912</xdr:rowOff>
    </xdr:from>
    <xdr:to>
      <xdr:col>11</xdr:col>
      <xdr:colOff>187325</xdr:colOff>
      <xdr:row>32</xdr:row>
      <xdr:rowOff>70062</xdr:rowOff>
    </xdr:to>
    <xdr:sp macro="" textlink="">
      <xdr:nvSpPr>
        <xdr:cNvPr id="97" name="楕円 96">
          <a:extLst>
            <a:ext uri="{FF2B5EF4-FFF2-40B4-BE49-F238E27FC236}">
              <a16:creationId xmlns:a16="http://schemas.microsoft.com/office/drawing/2014/main" id="{00000000-0008-0000-0000-000061000000}"/>
            </a:ext>
          </a:extLst>
        </xdr:cNvPr>
        <xdr:cNvSpPr/>
      </xdr:nvSpPr>
      <xdr:spPr>
        <a:xfrm>
          <a:off x="2196465" y="533675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19262</xdr:rowOff>
    </xdr:from>
    <xdr:to>
      <xdr:col>15</xdr:col>
      <xdr:colOff>136525</xdr:colOff>
      <xdr:row>32</xdr:row>
      <xdr:rowOff>73237</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2247265" y="5383742"/>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78740</xdr:rowOff>
    </xdr:from>
    <xdr:to>
      <xdr:col>7</xdr:col>
      <xdr:colOff>187325</xdr:colOff>
      <xdr:row>32</xdr:row>
      <xdr:rowOff>8890</xdr:rowOff>
    </xdr:to>
    <xdr:sp macro="" textlink="">
      <xdr:nvSpPr>
        <xdr:cNvPr id="99" name="楕円 98">
          <a:extLst>
            <a:ext uri="{FF2B5EF4-FFF2-40B4-BE49-F238E27FC236}">
              <a16:creationId xmlns:a16="http://schemas.microsoft.com/office/drawing/2014/main" id="{00000000-0008-0000-0000-000063000000}"/>
            </a:ext>
          </a:extLst>
        </xdr:cNvPr>
        <xdr:cNvSpPr/>
      </xdr:nvSpPr>
      <xdr:spPr>
        <a:xfrm>
          <a:off x="1525905" y="52755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129540</xdr:rowOff>
    </xdr:from>
    <xdr:to>
      <xdr:col>11</xdr:col>
      <xdr:colOff>136525</xdr:colOff>
      <xdr:row>32</xdr:row>
      <xdr:rowOff>19262</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576705" y="5326380"/>
          <a:ext cx="67056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25417</xdr:rowOff>
    </xdr:from>
    <xdr:ext cx="405111" cy="259045"/>
    <xdr:sp macro="" textlink="">
      <xdr:nvSpPr>
        <xdr:cNvPr id="101" name="n_1aveValue有形固定資産減価償却率">
          <a:extLst>
            <a:ext uri="{FF2B5EF4-FFF2-40B4-BE49-F238E27FC236}">
              <a16:creationId xmlns:a16="http://schemas.microsoft.com/office/drawing/2014/main" id="{00000000-0008-0000-0000-000065000000}"/>
            </a:ext>
          </a:extLst>
        </xdr:cNvPr>
        <xdr:cNvSpPr txBox="1"/>
      </xdr:nvSpPr>
      <xdr:spPr>
        <a:xfrm>
          <a:off x="3395989" y="5054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102" name="n_2aveValue有形固定資産減価償却率">
          <a:extLst>
            <a:ext uri="{FF2B5EF4-FFF2-40B4-BE49-F238E27FC236}">
              <a16:creationId xmlns:a16="http://schemas.microsoft.com/office/drawing/2014/main" id="{00000000-0008-0000-0000-000066000000}"/>
            </a:ext>
          </a:extLst>
        </xdr:cNvPr>
        <xdr:cNvSpPr txBox="1"/>
      </xdr:nvSpPr>
      <xdr:spPr>
        <a:xfrm>
          <a:off x="2738129" y="50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32614</xdr:rowOff>
    </xdr:from>
    <xdr:ext cx="405111" cy="259045"/>
    <xdr:sp macro="" textlink="">
      <xdr:nvSpPr>
        <xdr:cNvPr id="103" name="n_3aveValue有形固定資産減価償却率">
          <a:extLst>
            <a:ext uri="{FF2B5EF4-FFF2-40B4-BE49-F238E27FC236}">
              <a16:creationId xmlns:a16="http://schemas.microsoft.com/office/drawing/2014/main" id="{00000000-0008-0000-0000-000067000000}"/>
            </a:ext>
          </a:extLst>
        </xdr:cNvPr>
        <xdr:cNvSpPr txBox="1"/>
      </xdr:nvSpPr>
      <xdr:spPr>
        <a:xfrm>
          <a:off x="2067569" y="5061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139294</xdr:rowOff>
    </xdr:from>
    <xdr:ext cx="405111" cy="259045"/>
    <xdr:sp macro="" textlink="">
      <xdr:nvSpPr>
        <xdr:cNvPr id="104" name="n_4aveValue有形固定資産減価償却率">
          <a:extLst>
            <a:ext uri="{FF2B5EF4-FFF2-40B4-BE49-F238E27FC236}">
              <a16:creationId xmlns:a16="http://schemas.microsoft.com/office/drawing/2014/main" id="{00000000-0008-0000-0000-000068000000}"/>
            </a:ext>
          </a:extLst>
        </xdr:cNvPr>
        <xdr:cNvSpPr txBox="1"/>
      </xdr:nvSpPr>
      <xdr:spPr>
        <a:xfrm>
          <a:off x="1397009" y="5000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161942</xdr:rowOff>
    </xdr:from>
    <xdr:ext cx="405111" cy="259045"/>
    <xdr:sp macro="" textlink="">
      <xdr:nvSpPr>
        <xdr:cNvPr id="105" name="n_1mainValue有形固定資産減価償却率">
          <a:extLst>
            <a:ext uri="{FF2B5EF4-FFF2-40B4-BE49-F238E27FC236}">
              <a16:creationId xmlns:a16="http://schemas.microsoft.com/office/drawing/2014/main" id="{00000000-0008-0000-0000-000069000000}"/>
            </a:ext>
          </a:extLst>
        </xdr:cNvPr>
        <xdr:cNvSpPr txBox="1"/>
      </xdr:nvSpPr>
      <xdr:spPr>
        <a:xfrm>
          <a:off x="3395989"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115164</xdr:rowOff>
    </xdr:from>
    <xdr:ext cx="405111" cy="259045"/>
    <xdr:sp macro="" textlink="">
      <xdr:nvSpPr>
        <xdr:cNvPr id="106" name="n_2mainValue有形固定資産減価償却率">
          <a:extLst>
            <a:ext uri="{FF2B5EF4-FFF2-40B4-BE49-F238E27FC236}">
              <a16:creationId xmlns:a16="http://schemas.microsoft.com/office/drawing/2014/main" id="{00000000-0008-0000-0000-00006A000000}"/>
            </a:ext>
          </a:extLst>
        </xdr:cNvPr>
        <xdr:cNvSpPr txBox="1"/>
      </xdr:nvSpPr>
      <xdr:spPr>
        <a:xfrm>
          <a:off x="2738129" y="5479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61189</xdr:rowOff>
    </xdr:from>
    <xdr:ext cx="405111" cy="259045"/>
    <xdr:sp macro="" textlink="">
      <xdr:nvSpPr>
        <xdr:cNvPr id="107" name="n_3mainValue有形固定資産減価償却率">
          <a:extLst>
            <a:ext uri="{FF2B5EF4-FFF2-40B4-BE49-F238E27FC236}">
              <a16:creationId xmlns:a16="http://schemas.microsoft.com/office/drawing/2014/main" id="{00000000-0008-0000-0000-00006B000000}"/>
            </a:ext>
          </a:extLst>
        </xdr:cNvPr>
        <xdr:cNvSpPr txBox="1"/>
      </xdr:nvSpPr>
      <xdr:spPr>
        <a:xfrm>
          <a:off x="2067569" y="5425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17</xdr:rowOff>
    </xdr:from>
    <xdr:ext cx="405111" cy="259045"/>
    <xdr:sp macro="" textlink="">
      <xdr:nvSpPr>
        <xdr:cNvPr id="108" name="n_4mainValue有形固定資産減価償却率">
          <a:extLst>
            <a:ext uri="{FF2B5EF4-FFF2-40B4-BE49-F238E27FC236}">
              <a16:creationId xmlns:a16="http://schemas.microsoft.com/office/drawing/2014/main" id="{00000000-0008-0000-0000-00006C000000}"/>
            </a:ext>
          </a:extLst>
        </xdr:cNvPr>
        <xdr:cNvSpPr txBox="1"/>
      </xdr:nvSpPr>
      <xdr:spPr>
        <a:xfrm>
          <a:off x="1397009" y="53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[ 207.0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a:extLst>
            <a:ext uri="{FF2B5EF4-FFF2-40B4-BE49-F238E27FC236}">
              <a16:creationId xmlns:a16="http://schemas.microsoft.com/office/drawing/2014/main" id="{00000000-0008-0000-0000-000075000000}"/>
            </a:ext>
          </a:extLst>
        </xdr:cNvPr>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a:extLst>
            <a:ext uri="{FF2B5EF4-FFF2-40B4-BE49-F238E27FC236}">
              <a16:creationId xmlns:a16="http://schemas.microsoft.com/office/drawing/2014/main" id="{00000000-0008-0000-0000-000076000000}"/>
            </a:ext>
          </a:extLst>
        </xdr:cNvPr>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a:extLst>
            <a:ext uri="{FF2B5EF4-FFF2-40B4-BE49-F238E27FC236}">
              <a16:creationId xmlns:a16="http://schemas.microsoft.com/office/drawing/2014/main" id="{00000000-0008-0000-0000-000077000000}"/>
            </a:ext>
          </a:extLst>
        </xdr:cNvPr>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a:extLst>
            <a:ext uri="{FF2B5EF4-FFF2-40B4-BE49-F238E27FC236}">
              <a16:creationId xmlns:a16="http://schemas.microsoft.com/office/drawing/2014/main" id="{00000000-0008-0000-0000-000078000000}"/>
            </a:ext>
          </a:extLst>
        </xdr:cNvPr>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債務償還比率は、全国平均及び岐阜県平均を下回っているほか、類似団体内においても上位に位置している。平成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より、比率が減少傾向にあるのは、充当可能財源（基金残高）の上昇によるものである。充当可能財源（基金残高）については、今後新庁舎建設事業の財源に充てる予定のため、昨年同様、計画的な基金管理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9542936" y="610951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9971405" y="57791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9542936" y="568914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9971405" y="535876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9542936" y="526496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9971405" y="493458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9542936" y="48445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9971405" y="45142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9645528" y="442041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a:extLst>
            <a:ext uri="{FF2B5EF4-FFF2-40B4-BE49-F238E27FC236}">
              <a16:creationId xmlns:a16="http://schemas.microsoft.com/office/drawing/2014/main" id="{00000000-0008-0000-0000-000086000000}"/>
            </a:ext>
          </a:extLst>
        </xdr:cNvPr>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129896</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flipV="1">
          <a:off x="13027660" y="4514215"/>
          <a:ext cx="1269" cy="1315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133723</xdr:rowOff>
    </xdr:from>
    <xdr:ext cx="469744" cy="259045"/>
    <xdr:sp macro="" textlink="">
      <xdr:nvSpPr>
        <xdr:cNvPr id="136" name="債務償還比率最小値テキスト">
          <a:extLst>
            <a:ext uri="{FF2B5EF4-FFF2-40B4-BE49-F238E27FC236}">
              <a16:creationId xmlns:a16="http://schemas.microsoft.com/office/drawing/2014/main" id="{00000000-0008-0000-0000-000088000000}"/>
            </a:ext>
          </a:extLst>
        </xdr:cNvPr>
        <xdr:cNvSpPr txBox="1"/>
      </xdr:nvSpPr>
      <xdr:spPr>
        <a:xfrm>
          <a:off x="13080365" y="583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129896</xdr:rowOff>
    </xdr:from>
    <xdr:to>
      <xdr:col>76</xdr:col>
      <xdr:colOff>111125</xdr:colOff>
      <xdr:row>34</xdr:row>
      <xdr:rowOff>129896</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2963525" y="58296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38" name="債務償還比率最大値テキスト">
          <a:extLst>
            <a:ext uri="{FF2B5EF4-FFF2-40B4-BE49-F238E27FC236}">
              <a16:creationId xmlns:a16="http://schemas.microsoft.com/office/drawing/2014/main" id="{00000000-0008-0000-0000-00008A000000}"/>
            </a:ext>
          </a:extLst>
        </xdr:cNvPr>
        <xdr:cNvSpPr txBox="1"/>
      </xdr:nvSpPr>
      <xdr:spPr>
        <a:xfrm>
          <a:off x="13080365" y="4293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39" name="直線コネクタ 138">
          <a:extLst>
            <a:ext uri="{FF2B5EF4-FFF2-40B4-BE49-F238E27FC236}">
              <a16:creationId xmlns:a16="http://schemas.microsoft.com/office/drawing/2014/main" id="{00000000-0008-0000-0000-00008B000000}"/>
            </a:ext>
          </a:extLst>
        </xdr:cNvPr>
        <xdr:cNvCxnSpPr/>
      </xdr:nvCxnSpPr>
      <xdr:spPr>
        <a:xfrm>
          <a:off x="12963525" y="451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161472</xdr:rowOff>
    </xdr:from>
    <xdr:ext cx="469744" cy="259045"/>
    <xdr:sp macro="" textlink="">
      <xdr:nvSpPr>
        <xdr:cNvPr id="140" name="債務償還比率平均値テキスト">
          <a:extLst>
            <a:ext uri="{FF2B5EF4-FFF2-40B4-BE49-F238E27FC236}">
              <a16:creationId xmlns:a16="http://schemas.microsoft.com/office/drawing/2014/main" id="{00000000-0008-0000-0000-00008C000000}"/>
            </a:ext>
          </a:extLst>
        </xdr:cNvPr>
        <xdr:cNvSpPr txBox="1"/>
      </xdr:nvSpPr>
      <xdr:spPr>
        <a:xfrm>
          <a:off x="13080365" y="5190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11595</xdr:rowOff>
    </xdr:from>
    <xdr:to>
      <xdr:col>76</xdr:col>
      <xdr:colOff>73025</xdr:colOff>
      <xdr:row>31</xdr:row>
      <xdr:rowOff>113195</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001625" y="52084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126428</xdr:rowOff>
    </xdr:from>
    <xdr:to>
      <xdr:col>72</xdr:col>
      <xdr:colOff>123825</xdr:colOff>
      <xdr:row>33</xdr:row>
      <xdr:rowOff>56578</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359005" y="54909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33</xdr:row>
      <xdr:rowOff>94450</xdr:rowOff>
    </xdr:from>
    <xdr:to>
      <xdr:col>68</xdr:col>
      <xdr:colOff>123825</xdr:colOff>
      <xdr:row>34</xdr:row>
      <xdr:rowOff>24600</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688445" y="5626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33</xdr:row>
      <xdr:rowOff>132880</xdr:rowOff>
    </xdr:from>
    <xdr:to>
      <xdr:col>64</xdr:col>
      <xdr:colOff>123825</xdr:colOff>
      <xdr:row>34</xdr:row>
      <xdr:rowOff>63030</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017885" y="5665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33</xdr:row>
      <xdr:rowOff>157061</xdr:rowOff>
    </xdr:from>
    <xdr:to>
      <xdr:col>60</xdr:col>
      <xdr:colOff>123825</xdr:colOff>
      <xdr:row>34</xdr:row>
      <xdr:rowOff>87211</xdr:rowOff>
    </xdr:to>
    <xdr:sp macro="" textlink="">
      <xdr:nvSpPr>
        <xdr:cNvPr id="145" name="フローチャート: 判断 144">
          <a:extLst>
            <a:ext uri="{FF2B5EF4-FFF2-40B4-BE49-F238E27FC236}">
              <a16:creationId xmlns:a16="http://schemas.microsoft.com/office/drawing/2014/main" id="{00000000-0008-0000-0000-000091000000}"/>
            </a:ext>
          </a:extLst>
        </xdr:cNvPr>
        <xdr:cNvSpPr/>
      </xdr:nvSpPr>
      <xdr:spPr>
        <a:xfrm>
          <a:off x="10347325" y="568918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37338</xdr:rowOff>
    </xdr:from>
    <xdr:to>
      <xdr:col>76</xdr:col>
      <xdr:colOff>73025</xdr:colOff>
      <xdr:row>29</xdr:row>
      <xdr:rowOff>138938</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3001625" y="489889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60215</xdr:rowOff>
    </xdr:from>
    <xdr:ext cx="469744" cy="259045"/>
    <xdr:sp macro="" textlink="">
      <xdr:nvSpPr>
        <xdr:cNvPr id="152" name="債務償還比率該当値テキスト">
          <a:extLst>
            <a:ext uri="{FF2B5EF4-FFF2-40B4-BE49-F238E27FC236}">
              <a16:creationId xmlns:a16="http://schemas.microsoft.com/office/drawing/2014/main" id="{00000000-0008-0000-0000-000098000000}"/>
            </a:ext>
          </a:extLst>
        </xdr:cNvPr>
        <xdr:cNvSpPr txBox="1"/>
      </xdr:nvSpPr>
      <xdr:spPr>
        <a:xfrm>
          <a:off x="13080365" y="475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15913</xdr:rowOff>
    </xdr:from>
    <xdr:to>
      <xdr:col>72</xdr:col>
      <xdr:colOff>123825</xdr:colOff>
      <xdr:row>31</xdr:row>
      <xdr:rowOff>117513</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2359005" y="5212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88138</xdr:rowOff>
    </xdr:from>
    <xdr:to>
      <xdr:col>76</xdr:col>
      <xdr:colOff>22225</xdr:colOff>
      <xdr:row>31</xdr:row>
      <xdr:rowOff>66713</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2409805" y="4949698"/>
          <a:ext cx="619760" cy="3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122784</xdr:rowOff>
    </xdr:from>
    <xdr:to>
      <xdr:col>68</xdr:col>
      <xdr:colOff>123825</xdr:colOff>
      <xdr:row>32</xdr:row>
      <xdr:rowOff>52934</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1688445" y="53196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66713</xdr:rowOff>
    </xdr:from>
    <xdr:to>
      <xdr:col>72</xdr:col>
      <xdr:colOff>73025</xdr:colOff>
      <xdr:row>32</xdr:row>
      <xdr:rowOff>2134</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1739245" y="5263553"/>
          <a:ext cx="670560" cy="103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168339</xdr:rowOff>
    </xdr:from>
    <xdr:to>
      <xdr:col>64</xdr:col>
      <xdr:colOff>123825</xdr:colOff>
      <xdr:row>32</xdr:row>
      <xdr:rowOff>98489</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017885" y="53651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2134</xdr:rowOff>
    </xdr:from>
    <xdr:to>
      <xdr:col>68</xdr:col>
      <xdr:colOff>73025</xdr:colOff>
      <xdr:row>32</xdr:row>
      <xdr:rowOff>47689</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flipV="1">
          <a:off x="11068685" y="5366614"/>
          <a:ext cx="670560" cy="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129667</xdr:rowOff>
    </xdr:from>
    <xdr:to>
      <xdr:col>60</xdr:col>
      <xdr:colOff>123825</xdr:colOff>
      <xdr:row>33</xdr:row>
      <xdr:rowOff>59817</xdr:rowOff>
    </xdr:to>
    <xdr:sp macro="" textlink="">
      <xdr:nvSpPr>
        <xdr:cNvPr id="159" name="楕円 158">
          <a:extLst>
            <a:ext uri="{FF2B5EF4-FFF2-40B4-BE49-F238E27FC236}">
              <a16:creationId xmlns:a16="http://schemas.microsoft.com/office/drawing/2014/main" id="{00000000-0008-0000-0000-00009F000000}"/>
            </a:ext>
          </a:extLst>
        </xdr:cNvPr>
        <xdr:cNvSpPr/>
      </xdr:nvSpPr>
      <xdr:spPr>
        <a:xfrm>
          <a:off x="10347325" y="54941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47689</xdr:rowOff>
    </xdr:from>
    <xdr:to>
      <xdr:col>64</xdr:col>
      <xdr:colOff>73025</xdr:colOff>
      <xdr:row>33</xdr:row>
      <xdr:rowOff>9017</xdr:rowOff>
    </xdr:to>
    <xdr:cxnSp macro="">
      <xdr:nvCxnSpPr>
        <xdr:cNvPr id="160" name="直線コネクタ 159">
          <a:extLst>
            <a:ext uri="{FF2B5EF4-FFF2-40B4-BE49-F238E27FC236}">
              <a16:creationId xmlns:a16="http://schemas.microsoft.com/office/drawing/2014/main" id="{00000000-0008-0000-0000-0000A0000000}"/>
            </a:ext>
          </a:extLst>
        </xdr:cNvPr>
        <xdr:cNvCxnSpPr/>
      </xdr:nvCxnSpPr>
      <xdr:spPr>
        <a:xfrm flipV="1">
          <a:off x="10398125" y="5412169"/>
          <a:ext cx="670560" cy="12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47706</xdr:rowOff>
    </xdr:from>
    <xdr:ext cx="469744" cy="259045"/>
    <xdr:sp macro="" textlink="">
      <xdr:nvSpPr>
        <xdr:cNvPr id="161" name="n_1aveValue債務償還比率">
          <a:extLst>
            <a:ext uri="{FF2B5EF4-FFF2-40B4-BE49-F238E27FC236}">
              <a16:creationId xmlns:a16="http://schemas.microsoft.com/office/drawing/2014/main" id="{00000000-0008-0000-0000-0000A1000000}"/>
            </a:ext>
          </a:extLst>
        </xdr:cNvPr>
        <xdr:cNvSpPr txBox="1"/>
      </xdr:nvSpPr>
      <xdr:spPr>
        <a:xfrm>
          <a:off x="12185092" y="5579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15727</xdr:rowOff>
    </xdr:from>
    <xdr:ext cx="469744" cy="259045"/>
    <xdr:sp macro="" textlink="">
      <xdr:nvSpPr>
        <xdr:cNvPr id="162" name="n_2aveValue債務償還比率">
          <a:extLst>
            <a:ext uri="{FF2B5EF4-FFF2-40B4-BE49-F238E27FC236}">
              <a16:creationId xmlns:a16="http://schemas.microsoft.com/office/drawing/2014/main" id="{00000000-0008-0000-0000-0000A2000000}"/>
            </a:ext>
          </a:extLst>
        </xdr:cNvPr>
        <xdr:cNvSpPr txBox="1"/>
      </xdr:nvSpPr>
      <xdr:spPr>
        <a:xfrm>
          <a:off x="11527232" y="571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54157</xdr:rowOff>
    </xdr:from>
    <xdr:ext cx="469744" cy="259045"/>
    <xdr:sp macro="" textlink="">
      <xdr:nvSpPr>
        <xdr:cNvPr id="163" name="n_3aveValue債務償還比率">
          <a:extLst>
            <a:ext uri="{FF2B5EF4-FFF2-40B4-BE49-F238E27FC236}">
              <a16:creationId xmlns:a16="http://schemas.microsoft.com/office/drawing/2014/main" id="{00000000-0008-0000-0000-0000A3000000}"/>
            </a:ext>
          </a:extLst>
        </xdr:cNvPr>
        <xdr:cNvSpPr txBox="1"/>
      </xdr:nvSpPr>
      <xdr:spPr>
        <a:xfrm>
          <a:off x="10856672" y="575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78338</xdr:rowOff>
    </xdr:from>
    <xdr:ext cx="469744" cy="259045"/>
    <xdr:sp macro="" textlink="">
      <xdr:nvSpPr>
        <xdr:cNvPr id="164" name="n_4aveValue債務償還比率">
          <a:extLst>
            <a:ext uri="{FF2B5EF4-FFF2-40B4-BE49-F238E27FC236}">
              <a16:creationId xmlns:a16="http://schemas.microsoft.com/office/drawing/2014/main" id="{00000000-0008-0000-0000-0000A4000000}"/>
            </a:ext>
          </a:extLst>
        </xdr:cNvPr>
        <xdr:cNvSpPr txBox="1"/>
      </xdr:nvSpPr>
      <xdr:spPr>
        <a:xfrm>
          <a:off x="10186112" y="5778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134040</xdr:rowOff>
    </xdr:from>
    <xdr:ext cx="469744" cy="259045"/>
    <xdr:sp macro="" textlink="">
      <xdr:nvSpPr>
        <xdr:cNvPr id="165" name="n_1mainValue債務償還比率">
          <a:extLst>
            <a:ext uri="{FF2B5EF4-FFF2-40B4-BE49-F238E27FC236}">
              <a16:creationId xmlns:a16="http://schemas.microsoft.com/office/drawing/2014/main" id="{00000000-0008-0000-0000-0000A5000000}"/>
            </a:ext>
          </a:extLst>
        </xdr:cNvPr>
        <xdr:cNvSpPr txBox="1"/>
      </xdr:nvSpPr>
      <xdr:spPr>
        <a:xfrm>
          <a:off x="12185092" y="4995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69461</xdr:rowOff>
    </xdr:from>
    <xdr:ext cx="469744" cy="259045"/>
    <xdr:sp macro="" textlink="">
      <xdr:nvSpPr>
        <xdr:cNvPr id="166" name="n_2mainValue債務償還比率">
          <a:extLst>
            <a:ext uri="{FF2B5EF4-FFF2-40B4-BE49-F238E27FC236}">
              <a16:creationId xmlns:a16="http://schemas.microsoft.com/office/drawing/2014/main" id="{00000000-0008-0000-0000-0000A6000000}"/>
            </a:ext>
          </a:extLst>
        </xdr:cNvPr>
        <xdr:cNvSpPr txBox="1"/>
      </xdr:nvSpPr>
      <xdr:spPr>
        <a:xfrm>
          <a:off x="11527232" y="509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115016</xdr:rowOff>
    </xdr:from>
    <xdr:ext cx="469744" cy="259045"/>
    <xdr:sp macro="" textlink="">
      <xdr:nvSpPr>
        <xdr:cNvPr id="167" name="n_3mainValue債務償還比率">
          <a:extLst>
            <a:ext uri="{FF2B5EF4-FFF2-40B4-BE49-F238E27FC236}">
              <a16:creationId xmlns:a16="http://schemas.microsoft.com/office/drawing/2014/main" id="{00000000-0008-0000-0000-0000A7000000}"/>
            </a:ext>
          </a:extLst>
        </xdr:cNvPr>
        <xdr:cNvSpPr txBox="1"/>
      </xdr:nvSpPr>
      <xdr:spPr>
        <a:xfrm>
          <a:off x="10856672" y="514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76344</xdr:rowOff>
    </xdr:from>
    <xdr:ext cx="469744" cy="259045"/>
    <xdr:sp macro="" textlink="">
      <xdr:nvSpPr>
        <xdr:cNvPr id="168" name="n_4mainValue債務償還比率">
          <a:extLst>
            <a:ext uri="{FF2B5EF4-FFF2-40B4-BE49-F238E27FC236}">
              <a16:creationId xmlns:a16="http://schemas.microsoft.com/office/drawing/2014/main" id="{00000000-0008-0000-0000-0000A8000000}"/>
            </a:ext>
          </a:extLst>
        </xdr:cNvPr>
        <xdr:cNvSpPr txBox="1"/>
      </xdr:nvSpPr>
      <xdr:spPr>
        <a:xfrm>
          <a:off x="10186112" y="5273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a:extLst>
            <a:ext uri="{FF2B5EF4-FFF2-40B4-BE49-F238E27FC236}">
              <a16:creationId xmlns:a16="http://schemas.microsoft.com/office/drawing/2014/main" id="{00000000-0008-0000-0000-0000AA000000}"/>
            </a:ext>
          </a:extLst>
        </xdr:cNvPr>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139065</xdr:rowOff>
    </xdr:from>
    <xdr:to>
      <xdr:col>24</xdr:col>
      <xdr:colOff>62865</xdr:colOff>
      <xdr:row>41</xdr:row>
      <xdr:rowOff>154305</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086225" y="5671185"/>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158132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124960" y="703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154305</xdr:rowOff>
    </xdr:from>
    <xdr:to>
      <xdr:col>24</xdr:col>
      <xdr:colOff>152400</xdr:colOff>
      <xdr:row>41</xdr:row>
      <xdr:rowOff>154305</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020820" y="70275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85742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124960" y="545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139065</xdr:rowOff>
    </xdr:from>
    <xdr:to>
      <xdr:col>24</xdr:col>
      <xdr:colOff>152400</xdr:colOff>
      <xdr:row>33</xdr:row>
      <xdr:rowOff>139065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020820" y="56711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21607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124960" y="622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036060" y="6372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44450</xdr:rowOff>
    </xdr:from>
    <xdr:to>
      <xdr:col>20</xdr:col>
      <xdr:colOff>38100</xdr:colOff>
      <xdr:row>38</xdr:row>
      <xdr:rowOff>146050</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312160" y="64147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93980</xdr:rowOff>
    </xdr:from>
    <xdr:to>
      <xdr:col>15</xdr:col>
      <xdr:colOff>101600</xdr:colOff>
      <xdr:row>39</xdr:row>
      <xdr:rowOff>24130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514600" y="646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52070</xdr:rowOff>
    </xdr:from>
    <xdr:to>
      <xdr:col>10</xdr:col>
      <xdr:colOff>165100</xdr:colOff>
      <xdr:row>38</xdr:row>
      <xdr:rowOff>153670</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7399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965200" y="64185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132080</xdr:rowOff>
    </xdr:from>
    <xdr:to>
      <xdr:col>24</xdr:col>
      <xdr:colOff>114300</xdr:colOff>
      <xdr:row>39</xdr:row>
      <xdr:rowOff>62230</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036060" y="65024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110507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124960"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99695</xdr:rowOff>
    </xdr:from>
    <xdr:to>
      <xdr:col>20</xdr:col>
      <xdr:colOff>38100</xdr:colOff>
      <xdr:row>39</xdr:row>
      <xdr:rowOff>29845</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312160" y="64700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150495</xdr:rowOff>
    </xdr:from>
    <xdr:to>
      <xdr:col>24</xdr:col>
      <xdr:colOff>63500</xdr:colOff>
      <xdr:row>39</xdr:row>
      <xdr:rowOff>11430</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355340" y="6520815"/>
          <a:ext cx="7315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33020</xdr:rowOff>
    </xdr:from>
    <xdr:to>
      <xdr:col>15</xdr:col>
      <xdr:colOff>101600</xdr:colOff>
      <xdr:row>38</xdr:row>
      <xdr:rowOff>134620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5146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83820</xdr:rowOff>
    </xdr:from>
    <xdr:to>
      <xdr:col>19</xdr:col>
      <xdr:colOff>177800</xdr:colOff>
      <xdr:row>38</xdr:row>
      <xdr:rowOff>150495</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565400" y="6454140"/>
          <a:ext cx="78994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4445</xdr:rowOff>
    </xdr:from>
    <xdr:to>
      <xdr:col>10</xdr:col>
      <xdr:colOff>165100</xdr:colOff>
      <xdr:row>38</xdr:row>
      <xdr:rowOff>106045</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7399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55245</xdr:rowOff>
    </xdr:from>
    <xdr:to>
      <xdr:col>15</xdr:col>
      <xdr:colOff>50800</xdr:colOff>
      <xdr:row>38</xdr:row>
      <xdr:rowOff>83820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790700" y="6425565"/>
          <a:ext cx="7747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143510</xdr:rowOff>
    </xdr:from>
    <xdr:to>
      <xdr:col>6</xdr:col>
      <xdr:colOff>38100</xdr:colOff>
      <xdr:row>38</xdr:row>
      <xdr:rowOff>73660</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965200" y="63461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22860</xdr:rowOff>
    </xdr:from>
    <xdr:to>
      <xdr:col>10</xdr:col>
      <xdr:colOff>114300</xdr:colOff>
      <xdr:row>38</xdr:row>
      <xdr:rowOff>55245</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008380" y="6393180"/>
          <a:ext cx="78232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162577</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17056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15257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38570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144797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61100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836304"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20972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17056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151147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38570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122572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61100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90187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83630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15347</xdr:rowOff>
    </xdr:from>
    <xdr:to>
      <xdr:col>54</xdr:col>
      <xdr:colOff>189865</xdr:colOff>
      <xdr:row>41</xdr:row>
      <xdr:rowOff>80571</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9219565" y="5547467"/>
          <a:ext cx="0" cy="1406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84398</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9258300" y="695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80571</xdr:rowOff>
    </xdr:from>
    <xdr:to>
      <xdr:col>55</xdr:col>
      <xdr:colOff>88900</xdr:colOff>
      <xdr:row>41</xdr:row>
      <xdr:rowOff>80571</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9154160" y="6953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133474</xdr:rowOff>
    </xdr:from>
    <xdr:ext cx="599010"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9258300" y="533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15347</xdr:rowOff>
    </xdr:from>
    <xdr:to>
      <xdr:col>55</xdr:col>
      <xdr:colOff>88900</xdr:colOff>
      <xdr:row>33</xdr:row>
      <xdr:rowOff>15347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9154160" y="55474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104329</xdr:rowOff>
    </xdr:from>
    <xdr:ext cx="534377"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9258300" y="6642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125902</xdr:rowOff>
    </xdr:from>
    <xdr:to>
      <xdr:col>55</xdr:col>
      <xdr:colOff>50800</xdr:colOff>
      <xdr:row>40</xdr:row>
      <xdr:rowOff>56052</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9192260" y="6663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161692</xdr:rowOff>
    </xdr:from>
    <xdr:to>
      <xdr:col>50</xdr:col>
      <xdr:colOff>165100</xdr:colOff>
      <xdr:row>40</xdr:row>
      <xdr:rowOff>91842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8445500" y="669965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166876</xdr:rowOff>
    </xdr:from>
    <xdr:to>
      <xdr:col>46</xdr:col>
      <xdr:colOff>38100</xdr:colOff>
      <xdr:row>40</xdr:row>
      <xdr:rowOff>97026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7670800" y="67048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629</xdr:rowOff>
    </xdr:from>
    <xdr:to>
      <xdr:col>41</xdr:col>
      <xdr:colOff>101600</xdr:colOff>
      <xdr:row>40</xdr:row>
      <xdr:rowOff>102229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6873240" y="670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5667</xdr:rowOff>
    </xdr:from>
    <xdr:to>
      <xdr:col>36</xdr:col>
      <xdr:colOff>165100</xdr:colOff>
      <xdr:row>40</xdr:row>
      <xdr:rowOff>107267</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098540" y="6711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124357</xdr:rowOff>
    </xdr:from>
    <xdr:to>
      <xdr:col>55</xdr:col>
      <xdr:colOff>50800</xdr:colOff>
      <xdr:row>40</xdr:row>
      <xdr:rowOff>54507</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9192260" y="666231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147234</xdr:rowOff>
    </xdr:from>
    <xdr:ext cx="534377"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9258300" y="65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127402</xdr:rowOff>
    </xdr:from>
    <xdr:to>
      <xdr:col>50</xdr:col>
      <xdr:colOff>165100</xdr:colOff>
      <xdr:row>40</xdr:row>
      <xdr:rowOff>57552</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8445500" y="666536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3707</xdr:rowOff>
    </xdr:from>
    <xdr:to>
      <xdr:col>55</xdr:col>
      <xdr:colOff>0</xdr:colOff>
      <xdr:row>40</xdr:row>
      <xdr:rowOff>6752</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8496300" y="6709307"/>
          <a:ext cx="7239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132769</xdr:rowOff>
    </xdr:from>
    <xdr:to>
      <xdr:col>46</xdr:col>
      <xdr:colOff>38100</xdr:colOff>
      <xdr:row>40</xdr:row>
      <xdr:rowOff>62919</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7670800" y="66707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6752</xdr:rowOff>
    </xdr:from>
    <xdr:to>
      <xdr:col>50</xdr:col>
      <xdr:colOff>114300</xdr:colOff>
      <xdr:row>40</xdr:row>
      <xdr:rowOff>12119</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7713980" y="6712352"/>
          <a:ext cx="782320" cy="5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134021</xdr:rowOff>
    </xdr:from>
    <xdr:to>
      <xdr:col>41</xdr:col>
      <xdr:colOff>101600</xdr:colOff>
      <xdr:row>40</xdr:row>
      <xdr:rowOff>64171</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6873240" y="667198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12119</xdr:rowOff>
    </xdr:from>
    <xdr:to>
      <xdr:col>45</xdr:col>
      <xdr:colOff>177800</xdr:colOff>
      <xdr:row>40</xdr:row>
      <xdr:rowOff>13371</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6924040" y="6717719"/>
          <a:ext cx="78994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135256</xdr:rowOff>
    </xdr:from>
    <xdr:to>
      <xdr:col>36</xdr:col>
      <xdr:colOff>165100</xdr:colOff>
      <xdr:row>40</xdr:row>
      <xdr:rowOff>65406</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098540" y="66732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13371</xdr:rowOff>
    </xdr:from>
    <xdr:to>
      <xdr:col>41</xdr:col>
      <xdr:colOff>50800</xdr:colOff>
      <xdr:row>40</xdr:row>
      <xdr:rowOff>14606</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149340" y="6718971"/>
          <a:ext cx="774700" cy="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82969</xdr:rowOff>
    </xdr:from>
    <xdr:ext cx="534377"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8239271" y="678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88153</xdr:rowOff>
    </xdr:from>
    <xdr:ext cx="534377"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7477271" y="679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93356</xdr:rowOff>
    </xdr:from>
    <xdr:ext cx="534377"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6702571" y="679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98394</xdr:rowOff>
    </xdr:from>
    <xdr:ext cx="534377"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5905011" y="68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74079</xdr:rowOff>
    </xdr:from>
    <xdr:ext cx="534377"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8239271" y="644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79446</xdr:rowOff>
    </xdr:from>
    <xdr:ext cx="534377"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7477271" y="644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80698</xdr:rowOff>
    </xdr:from>
    <xdr:ext cx="534377"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6702571" y="645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81933</xdr:rowOff>
    </xdr:from>
    <xdr:ext cx="534377"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5905011" y="645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7196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77341" y="912260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100-0000AA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63</xdr:row>
      <xdr:rowOff>106135</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flipV="1">
          <a:off x="4086225" y="9292046"/>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109962</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100-0000AC000000}"/>
            </a:ext>
          </a:extLst>
        </xdr:cNvPr>
        <xdr:cNvSpPr txBox="1"/>
      </xdr:nvSpPr>
      <xdr:spPr>
        <a:xfrm>
          <a:off x="4124960" y="1067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106135</xdr:rowOff>
    </xdr:from>
    <xdr:to>
      <xdr:col>24</xdr:col>
      <xdr:colOff>152400</xdr:colOff>
      <xdr:row>63</xdr:row>
      <xdr:rowOff>106135</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4020820" y="106674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100-0000AE000000}"/>
            </a:ext>
          </a:extLst>
        </xdr:cNvPr>
        <xdr:cNvSpPr txBox="1"/>
      </xdr:nvSpPr>
      <xdr:spPr>
        <a:xfrm>
          <a:off x="4124960" y="90710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020820" y="9292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22333</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100-0000B0000000}"/>
            </a:ext>
          </a:extLst>
        </xdr:cNvPr>
        <xdr:cNvSpPr txBox="1"/>
      </xdr:nvSpPr>
      <xdr:spPr>
        <a:xfrm>
          <a:off x="4124960" y="102483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43906</xdr:rowOff>
    </xdr:from>
    <xdr:to>
      <xdr:col>24</xdr:col>
      <xdr:colOff>114300</xdr:colOff>
      <xdr:row>61</xdr:row>
      <xdr:rowOff>145506</xdr:rowOff>
    </xdr:to>
    <xdr:sp macro="" textlink="">
      <xdr:nvSpPr>
        <xdr:cNvPr id="177" name="フローチャート: 判断 176">
          <a:extLst>
            <a:ext uri="{FF2B5EF4-FFF2-40B4-BE49-F238E27FC236}">
              <a16:creationId xmlns:a16="http://schemas.microsoft.com/office/drawing/2014/main" id="{00000000-0008-0000-0100-0000B1000000}"/>
            </a:ext>
          </a:extLst>
        </xdr:cNvPr>
        <xdr:cNvSpPr/>
      </xdr:nvSpPr>
      <xdr:spPr>
        <a:xfrm>
          <a:off x="4036060" y="1026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3312160" y="102019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117384</xdr:rowOff>
    </xdr:from>
    <xdr:to>
      <xdr:col>15</xdr:col>
      <xdr:colOff>101600</xdr:colOff>
      <xdr:row>61</xdr:row>
      <xdr:rowOff>47534</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2514600" y="101757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114119</xdr:rowOff>
    </xdr:from>
    <xdr:to>
      <xdr:col>10</xdr:col>
      <xdr:colOff>165100</xdr:colOff>
      <xdr:row>61</xdr:row>
      <xdr:rowOff>44269</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1739900" y="101725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81462</xdr:rowOff>
    </xdr:from>
    <xdr:to>
      <xdr:col>6</xdr:col>
      <xdr:colOff>38100</xdr:colOff>
      <xdr:row>61</xdr:row>
      <xdr:rowOff>11612</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965200" y="101398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187" name="楕円 186">
          <a:extLst>
            <a:ext uri="{FF2B5EF4-FFF2-40B4-BE49-F238E27FC236}">
              <a16:creationId xmlns:a16="http://schemas.microsoft.com/office/drawing/2014/main" id="{00000000-0008-0000-0100-0000BB000000}"/>
            </a:ext>
          </a:extLst>
        </xdr:cNvPr>
        <xdr:cNvSpPr/>
      </xdr:nvSpPr>
      <xdr:spPr>
        <a:xfrm>
          <a:off x="4036060" y="1008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45555</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100-0000BC000000}"/>
            </a:ext>
          </a:extLst>
        </xdr:cNvPr>
        <xdr:cNvSpPr txBox="1"/>
      </xdr:nvSpPr>
      <xdr:spPr>
        <a:xfrm>
          <a:off x="4124960"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3312160" y="100571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73478</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3355340" y="10104120"/>
          <a:ext cx="7315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132080</xdr:rowOff>
    </xdr:from>
    <xdr:to>
      <xdr:col>15</xdr:col>
      <xdr:colOff>101600</xdr:colOff>
      <xdr:row>60</xdr:row>
      <xdr:rowOff>62230</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2514600" y="10022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xdr:rowOff>
    </xdr:from>
    <xdr:to>
      <xdr:col>19</xdr:col>
      <xdr:colOff>177800</xdr:colOff>
      <xdr:row>60</xdr:row>
      <xdr:rowOff>45720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2565400" y="10069830"/>
          <a:ext cx="78994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105954</xdr:rowOff>
    </xdr:from>
    <xdr:to>
      <xdr:col>10</xdr:col>
      <xdr:colOff>165100</xdr:colOff>
      <xdr:row>60</xdr:row>
      <xdr:rowOff>36104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1739900" y="99967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156754</xdr:rowOff>
    </xdr:from>
    <xdr:to>
      <xdr:col>15</xdr:col>
      <xdr:colOff>50800</xdr:colOff>
      <xdr:row>60</xdr:row>
      <xdr:rowOff>11430</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1790700" y="10047514"/>
          <a:ext cx="774700" cy="2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78196</xdr:rowOff>
    </xdr:from>
    <xdr:to>
      <xdr:col>6</xdr:col>
      <xdr:colOff>38100</xdr:colOff>
      <xdr:row>60</xdr:row>
      <xdr:rowOff>8346</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965200" y="996895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128996</xdr:rowOff>
    </xdr:from>
    <xdr:to>
      <xdr:col>10</xdr:col>
      <xdr:colOff>114300</xdr:colOff>
      <xdr:row>59</xdr:row>
      <xdr:rowOff>156754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1008380" y="10019756"/>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64787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317056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38661</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2385704" y="1026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35396</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1611004" y="10261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836304" y="1022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317056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238570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52631</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1611004" y="9775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24873</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836304" y="9747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100-0000D700000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100-0000E3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13495</xdr:rowOff>
    </xdr:from>
    <xdr:to>
      <xdr:col>54</xdr:col>
      <xdr:colOff>189865</xdr:colOff>
      <xdr:row>64</xdr:row>
      <xdr:rowOff>61196</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flipV="1">
          <a:off x="9219565" y="9568975"/>
          <a:ext cx="0" cy="1221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65023</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100-0000E5000000}"/>
            </a:ext>
          </a:extLst>
        </xdr:cNvPr>
        <xdr:cNvSpPr txBox="1"/>
      </xdr:nvSpPr>
      <xdr:spPr>
        <a:xfrm>
          <a:off x="9258300" y="1079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61196</xdr:rowOff>
    </xdr:from>
    <xdr:to>
      <xdr:col>55</xdr:col>
      <xdr:colOff>88900</xdr:colOff>
      <xdr:row>64</xdr:row>
      <xdr:rowOff>61196</xdr:rowOff>
    </xdr:to>
    <xdr:cxnSp macro="">
      <xdr:nvCxnSpPr>
        <xdr:cNvPr id="230" name="直線コネクタ 229">
          <a:extLst>
            <a:ext uri="{FF2B5EF4-FFF2-40B4-BE49-F238E27FC236}">
              <a16:creationId xmlns:a16="http://schemas.microsoft.com/office/drawing/2014/main" id="{00000000-0008-0000-0100-0000E6000000}"/>
            </a:ext>
          </a:extLst>
        </xdr:cNvPr>
        <xdr:cNvCxnSpPr/>
      </xdr:nvCxnSpPr>
      <xdr:spPr>
        <a:xfrm>
          <a:off x="9154160" y="107901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131622</xdr:rowOff>
    </xdr:from>
    <xdr:ext cx="599010"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100-0000E7000000}"/>
            </a:ext>
          </a:extLst>
        </xdr:cNvPr>
        <xdr:cNvSpPr txBox="1"/>
      </xdr:nvSpPr>
      <xdr:spPr>
        <a:xfrm>
          <a:off x="9258300" y="9351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13495</xdr:rowOff>
    </xdr:from>
    <xdr:to>
      <xdr:col>55</xdr:col>
      <xdr:colOff>88900</xdr:colOff>
      <xdr:row>57</xdr:row>
      <xdr:rowOff>13495</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a:off x="9154160" y="95689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71122</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100-0000E9000000}"/>
            </a:ext>
          </a:extLst>
        </xdr:cNvPr>
        <xdr:cNvSpPr txBox="1"/>
      </xdr:nvSpPr>
      <xdr:spPr>
        <a:xfrm>
          <a:off x="9258300" y="101295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48245</xdr:rowOff>
    </xdr:from>
    <xdr:to>
      <xdr:col>55</xdr:col>
      <xdr:colOff>50800</xdr:colOff>
      <xdr:row>61</xdr:row>
      <xdr:rowOff>149845</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9192260" y="1027428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37864</xdr:rowOff>
    </xdr:from>
    <xdr:to>
      <xdr:col>50</xdr:col>
      <xdr:colOff>165100</xdr:colOff>
      <xdr:row>61</xdr:row>
      <xdr:rowOff>139464</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8445500" y="10263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49003</xdr:rowOff>
    </xdr:from>
    <xdr:to>
      <xdr:col>46</xdr:col>
      <xdr:colOff>38100</xdr:colOff>
      <xdr:row>61</xdr:row>
      <xdr:rowOff>150603</xdr:rowOff>
    </xdr:to>
    <xdr:sp macro="" textlink="">
      <xdr:nvSpPr>
        <xdr:cNvPr id="236" name="フローチャート: 判断 235">
          <a:extLst>
            <a:ext uri="{FF2B5EF4-FFF2-40B4-BE49-F238E27FC236}">
              <a16:creationId xmlns:a16="http://schemas.microsoft.com/office/drawing/2014/main" id="{00000000-0008-0000-0100-0000EC000000}"/>
            </a:ext>
          </a:extLst>
        </xdr:cNvPr>
        <xdr:cNvSpPr/>
      </xdr:nvSpPr>
      <xdr:spPr>
        <a:xfrm>
          <a:off x="7670800" y="1027504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80235</xdr:rowOff>
    </xdr:from>
    <xdr:to>
      <xdr:col>41</xdr:col>
      <xdr:colOff>101600</xdr:colOff>
      <xdr:row>62</xdr:row>
      <xdr:rowOff>10385</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6873240" y="103062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67811</xdr:rowOff>
    </xdr:from>
    <xdr:to>
      <xdr:col>36</xdr:col>
      <xdr:colOff>165100</xdr:colOff>
      <xdr:row>61</xdr:row>
      <xdr:rowOff>169411</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6098540" y="10293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49643</xdr:rowOff>
    </xdr:from>
    <xdr:to>
      <xdr:col>55</xdr:col>
      <xdr:colOff>50800</xdr:colOff>
      <xdr:row>62</xdr:row>
      <xdr:rowOff>151243</xdr:rowOff>
    </xdr:to>
    <xdr:sp macro="" textlink="">
      <xdr:nvSpPr>
        <xdr:cNvPr id="244" name="楕円 243">
          <a:extLst>
            <a:ext uri="{FF2B5EF4-FFF2-40B4-BE49-F238E27FC236}">
              <a16:creationId xmlns:a16="http://schemas.microsoft.com/office/drawing/2014/main" id="{00000000-0008-0000-0100-0000F4000000}"/>
            </a:ext>
          </a:extLst>
        </xdr:cNvPr>
        <xdr:cNvSpPr/>
      </xdr:nvSpPr>
      <xdr:spPr>
        <a:xfrm>
          <a:off x="9192260" y="104433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28070</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100-0000F5000000}"/>
            </a:ext>
          </a:extLst>
        </xdr:cNvPr>
        <xdr:cNvSpPr txBox="1"/>
      </xdr:nvSpPr>
      <xdr:spPr>
        <a:xfrm>
          <a:off x="9258300" y="1042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52543</xdr:rowOff>
    </xdr:from>
    <xdr:to>
      <xdr:col>50</xdr:col>
      <xdr:colOff>165100</xdr:colOff>
      <xdr:row>62</xdr:row>
      <xdr:rowOff>154143</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8445500" y="1044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100443</xdr:rowOff>
    </xdr:from>
    <xdr:to>
      <xdr:col>55</xdr:col>
      <xdr:colOff>0</xdr:colOff>
      <xdr:row>62</xdr:row>
      <xdr:rowOff>103343</xdr:rowOff>
    </xdr:to>
    <xdr:cxnSp macro="">
      <xdr:nvCxnSpPr>
        <xdr:cNvPr id="247" name="直線コネクタ 246">
          <a:extLst>
            <a:ext uri="{FF2B5EF4-FFF2-40B4-BE49-F238E27FC236}">
              <a16:creationId xmlns:a16="http://schemas.microsoft.com/office/drawing/2014/main" id="{00000000-0008-0000-0100-0000F7000000}"/>
            </a:ext>
          </a:extLst>
        </xdr:cNvPr>
        <xdr:cNvCxnSpPr/>
      </xdr:nvCxnSpPr>
      <xdr:spPr>
        <a:xfrm flipV="1">
          <a:off x="8496300" y="10494123"/>
          <a:ext cx="723900" cy="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63367</xdr:rowOff>
    </xdr:from>
    <xdr:to>
      <xdr:col>46</xdr:col>
      <xdr:colOff>38100</xdr:colOff>
      <xdr:row>62</xdr:row>
      <xdr:rowOff>164967</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7670800" y="1045704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103343</xdr:rowOff>
    </xdr:from>
    <xdr:to>
      <xdr:col>50</xdr:col>
      <xdr:colOff>114300</xdr:colOff>
      <xdr:row>62</xdr:row>
      <xdr:rowOff>114167</xdr:rowOff>
    </xdr:to>
    <xdr:cxnSp macro="">
      <xdr:nvCxnSpPr>
        <xdr:cNvPr id="249" name="直線コネクタ 248">
          <a:extLst>
            <a:ext uri="{FF2B5EF4-FFF2-40B4-BE49-F238E27FC236}">
              <a16:creationId xmlns:a16="http://schemas.microsoft.com/office/drawing/2014/main" id="{00000000-0008-0000-0100-0000F9000000}"/>
            </a:ext>
          </a:extLst>
        </xdr:cNvPr>
        <xdr:cNvCxnSpPr/>
      </xdr:nvCxnSpPr>
      <xdr:spPr>
        <a:xfrm flipV="1">
          <a:off x="7713980" y="10497023"/>
          <a:ext cx="782320" cy="10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64074</xdr:rowOff>
    </xdr:from>
    <xdr:to>
      <xdr:col>41</xdr:col>
      <xdr:colOff>101600</xdr:colOff>
      <xdr:row>62</xdr:row>
      <xdr:rowOff>165674</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6873240" y="10457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114167</xdr:rowOff>
    </xdr:from>
    <xdr:to>
      <xdr:col>45</xdr:col>
      <xdr:colOff>177800</xdr:colOff>
      <xdr:row>62</xdr:row>
      <xdr:rowOff>114874</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6924040" y="10507847"/>
          <a:ext cx="78994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65344</xdr:rowOff>
    </xdr:from>
    <xdr:to>
      <xdr:col>36</xdr:col>
      <xdr:colOff>165100</xdr:colOff>
      <xdr:row>62</xdr:row>
      <xdr:rowOff>166944</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6098540" y="1045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114874</xdr:rowOff>
    </xdr:from>
    <xdr:to>
      <xdr:col>41</xdr:col>
      <xdr:colOff>50800</xdr:colOff>
      <xdr:row>62</xdr:row>
      <xdr:rowOff>116144</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6149340" y="10508554"/>
          <a:ext cx="7747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155991</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100-0000FE000000}"/>
            </a:ext>
          </a:extLst>
        </xdr:cNvPr>
        <xdr:cNvSpPr txBox="1"/>
      </xdr:nvSpPr>
      <xdr:spPr>
        <a:xfrm>
          <a:off x="8214575" y="1004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167130</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100-0000FF000000}"/>
            </a:ext>
          </a:extLst>
        </xdr:cNvPr>
        <xdr:cNvSpPr txBox="1"/>
      </xdr:nvSpPr>
      <xdr:spPr>
        <a:xfrm>
          <a:off x="7444955" y="1005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26912</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100-000000010000}"/>
            </a:ext>
          </a:extLst>
        </xdr:cNvPr>
        <xdr:cNvSpPr txBox="1"/>
      </xdr:nvSpPr>
      <xdr:spPr>
        <a:xfrm>
          <a:off x="6670255" y="1008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14488</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5872695" y="1007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145270</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214575" y="10538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156094</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444955" y="10549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156801</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0255" y="10550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158071</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5872695" y="1055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100-000006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100-000007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100-000008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27196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77341" y="1252983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00000000-0008-0000-0100-00001D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129539</xdr:rowOff>
    </xdr:from>
    <xdr:to>
      <xdr:col>24</xdr:col>
      <xdr:colOff>62865</xdr:colOff>
      <xdr:row>86</xdr:row>
      <xdr:rowOff>83820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flipV="1">
          <a:off x="4086225" y="13037819"/>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287" name="【公営住宅】&#10;有形固定資産減価償却率最小値テキスト">
          <a:extLst>
            <a:ext uri="{FF2B5EF4-FFF2-40B4-BE49-F238E27FC236}">
              <a16:creationId xmlns:a16="http://schemas.microsoft.com/office/drawing/2014/main" id="{00000000-0008-0000-0100-00001F010000}"/>
            </a:ext>
          </a:extLst>
        </xdr:cNvPr>
        <xdr:cNvSpPr txBox="1"/>
      </xdr:nvSpPr>
      <xdr:spPr>
        <a:xfrm>
          <a:off x="4124960" y="1450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288" name="直線コネクタ 287">
          <a:extLst>
            <a:ext uri="{FF2B5EF4-FFF2-40B4-BE49-F238E27FC236}">
              <a16:creationId xmlns:a16="http://schemas.microsoft.com/office/drawing/2014/main" id="{00000000-0008-0000-0100-000020010000}"/>
            </a:ext>
          </a:extLst>
        </xdr:cNvPr>
        <xdr:cNvCxnSpPr/>
      </xdr:nvCxnSpPr>
      <xdr:spPr>
        <a:xfrm>
          <a:off x="4020820" y="14500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76216</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00000000-0008-0000-0100-000021010000}"/>
            </a:ext>
          </a:extLst>
        </xdr:cNvPr>
        <xdr:cNvSpPr txBox="1"/>
      </xdr:nvSpPr>
      <xdr:spPr>
        <a:xfrm>
          <a:off x="4124960" y="12816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129539</xdr:rowOff>
    </xdr:from>
    <xdr:to>
      <xdr:col>24</xdr:col>
      <xdr:colOff>152400</xdr:colOff>
      <xdr:row>77</xdr:row>
      <xdr:rowOff>129539</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a:off x="4020820" y="130378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00000000-0008-0000-0100-000023010000}"/>
            </a:ext>
          </a:extLst>
        </xdr:cNvPr>
        <xdr:cNvSpPr txBox="1"/>
      </xdr:nvSpPr>
      <xdr:spPr>
        <a:xfrm>
          <a:off x="4124960" y="13771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92" name="フローチャート: 判断 291">
          <a:extLst>
            <a:ext uri="{FF2B5EF4-FFF2-40B4-BE49-F238E27FC236}">
              <a16:creationId xmlns:a16="http://schemas.microsoft.com/office/drawing/2014/main" id="{00000000-0008-0000-0100-000024010000}"/>
            </a:ext>
          </a:extLst>
        </xdr:cNvPr>
        <xdr:cNvSpPr/>
      </xdr:nvSpPr>
      <xdr:spPr>
        <a:xfrm>
          <a:off x="4036060" y="1391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118745</xdr:rowOff>
    </xdr:from>
    <xdr:to>
      <xdr:col>20</xdr:col>
      <xdr:colOff>38100</xdr:colOff>
      <xdr:row>83</xdr:row>
      <xdr:rowOff>48895</xdr:rowOff>
    </xdr:to>
    <xdr:sp macro="" textlink="">
      <xdr:nvSpPr>
        <xdr:cNvPr id="293" name="フローチャート: 判断 292">
          <a:extLst>
            <a:ext uri="{FF2B5EF4-FFF2-40B4-BE49-F238E27FC236}">
              <a16:creationId xmlns:a16="http://schemas.microsoft.com/office/drawing/2014/main" id="{00000000-0008-0000-0100-000025010000}"/>
            </a:ext>
          </a:extLst>
        </xdr:cNvPr>
        <xdr:cNvSpPr/>
      </xdr:nvSpPr>
      <xdr:spPr>
        <a:xfrm>
          <a:off x="3312160" y="138652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94" name="フローチャート: 判断 293">
          <a:extLst>
            <a:ext uri="{FF2B5EF4-FFF2-40B4-BE49-F238E27FC236}">
              <a16:creationId xmlns:a16="http://schemas.microsoft.com/office/drawing/2014/main" id="{00000000-0008-0000-0100-000026010000}"/>
            </a:ext>
          </a:extLst>
        </xdr:cNvPr>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114936</xdr:rowOff>
    </xdr:from>
    <xdr:to>
      <xdr:col>10</xdr:col>
      <xdr:colOff>165100</xdr:colOff>
      <xdr:row>82</xdr:row>
      <xdr:rowOff>45086</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1739900" y="136937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130175</xdr:rowOff>
    </xdr:from>
    <xdr:to>
      <xdr:col>6</xdr:col>
      <xdr:colOff>38100</xdr:colOff>
      <xdr:row>82</xdr:row>
      <xdr:rowOff>60325</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965200" y="1370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33020</xdr:rowOff>
    </xdr:from>
    <xdr:to>
      <xdr:col>24</xdr:col>
      <xdr:colOff>114300</xdr:colOff>
      <xdr:row>86</xdr:row>
      <xdr:rowOff>134620</xdr:rowOff>
    </xdr:to>
    <xdr:sp macro="" textlink="">
      <xdr:nvSpPr>
        <xdr:cNvPr id="302" name="楕円 301">
          <a:extLst>
            <a:ext uri="{FF2B5EF4-FFF2-40B4-BE49-F238E27FC236}">
              <a16:creationId xmlns:a16="http://schemas.microsoft.com/office/drawing/2014/main" id="{00000000-0008-0000-0100-00002E010000}"/>
            </a:ext>
          </a:extLst>
        </xdr:cNvPr>
        <xdr:cNvSpPr/>
      </xdr:nvSpPr>
      <xdr:spPr>
        <a:xfrm>
          <a:off x="4036060" y="1445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119397</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00000000-0008-0000-0100-00002F010000}"/>
            </a:ext>
          </a:extLst>
        </xdr:cNvPr>
        <xdr:cNvSpPr txBox="1"/>
      </xdr:nvSpPr>
      <xdr:spPr>
        <a:xfrm>
          <a:off x="4124960" y="1436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25400</xdr:rowOff>
    </xdr:from>
    <xdr:to>
      <xdr:col>20</xdr:col>
      <xdr:colOff>38100</xdr:colOff>
      <xdr:row>86</xdr:row>
      <xdr:rowOff>127000</xdr:rowOff>
    </xdr:to>
    <xdr:sp macro="" textlink="">
      <xdr:nvSpPr>
        <xdr:cNvPr id="304" name="楕円 303">
          <a:extLst>
            <a:ext uri="{FF2B5EF4-FFF2-40B4-BE49-F238E27FC236}">
              <a16:creationId xmlns:a16="http://schemas.microsoft.com/office/drawing/2014/main" id="{00000000-0008-0000-0100-000030010000}"/>
            </a:ext>
          </a:extLst>
        </xdr:cNvPr>
        <xdr:cNvSpPr/>
      </xdr:nvSpPr>
      <xdr:spPr>
        <a:xfrm>
          <a:off x="3312160" y="144424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76200</xdr:rowOff>
    </xdr:from>
    <xdr:to>
      <xdr:col>24</xdr:col>
      <xdr:colOff>63500</xdr:colOff>
      <xdr:row>86</xdr:row>
      <xdr:rowOff>83820</xdr:rowOff>
    </xdr:to>
    <xdr:cxnSp macro="">
      <xdr:nvCxnSpPr>
        <xdr:cNvPr id="305" name="直線コネクタ 304">
          <a:extLst>
            <a:ext uri="{FF2B5EF4-FFF2-40B4-BE49-F238E27FC236}">
              <a16:creationId xmlns:a16="http://schemas.microsoft.com/office/drawing/2014/main" id="{00000000-0008-0000-0100-000031010000}"/>
            </a:ext>
          </a:extLst>
        </xdr:cNvPr>
        <xdr:cNvCxnSpPr/>
      </xdr:nvCxnSpPr>
      <xdr:spPr>
        <a:xfrm>
          <a:off x="3355340" y="1449324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4445</xdr:rowOff>
    </xdr:from>
    <xdr:to>
      <xdr:col>15</xdr:col>
      <xdr:colOff>101600</xdr:colOff>
      <xdr:row>86</xdr:row>
      <xdr:rowOff>106045</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2514600" y="1442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55245</xdr:rowOff>
    </xdr:from>
    <xdr:to>
      <xdr:col>19</xdr:col>
      <xdr:colOff>177800</xdr:colOff>
      <xdr:row>86</xdr:row>
      <xdr:rowOff>76200</xdr:rowOff>
    </xdr:to>
    <xdr:cxnSp macro="">
      <xdr:nvCxnSpPr>
        <xdr:cNvPr id="307" name="直線コネクタ 306">
          <a:extLst>
            <a:ext uri="{FF2B5EF4-FFF2-40B4-BE49-F238E27FC236}">
              <a16:creationId xmlns:a16="http://schemas.microsoft.com/office/drawing/2014/main" id="{00000000-0008-0000-0100-000033010000}"/>
            </a:ext>
          </a:extLst>
        </xdr:cNvPr>
        <xdr:cNvCxnSpPr/>
      </xdr:nvCxnSpPr>
      <xdr:spPr>
        <a:xfrm>
          <a:off x="2565400" y="14472285"/>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158750</xdr:rowOff>
    </xdr:from>
    <xdr:to>
      <xdr:col>10</xdr:col>
      <xdr:colOff>165100</xdr:colOff>
      <xdr:row>86</xdr:row>
      <xdr:rowOff>88900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1739900" y="14408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38100</xdr:rowOff>
    </xdr:from>
    <xdr:to>
      <xdr:col>15</xdr:col>
      <xdr:colOff>50800</xdr:colOff>
      <xdr:row>86</xdr:row>
      <xdr:rowOff>55245</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1790700" y="14455140"/>
          <a:ext cx="7747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137795</xdr:rowOff>
    </xdr:from>
    <xdr:to>
      <xdr:col>6</xdr:col>
      <xdr:colOff>38100</xdr:colOff>
      <xdr:row>86</xdr:row>
      <xdr:rowOff>67945</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965200" y="143871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17145</xdr:rowOff>
    </xdr:from>
    <xdr:to>
      <xdr:col>10</xdr:col>
      <xdr:colOff>114300</xdr:colOff>
      <xdr:row>86</xdr:row>
      <xdr:rowOff>38100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1008380" y="1443418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65422</xdr:rowOff>
    </xdr:from>
    <xdr:ext cx="405111" cy="259045"/>
    <xdr:sp macro="" textlink="">
      <xdr:nvSpPr>
        <xdr:cNvPr id="312" name="n_1aveValue【公営住宅】&#10;有形固定資産減価償却率">
          <a:extLst>
            <a:ext uri="{FF2B5EF4-FFF2-40B4-BE49-F238E27FC236}">
              <a16:creationId xmlns:a16="http://schemas.microsoft.com/office/drawing/2014/main" id="{00000000-0008-0000-0100-000038010000}"/>
            </a:ext>
          </a:extLst>
        </xdr:cNvPr>
        <xdr:cNvSpPr txBox="1"/>
      </xdr:nvSpPr>
      <xdr:spPr>
        <a:xfrm>
          <a:off x="3170564" y="1364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313" name="n_2aveValue【公営住宅】&#10;有形固定資産減価償却率">
          <a:extLst>
            <a:ext uri="{FF2B5EF4-FFF2-40B4-BE49-F238E27FC236}">
              <a16:creationId xmlns:a16="http://schemas.microsoft.com/office/drawing/2014/main" id="{00000000-0008-0000-0100-000039010000}"/>
            </a:ext>
          </a:extLst>
        </xdr:cNvPr>
        <xdr:cNvSpPr txBox="1"/>
      </xdr:nvSpPr>
      <xdr:spPr>
        <a:xfrm>
          <a:off x="238570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61613</xdr:rowOff>
    </xdr:from>
    <xdr:ext cx="405111" cy="259045"/>
    <xdr:sp macro="" textlink="">
      <xdr:nvSpPr>
        <xdr:cNvPr id="314" name="n_3aveValue【公営住宅】&#10;有形固定資産減価償却率">
          <a:extLst>
            <a:ext uri="{FF2B5EF4-FFF2-40B4-BE49-F238E27FC236}">
              <a16:creationId xmlns:a16="http://schemas.microsoft.com/office/drawing/2014/main" id="{00000000-0008-0000-0100-00003A010000}"/>
            </a:ext>
          </a:extLst>
        </xdr:cNvPr>
        <xdr:cNvSpPr txBox="1"/>
      </xdr:nvSpPr>
      <xdr:spPr>
        <a:xfrm>
          <a:off x="1611004" y="1347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76852</xdr:rowOff>
    </xdr:from>
    <xdr:ext cx="405111" cy="259045"/>
    <xdr:sp macro="" textlink="">
      <xdr:nvSpPr>
        <xdr:cNvPr id="315" name="n_4aveValue【公営住宅】&#10;有形固定資産減価償却率">
          <a:extLst>
            <a:ext uri="{FF2B5EF4-FFF2-40B4-BE49-F238E27FC236}">
              <a16:creationId xmlns:a16="http://schemas.microsoft.com/office/drawing/2014/main" id="{00000000-0008-0000-0100-00003B010000}"/>
            </a:ext>
          </a:extLst>
        </xdr:cNvPr>
        <xdr:cNvSpPr txBox="1"/>
      </xdr:nvSpPr>
      <xdr:spPr>
        <a:xfrm>
          <a:off x="83630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118127</xdr:rowOff>
    </xdr:from>
    <xdr:ext cx="405111" cy="259045"/>
    <xdr:sp macro="" textlink="">
      <xdr:nvSpPr>
        <xdr:cNvPr id="316" name="n_1mainValue【公営住宅】&#10;有形固定資産減価償却率">
          <a:extLst>
            <a:ext uri="{FF2B5EF4-FFF2-40B4-BE49-F238E27FC236}">
              <a16:creationId xmlns:a16="http://schemas.microsoft.com/office/drawing/2014/main" id="{00000000-0008-0000-0100-00003C010000}"/>
            </a:ext>
          </a:extLst>
        </xdr:cNvPr>
        <xdr:cNvSpPr txBox="1"/>
      </xdr:nvSpPr>
      <xdr:spPr>
        <a:xfrm>
          <a:off x="3170564" y="1453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97172</xdr:rowOff>
    </xdr:from>
    <xdr:ext cx="405111" cy="259045"/>
    <xdr:sp macro="" textlink="">
      <xdr:nvSpPr>
        <xdr:cNvPr id="317" name="n_2mainValue【公営住宅】&#10;有形固定資産減価償却率">
          <a:extLst>
            <a:ext uri="{FF2B5EF4-FFF2-40B4-BE49-F238E27FC236}">
              <a16:creationId xmlns:a16="http://schemas.microsoft.com/office/drawing/2014/main" id="{00000000-0008-0000-0100-00003D010000}"/>
            </a:ext>
          </a:extLst>
        </xdr:cNvPr>
        <xdr:cNvSpPr txBox="1"/>
      </xdr:nvSpPr>
      <xdr:spPr>
        <a:xfrm>
          <a:off x="2385704" y="1451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80027</xdr:rowOff>
    </xdr:from>
    <xdr:ext cx="405111" cy="259045"/>
    <xdr:sp macro="" textlink="">
      <xdr:nvSpPr>
        <xdr:cNvPr id="318" name="n_3mainValue【公営住宅】&#10;有形固定資産減価償却率">
          <a:extLst>
            <a:ext uri="{FF2B5EF4-FFF2-40B4-BE49-F238E27FC236}">
              <a16:creationId xmlns:a16="http://schemas.microsoft.com/office/drawing/2014/main" id="{00000000-0008-0000-0100-00003E010000}"/>
            </a:ext>
          </a:extLst>
        </xdr:cNvPr>
        <xdr:cNvSpPr txBox="1"/>
      </xdr:nvSpPr>
      <xdr:spPr>
        <a:xfrm>
          <a:off x="1611004" y="1449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59072</xdr:rowOff>
    </xdr:from>
    <xdr:ext cx="405111" cy="259045"/>
    <xdr:sp macro="" textlink="">
      <xdr:nvSpPr>
        <xdr:cNvPr id="319" name="n_4mainValue【公営住宅】&#10;有形固定資産減価償却率">
          <a:extLst>
            <a:ext uri="{FF2B5EF4-FFF2-40B4-BE49-F238E27FC236}">
              <a16:creationId xmlns:a16="http://schemas.microsoft.com/office/drawing/2014/main" id="{00000000-0008-0000-0100-00003F010000}"/>
            </a:ext>
          </a:extLst>
        </xdr:cNvPr>
        <xdr:cNvSpPr txBox="1"/>
      </xdr:nvSpPr>
      <xdr:spPr>
        <a:xfrm>
          <a:off x="836304" y="1447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00000000-0008-0000-0100-000040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00000000-0008-0000-0100-000041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00000000-0008-0000-0100-000042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00000000-0008-0000-0100-000049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8" name="【公営住宅】&#10;一人当たり面積グラフ枠">
          <a:extLst>
            <a:ext uri="{FF2B5EF4-FFF2-40B4-BE49-F238E27FC236}">
              <a16:creationId xmlns:a16="http://schemas.microsoft.com/office/drawing/2014/main" id="{00000000-0008-0000-0100-000052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18669</xdr:rowOff>
    </xdr:from>
    <xdr:to>
      <xdr:col>54</xdr:col>
      <xdr:colOff>189865</xdr:colOff>
      <xdr:row>85</xdr:row>
      <xdr:rowOff>83820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9219565" y="13094589"/>
          <a:ext cx="0" cy="1238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87647</xdr:rowOff>
    </xdr:from>
    <xdr:ext cx="469744" cy="259045"/>
    <xdr:sp macro="" textlink="">
      <xdr:nvSpPr>
        <xdr:cNvPr id="340" name="【公営住宅】&#10;一人当たり面積最小値テキスト">
          <a:extLst>
            <a:ext uri="{FF2B5EF4-FFF2-40B4-BE49-F238E27FC236}">
              <a16:creationId xmlns:a16="http://schemas.microsoft.com/office/drawing/2014/main" id="{00000000-0008-0000-0100-000054010000}"/>
            </a:ext>
          </a:extLst>
        </xdr:cNvPr>
        <xdr:cNvSpPr txBox="1"/>
      </xdr:nvSpPr>
      <xdr:spPr>
        <a:xfrm>
          <a:off x="9258300"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83820</xdr:rowOff>
    </xdr:from>
    <xdr:to>
      <xdr:col>55</xdr:col>
      <xdr:colOff>88900</xdr:colOff>
      <xdr:row>85</xdr:row>
      <xdr:rowOff>83820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9154160" y="143332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136796</xdr:rowOff>
    </xdr:from>
    <xdr:ext cx="469744" cy="259045"/>
    <xdr:sp macro="" textlink="">
      <xdr:nvSpPr>
        <xdr:cNvPr id="342" name="【公営住宅】&#10;一人当たり面積最大値テキスト">
          <a:extLst>
            <a:ext uri="{FF2B5EF4-FFF2-40B4-BE49-F238E27FC236}">
              <a16:creationId xmlns:a16="http://schemas.microsoft.com/office/drawing/2014/main" id="{00000000-0008-0000-0100-000056010000}"/>
            </a:ext>
          </a:extLst>
        </xdr:cNvPr>
        <xdr:cNvSpPr txBox="1"/>
      </xdr:nvSpPr>
      <xdr:spPr>
        <a:xfrm>
          <a:off x="9258300" y="12877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18669</xdr:rowOff>
    </xdr:from>
    <xdr:to>
      <xdr:col>55</xdr:col>
      <xdr:colOff>88900</xdr:colOff>
      <xdr:row>78</xdr:row>
      <xdr:rowOff>18669</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9154160" y="130945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39324</xdr:rowOff>
    </xdr:from>
    <xdr:ext cx="469744" cy="259045"/>
    <xdr:sp macro="" textlink="">
      <xdr:nvSpPr>
        <xdr:cNvPr id="344" name="【公営住宅】&#10;一人当たり面積平均値テキスト">
          <a:extLst>
            <a:ext uri="{FF2B5EF4-FFF2-40B4-BE49-F238E27FC236}">
              <a16:creationId xmlns:a16="http://schemas.microsoft.com/office/drawing/2014/main" id="{00000000-0008-0000-0100-000058010000}"/>
            </a:ext>
          </a:extLst>
        </xdr:cNvPr>
        <xdr:cNvSpPr txBox="1"/>
      </xdr:nvSpPr>
      <xdr:spPr>
        <a:xfrm>
          <a:off x="9258300" y="136181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16447</xdr:rowOff>
    </xdr:from>
    <xdr:to>
      <xdr:col>55</xdr:col>
      <xdr:colOff>50800</xdr:colOff>
      <xdr:row>82</xdr:row>
      <xdr:rowOff>118047</xdr:rowOff>
    </xdr:to>
    <xdr:sp macro="" textlink="">
      <xdr:nvSpPr>
        <xdr:cNvPr id="345" name="フローチャート: 判断 344">
          <a:extLst>
            <a:ext uri="{FF2B5EF4-FFF2-40B4-BE49-F238E27FC236}">
              <a16:creationId xmlns:a16="http://schemas.microsoft.com/office/drawing/2014/main" id="{00000000-0008-0000-0100-000059010000}"/>
            </a:ext>
          </a:extLst>
        </xdr:cNvPr>
        <xdr:cNvSpPr/>
      </xdr:nvSpPr>
      <xdr:spPr>
        <a:xfrm>
          <a:off x="9192260" y="137629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89027</xdr:rowOff>
    </xdr:from>
    <xdr:to>
      <xdr:col>50</xdr:col>
      <xdr:colOff>165100</xdr:colOff>
      <xdr:row>83</xdr:row>
      <xdr:rowOff>19177</xdr:rowOff>
    </xdr:to>
    <xdr:sp macro="" textlink="">
      <xdr:nvSpPr>
        <xdr:cNvPr id="346" name="フローチャート: 判断 345">
          <a:extLst>
            <a:ext uri="{FF2B5EF4-FFF2-40B4-BE49-F238E27FC236}">
              <a16:creationId xmlns:a16="http://schemas.microsoft.com/office/drawing/2014/main" id="{00000000-0008-0000-0100-00005A010000}"/>
            </a:ext>
          </a:extLst>
        </xdr:cNvPr>
        <xdr:cNvSpPr/>
      </xdr:nvSpPr>
      <xdr:spPr>
        <a:xfrm>
          <a:off x="8445500" y="138355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98171</xdr:rowOff>
    </xdr:from>
    <xdr:to>
      <xdr:col>46</xdr:col>
      <xdr:colOff>38100</xdr:colOff>
      <xdr:row>83</xdr:row>
      <xdr:rowOff>28321</xdr:rowOff>
    </xdr:to>
    <xdr:sp macro="" textlink="">
      <xdr:nvSpPr>
        <xdr:cNvPr id="347" name="フローチャート: 判断 346">
          <a:extLst>
            <a:ext uri="{FF2B5EF4-FFF2-40B4-BE49-F238E27FC236}">
              <a16:creationId xmlns:a16="http://schemas.microsoft.com/office/drawing/2014/main" id="{00000000-0008-0000-0100-00005B010000}"/>
            </a:ext>
          </a:extLst>
        </xdr:cNvPr>
        <xdr:cNvSpPr/>
      </xdr:nvSpPr>
      <xdr:spPr>
        <a:xfrm>
          <a:off x="7670800" y="1384465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115888</xdr:rowOff>
    </xdr:from>
    <xdr:to>
      <xdr:col>41</xdr:col>
      <xdr:colOff>101600</xdr:colOff>
      <xdr:row>83</xdr:row>
      <xdr:rowOff>46038</xdr:rowOff>
    </xdr:to>
    <xdr:sp macro="" textlink="">
      <xdr:nvSpPr>
        <xdr:cNvPr id="348" name="フローチャート: 判断 347">
          <a:extLst>
            <a:ext uri="{FF2B5EF4-FFF2-40B4-BE49-F238E27FC236}">
              <a16:creationId xmlns:a16="http://schemas.microsoft.com/office/drawing/2014/main" id="{00000000-0008-0000-0100-00005C010000}"/>
            </a:ext>
          </a:extLst>
        </xdr:cNvPr>
        <xdr:cNvSpPr/>
      </xdr:nvSpPr>
      <xdr:spPr>
        <a:xfrm>
          <a:off x="6873240" y="138623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84455</xdr:rowOff>
    </xdr:from>
    <xdr:to>
      <xdr:col>36</xdr:col>
      <xdr:colOff>165100</xdr:colOff>
      <xdr:row>83</xdr:row>
      <xdr:rowOff>14605</xdr:rowOff>
    </xdr:to>
    <xdr:sp macro="" textlink="">
      <xdr:nvSpPr>
        <xdr:cNvPr id="349" name="フローチャート: 判断 348">
          <a:extLst>
            <a:ext uri="{FF2B5EF4-FFF2-40B4-BE49-F238E27FC236}">
              <a16:creationId xmlns:a16="http://schemas.microsoft.com/office/drawing/2014/main" id="{00000000-0008-0000-0100-00005D010000}"/>
            </a:ext>
          </a:extLst>
        </xdr:cNvPr>
        <xdr:cNvSpPr/>
      </xdr:nvSpPr>
      <xdr:spPr>
        <a:xfrm>
          <a:off x="6098540" y="138309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100457</xdr:rowOff>
    </xdr:from>
    <xdr:to>
      <xdr:col>55</xdr:col>
      <xdr:colOff>50800</xdr:colOff>
      <xdr:row>84</xdr:row>
      <xdr:rowOff>30607</xdr:rowOff>
    </xdr:to>
    <xdr:sp macro="" textlink="">
      <xdr:nvSpPr>
        <xdr:cNvPr id="355" name="楕円 354">
          <a:extLst>
            <a:ext uri="{FF2B5EF4-FFF2-40B4-BE49-F238E27FC236}">
              <a16:creationId xmlns:a16="http://schemas.microsoft.com/office/drawing/2014/main" id="{00000000-0008-0000-0100-000063010000}"/>
            </a:ext>
          </a:extLst>
        </xdr:cNvPr>
        <xdr:cNvSpPr/>
      </xdr:nvSpPr>
      <xdr:spPr>
        <a:xfrm>
          <a:off x="9192260" y="140145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78884</xdr:rowOff>
    </xdr:from>
    <xdr:ext cx="469744" cy="259045"/>
    <xdr:sp macro="" textlink="">
      <xdr:nvSpPr>
        <xdr:cNvPr id="356" name="【公営住宅】&#10;一人当たり面積該当値テキスト">
          <a:extLst>
            <a:ext uri="{FF2B5EF4-FFF2-40B4-BE49-F238E27FC236}">
              <a16:creationId xmlns:a16="http://schemas.microsoft.com/office/drawing/2014/main" id="{00000000-0008-0000-0100-000064010000}"/>
            </a:ext>
          </a:extLst>
        </xdr:cNvPr>
        <xdr:cNvSpPr txBox="1"/>
      </xdr:nvSpPr>
      <xdr:spPr>
        <a:xfrm>
          <a:off x="9258300" y="1399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102743</xdr:rowOff>
    </xdr:from>
    <xdr:to>
      <xdr:col>50</xdr:col>
      <xdr:colOff>165100</xdr:colOff>
      <xdr:row>84</xdr:row>
      <xdr:rowOff>32893</xdr:rowOff>
    </xdr:to>
    <xdr:sp macro="" textlink="">
      <xdr:nvSpPr>
        <xdr:cNvPr id="357" name="楕円 356">
          <a:extLst>
            <a:ext uri="{FF2B5EF4-FFF2-40B4-BE49-F238E27FC236}">
              <a16:creationId xmlns:a16="http://schemas.microsoft.com/office/drawing/2014/main" id="{00000000-0008-0000-0100-000065010000}"/>
            </a:ext>
          </a:extLst>
        </xdr:cNvPr>
        <xdr:cNvSpPr/>
      </xdr:nvSpPr>
      <xdr:spPr>
        <a:xfrm>
          <a:off x="8445500" y="140168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151257</xdr:rowOff>
    </xdr:from>
    <xdr:to>
      <xdr:col>55</xdr:col>
      <xdr:colOff>0</xdr:colOff>
      <xdr:row>83</xdr:row>
      <xdr:rowOff>153543</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flipV="1">
          <a:off x="8496300" y="14065377"/>
          <a:ext cx="7239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106172</xdr:rowOff>
    </xdr:from>
    <xdr:to>
      <xdr:col>46</xdr:col>
      <xdr:colOff>38100</xdr:colOff>
      <xdr:row>84</xdr:row>
      <xdr:rowOff>36322</xdr:rowOff>
    </xdr:to>
    <xdr:sp macro="" textlink="">
      <xdr:nvSpPr>
        <xdr:cNvPr id="359" name="楕円 358">
          <a:extLst>
            <a:ext uri="{FF2B5EF4-FFF2-40B4-BE49-F238E27FC236}">
              <a16:creationId xmlns:a16="http://schemas.microsoft.com/office/drawing/2014/main" id="{00000000-0008-0000-0100-000067010000}"/>
            </a:ext>
          </a:extLst>
        </xdr:cNvPr>
        <xdr:cNvSpPr/>
      </xdr:nvSpPr>
      <xdr:spPr>
        <a:xfrm>
          <a:off x="7670800" y="14020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153543</xdr:rowOff>
    </xdr:from>
    <xdr:to>
      <xdr:col>50</xdr:col>
      <xdr:colOff>114300</xdr:colOff>
      <xdr:row>83</xdr:row>
      <xdr:rowOff>156972</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flipV="1">
          <a:off x="7713980" y="14067663"/>
          <a:ext cx="78232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106744</xdr:rowOff>
    </xdr:from>
    <xdr:to>
      <xdr:col>41</xdr:col>
      <xdr:colOff>101600</xdr:colOff>
      <xdr:row>84</xdr:row>
      <xdr:rowOff>36894</xdr:rowOff>
    </xdr:to>
    <xdr:sp macro="" textlink="">
      <xdr:nvSpPr>
        <xdr:cNvPr id="361" name="楕円 360">
          <a:extLst>
            <a:ext uri="{FF2B5EF4-FFF2-40B4-BE49-F238E27FC236}">
              <a16:creationId xmlns:a16="http://schemas.microsoft.com/office/drawing/2014/main" id="{00000000-0008-0000-0100-000069010000}"/>
            </a:ext>
          </a:extLst>
        </xdr:cNvPr>
        <xdr:cNvSpPr/>
      </xdr:nvSpPr>
      <xdr:spPr>
        <a:xfrm>
          <a:off x="6873240" y="140208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156972</xdr:rowOff>
    </xdr:from>
    <xdr:to>
      <xdr:col>45</xdr:col>
      <xdr:colOff>177800</xdr:colOff>
      <xdr:row>83</xdr:row>
      <xdr:rowOff>157544</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flipV="1">
          <a:off x="6924040" y="14071092"/>
          <a:ext cx="78994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115315</xdr:rowOff>
    </xdr:from>
    <xdr:to>
      <xdr:col>36</xdr:col>
      <xdr:colOff>165100</xdr:colOff>
      <xdr:row>84</xdr:row>
      <xdr:rowOff>45465</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6098540" y="140294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157544</xdr:rowOff>
    </xdr:from>
    <xdr:to>
      <xdr:col>41</xdr:col>
      <xdr:colOff>50800</xdr:colOff>
      <xdr:row>83</xdr:row>
      <xdr:rowOff>166115</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flipV="1">
          <a:off x="6149340" y="14071664"/>
          <a:ext cx="774700" cy="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35704</xdr:rowOff>
    </xdr:from>
    <xdr:ext cx="469744" cy="259045"/>
    <xdr:sp macro="" textlink="">
      <xdr:nvSpPr>
        <xdr:cNvPr id="365" name="n_1aveValue【公営住宅】&#10;一人当たり面積">
          <a:extLst>
            <a:ext uri="{FF2B5EF4-FFF2-40B4-BE49-F238E27FC236}">
              <a16:creationId xmlns:a16="http://schemas.microsoft.com/office/drawing/2014/main" id="{00000000-0008-0000-0100-00006D010000}"/>
            </a:ext>
          </a:extLst>
        </xdr:cNvPr>
        <xdr:cNvSpPr txBox="1"/>
      </xdr:nvSpPr>
      <xdr:spPr>
        <a:xfrm>
          <a:off x="8271587" y="136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44848</xdr:rowOff>
    </xdr:from>
    <xdr:ext cx="469744" cy="259045"/>
    <xdr:sp macro="" textlink="">
      <xdr:nvSpPr>
        <xdr:cNvPr id="366" name="n_2aveValue【公営住宅】&#10;一人当たり面積">
          <a:extLst>
            <a:ext uri="{FF2B5EF4-FFF2-40B4-BE49-F238E27FC236}">
              <a16:creationId xmlns:a16="http://schemas.microsoft.com/office/drawing/2014/main" id="{00000000-0008-0000-0100-00006E010000}"/>
            </a:ext>
          </a:extLst>
        </xdr:cNvPr>
        <xdr:cNvSpPr txBox="1"/>
      </xdr:nvSpPr>
      <xdr:spPr>
        <a:xfrm>
          <a:off x="7509587" y="1362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62565</xdr:rowOff>
    </xdr:from>
    <xdr:ext cx="469744" cy="259045"/>
    <xdr:sp macro="" textlink="">
      <xdr:nvSpPr>
        <xdr:cNvPr id="367" name="n_3aveValue【公営住宅】&#10;一人当たり面積">
          <a:extLst>
            <a:ext uri="{FF2B5EF4-FFF2-40B4-BE49-F238E27FC236}">
              <a16:creationId xmlns:a16="http://schemas.microsoft.com/office/drawing/2014/main" id="{00000000-0008-0000-0100-00006F010000}"/>
            </a:ext>
          </a:extLst>
        </xdr:cNvPr>
        <xdr:cNvSpPr txBox="1"/>
      </xdr:nvSpPr>
      <xdr:spPr>
        <a:xfrm>
          <a:off x="6712027" y="13641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31132</xdr:rowOff>
    </xdr:from>
    <xdr:ext cx="469744" cy="259045"/>
    <xdr:sp macro="" textlink="">
      <xdr:nvSpPr>
        <xdr:cNvPr id="368" name="n_4aveValue【公営住宅】&#10;一人当たり面積">
          <a:extLst>
            <a:ext uri="{FF2B5EF4-FFF2-40B4-BE49-F238E27FC236}">
              <a16:creationId xmlns:a16="http://schemas.microsoft.com/office/drawing/2014/main" id="{00000000-0008-0000-0100-000070010000}"/>
            </a:ext>
          </a:extLst>
        </xdr:cNvPr>
        <xdr:cNvSpPr txBox="1"/>
      </xdr:nvSpPr>
      <xdr:spPr>
        <a:xfrm>
          <a:off x="5937327" y="13609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24020</xdr:rowOff>
    </xdr:from>
    <xdr:ext cx="469744" cy="259045"/>
    <xdr:sp macro="" textlink="">
      <xdr:nvSpPr>
        <xdr:cNvPr id="369" name="n_1mainValue【公営住宅】&#10;一人当たり面積">
          <a:extLst>
            <a:ext uri="{FF2B5EF4-FFF2-40B4-BE49-F238E27FC236}">
              <a16:creationId xmlns:a16="http://schemas.microsoft.com/office/drawing/2014/main" id="{00000000-0008-0000-0100-000071010000}"/>
            </a:ext>
          </a:extLst>
        </xdr:cNvPr>
        <xdr:cNvSpPr txBox="1"/>
      </xdr:nvSpPr>
      <xdr:spPr>
        <a:xfrm>
          <a:off x="8271587" y="1410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27449</xdr:rowOff>
    </xdr:from>
    <xdr:ext cx="469744" cy="259045"/>
    <xdr:sp macro="" textlink="">
      <xdr:nvSpPr>
        <xdr:cNvPr id="370" name="n_2mainValue【公営住宅】&#10;一人当たり面積">
          <a:extLst>
            <a:ext uri="{FF2B5EF4-FFF2-40B4-BE49-F238E27FC236}">
              <a16:creationId xmlns:a16="http://schemas.microsoft.com/office/drawing/2014/main" id="{00000000-0008-0000-0100-000072010000}"/>
            </a:ext>
          </a:extLst>
        </xdr:cNvPr>
        <xdr:cNvSpPr txBox="1"/>
      </xdr:nvSpPr>
      <xdr:spPr>
        <a:xfrm>
          <a:off x="7509587" y="14109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28021</xdr:rowOff>
    </xdr:from>
    <xdr:ext cx="469744" cy="259045"/>
    <xdr:sp macro="" textlink="">
      <xdr:nvSpPr>
        <xdr:cNvPr id="371" name="n_3mainValue【公営住宅】&#10;一人当たり面積">
          <a:extLst>
            <a:ext uri="{FF2B5EF4-FFF2-40B4-BE49-F238E27FC236}">
              <a16:creationId xmlns:a16="http://schemas.microsoft.com/office/drawing/2014/main" id="{00000000-0008-0000-0100-000073010000}"/>
            </a:ext>
          </a:extLst>
        </xdr:cNvPr>
        <xdr:cNvSpPr txBox="1"/>
      </xdr:nvSpPr>
      <xdr:spPr>
        <a:xfrm>
          <a:off x="6712027" y="14109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36592</xdr:rowOff>
    </xdr:from>
    <xdr:ext cx="469744" cy="259045"/>
    <xdr:sp macro="" textlink="">
      <xdr:nvSpPr>
        <xdr:cNvPr id="372" name="n_4mainValue【公営住宅】&#10;一人当たり面積">
          <a:extLst>
            <a:ext uri="{FF2B5EF4-FFF2-40B4-BE49-F238E27FC236}">
              <a16:creationId xmlns:a16="http://schemas.microsoft.com/office/drawing/2014/main" id="{00000000-0008-0000-0100-000074010000}"/>
            </a:ext>
          </a:extLst>
        </xdr:cNvPr>
        <xdr:cNvSpPr txBox="1"/>
      </xdr:nvSpPr>
      <xdr:spPr>
        <a:xfrm>
          <a:off x="5937327" y="14118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5615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5615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066688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a:extLst>
            <a:ext uri="{FF2B5EF4-FFF2-40B4-BE49-F238E27FC236}">
              <a16:creationId xmlns:a16="http://schemas.microsoft.com/office/drawing/2014/main" id="{00000000-0008-0000-0100-00009C010000}"/>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106680</xdr:rowOff>
    </xdr:from>
    <xdr:to>
      <xdr:col>85</xdr:col>
      <xdr:colOff>126364</xdr:colOff>
      <xdr:row>42</xdr:row>
      <xdr:rowOff>38100</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flipV="1">
          <a:off x="14375764" y="58064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4" name="【認定こども園・幼稚園・保育所】&#10;有形固定資産減価償却率最小値テキスト">
          <a:extLst>
            <a:ext uri="{FF2B5EF4-FFF2-40B4-BE49-F238E27FC236}">
              <a16:creationId xmlns:a16="http://schemas.microsoft.com/office/drawing/2014/main" id="{00000000-0008-0000-0100-00009E010000}"/>
            </a:ext>
          </a:extLst>
        </xdr:cNvPr>
        <xdr:cNvSpPr txBox="1"/>
      </xdr:nvSpPr>
      <xdr:spPr>
        <a:xfrm>
          <a:off x="144145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4287500" y="7078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53357</xdr:rowOff>
    </xdr:from>
    <xdr:ext cx="405111" cy="259045"/>
    <xdr:sp macro="" textlink="">
      <xdr:nvSpPr>
        <xdr:cNvPr id="416" name="【認定こども園・幼稚園・保育所】&#10;有形固定資産減価償却率最大値テキスト">
          <a:extLst>
            <a:ext uri="{FF2B5EF4-FFF2-40B4-BE49-F238E27FC236}">
              <a16:creationId xmlns:a16="http://schemas.microsoft.com/office/drawing/2014/main" id="{00000000-0008-0000-0100-0000A0010000}"/>
            </a:ext>
          </a:extLst>
        </xdr:cNvPr>
        <xdr:cNvSpPr txBox="1"/>
      </xdr:nvSpPr>
      <xdr:spPr>
        <a:xfrm>
          <a:off x="144145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106680</xdr:rowOff>
    </xdr:from>
    <xdr:to>
      <xdr:col>86</xdr:col>
      <xdr:colOff>25400</xdr:colOff>
      <xdr:row>34</xdr:row>
      <xdr:rowOff>106680</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4287500" y="580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95902</xdr:rowOff>
    </xdr:from>
    <xdr:ext cx="405111" cy="259045"/>
    <xdr:sp macro="" textlink="">
      <xdr:nvSpPr>
        <xdr:cNvPr id="418" name="【認定こども園・幼稚園・保育所】&#10;有形固定資産減価償却率平均値テキスト">
          <a:extLst>
            <a:ext uri="{FF2B5EF4-FFF2-40B4-BE49-F238E27FC236}">
              <a16:creationId xmlns:a16="http://schemas.microsoft.com/office/drawing/2014/main" id="{00000000-0008-0000-0100-0000A2010000}"/>
            </a:ext>
          </a:extLst>
        </xdr:cNvPr>
        <xdr:cNvSpPr txBox="1"/>
      </xdr:nvSpPr>
      <xdr:spPr>
        <a:xfrm>
          <a:off x="14414500" y="6130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73025</xdr:rowOff>
    </xdr:from>
    <xdr:to>
      <xdr:col>85</xdr:col>
      <xdr:colOff>177800</xdr:colOff>
      <xdr:row>38</xdr:row>
      <xdr:rowOff>3175</xdr:rowOff>
    </xdr:to>
    <xdr:sp macro="" textlink="">
      <xdr:nvSpPr>
        <xdr:cNvPr id="419" name="フローチャート: 判断 418">
          <a:extLst>
            <a:ext uri="{FF2B5EF4-FFF2-40B4-BE49-F238E27FC236}">
              <a16:creationId xmlns:a16="http://schemas.microsoft.com/office/drawing/2014/main" id="{00000000-0008-0000-0100-0000A3010000}"/>
            </a:ext>
          </a:extLst>
        </xdr:cNvPr>
        <xdr:cNvSpPr/>
      </xdr:nvSpPr>
      <xdr:spPr>
        <a:xfrm>
          <a:off x="14325600" y="627570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95885</xdr:rowOff>
    </xdr:from>
    <xdr:to>
      <xdr:col>81</xdr:col>
      <xdr:colOff>101600</xdr:colOff>
      <xdr:row>38</xdr:row>
      <xdr:rowOff>26035</xdr:rowOff>
    </xdr:to>
    <xdr:sp macro="" textlink="">
      <xdr:nvSpPr>
        <xdr:cNvPr id="420" name="フローチャート: 判断 419">
          <a:extLst>
            <a:ext uri="{FF2B5EF4-FFF2-40B4-BE49-F238E27FC236}">
              <a16:creationId xmlns:a16="http://schemas.microsoft.com/office/drawing/2014/main" id="{00000000-0008-0000-0100-0000A4010000}"/>
            </a:ext>
          </a:extLst>
        </xdr:cNvPr>
        <xdr:cNvSpPr/>
      </xdr:nvSpPr>
      <xdr:spPr>
        <a:xfrm>
          <a:off x="13578840" y="6298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71120</xdr:rowOff>
    </xdr:from>
    <xdr:to>
      <xdr:col>76</xdr:col>
      <xdr:colOff>165100</xdr:colOff>
      <xdr:row>38</xdr:row>
      <xdr:rowOff>1270</xdr:rowOff>
    </xdr:to>
    <xdr:sp macro="" textlink="">
      <xdr:nvSpPr>
        <xdr:cNvPr id="421" name="フローチャート: 判断 420">
          <a:extLst>
            <a:ext uri="{FF2B5EF4-FFF2-40B4-BE49-F238E27FC236}">
              <a16:creationId xmlns:a16="http://schemas.microsoft.com/office/drawing/2014/main" id="{00000000-0008-0000-0100-0000A5010000}"/>
            </a:ext>
          </a:extLst>
        </xdr:cNvPr>
        <xdr:cNvSpPr/>
      </xdr:nvSpPr>
      <xdr:spPr>
        <a:xfrm>
          <a:off x="12804140" y="6273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160655</xdr:rowOff>
    </xdr:from>
    <xdr:to>
      <xdr:col>72</xdr:col>
      <xdr:colOff>38100</xdr:colOff>
      <xdr:row>37</xdr:row>
      <xdr:rowOff>90805</xdr:rowOff>
    </xdr:to>
    <xdr:sp macro="" textlink="">
      <xdr:nvSpPr>
        <xdr:cNvPr id="422" name="フローチャート: 判断 421">
          <a:extLst>
            <a:ext uri="{FF2B5EF4-FFF2-40B4-BE49-F238E27FC236}">
              <a16:creationId xmlns:a16="http://schemas.microsoft.com/office/drawing/2014/main" id="{00000000-0008-0000-0100-0000A6010000}"/>
            </a:ext>
          </a:extLst>
        </xdr:cNvPr>
        <xdr:cNvSpPr/>
      </xdr:nvSpPr>
      <xdr:spPr>
        <a:xfrm>
          <a:off x="12029440" y="61956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19685</xdr:rowOff>
    </xdr:from>
    <xdr:to>
      <xdr:col>67</xdr:col>
      <xdr:colOff>101600</xdr:colOff>
      <xdr:row>37</xdr:row>
      <xdr:rowOff>121285</xdr:rowOff>
    </xdr:to>
    <xdr:sp macro="" textlink="">
      <xdr:nvSpPr>
        <xdr:cNvPr id="423" name="フローチャート: 判断 422">
          <a:extLst>
            <a:ext uri="{FF2B5EF4-FFF2-40B4-BE49-F238E27FC236}">
              <a16:creationId xmlns:a16="http://schemas.microsoft.com/office/drawing/2014/main" id="{00000000-0008-0000-0100-0000A7010000}"/>
            </a:ext>
          </a:extLst>
        </xdr:cNvPr>
        <xdr:cNvSpPr/>
      </xdr:nvSpPr>
      <xdr:spPr>
        <a:xfrm>
          <a:off x="11231880" y="62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42545</xdr:rowOff>
    </xdr:from>
    <xdr:to>
      <xdr:col>85</xdr:col>
      <xdr:colOff>177800</xdr:colOff>
      <xdr:row>41</xdr:row>
      <xdr:rowOff>144145</xdr:rowOff>
    </xdr:to>
    <xdr:sp macro="" textlink="">
      <xdr:nvSpPr>
        <xdr:cNvPr id="429" name="楕円 428">
          <a:extLst>
            <a:ext uri="{FF2B5EF4-FFF2-40B4-BE49-F238E27FC236}">
              <a16:creationId xmlns:a16="http://schemas.microsoft.com/office/drawing/2014/main" id="{00000000-0008-0000-0100-0000AD010000}"/>
            </a:ext>
          </a:extLst>
        </xdr:cNvPr>
        <xdr:cNvSpPr/>
      </xdr:nvSpPr>
      <xdr:spPr>
        <a:xfrm>
          <a:off x="14325600" y="691578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128922</xdr:rowOff>
    </xdr:from>
    <xdr:ext cx="405111" cy="259045"/>
    <xdr:sp macro="" textlink="">
      <xdr:nvSpPr>
        <xdr:cNvPr id="430" name="【認定こども園・幼稚園・保育所】&#10;有形固定資産減価償却率該当値テキスト">
          <a:extLst>
            <a:ext uri="{FF2B5EF4-FFF2-40B4-BE49-F238E27FC236}">
              <a16:creationId xmlns:a16="http://schemas.microsoft.com/office/drawing/2014/main" id="{00000000-0008-0000-0100-0000AE010000}"/>
            </a:ext>
          </a:extLst>
        </xdr:cNvPr>
        <xdr:cNvSpPr txBox="1"/>
      </xdr:nvSpPr>
      <xdr:spPr>
        <a:xfrm>
          <a:off x="14414500" y="683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17780</xdr:rowOff>
    </xdr:from>
    <xdr:to>
      <xdr:col>81</xdr:col>
      <xdr:colOff>101600</xdr:colOff>
      <xdr:row>41</xdr:row>
      <xdr:rowOff>119380</xdr:rowOff>
    </xdr:to>
    <xdr:sp macro="" textlink="">
      <xdr:nvSpPr>
        <xdr:cNvPr id="431" name="楕円 430">
          <a:extLst>
            <a:ext uri="{FF2B5EF4-FFF2-40B4-BE49-F238E27FC236}">
              <a16:creationId xmlns:a16="http://schemas.microsoft.com/office/drawing/2014/main" id="{00000000-0008-0000-0100-0000AF010000}"/>
            </a:ext>
          </a:extLst>
        </xdr:cNvPr>
        <xdr:cNvSpPr/>
      </xdr:nvSpPr>
      <xdr:spPr>
        <a:xfrm>
          <a:off x="1357884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68580</xdr:rowOff>
    </xdr:from>
    <xdr:to>
      <xdr:col>85</xdr:col>
      <xdr:colOff>127000</xdr:colOff>
      <xdr:row>41</xdr:row>
      <xdr:rowOff>93345</xdr:rowOff>
    </xdr:to>
    <xdr:cxnSp macro="">
      <xdr:nvCxnSpPr>
        <xdr:cNvPr id="432" name="直線コネクタ 431">
          <a:extLst>
            <a:ext uri="{FF2B5EF4-FFF2-40B4-BE49-F238E27FC236}">
              <a16:creationId xmlns:a16="http://schemas.microsoft.com/office/drawing/2014/main" id="{00000000-0008-0000-0100-0000B0010000}"/>
            </a:ext>
          </a:extLst>
        </xdr:cNvPr>
        <xdr:cNvCxnSpPr/>
      </xdr:nvCxnSpPr>
      <xdr:spPr>
        <a:xfrm>
          <a:off x="13629640" y="6941820"/>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141605</xdr:rowOff>
    </xdr:from>
    <xdr:to>
      <xdr:col>76</xdr:col>
      <xdr:colOff>165100</xdr:colOff>
      <xdr:row>41</xdr:row>
      <xdr:rowOff>71755</xdr:rowOff>
    </xdr:to>
    <xdr:sp macro="" textlink="">
      <xdr:nvSpPr>
        <xdr:cNvPr id="433" name="楕円 432">
          <a:extLst>
            <a:ext uri="{FF2B5EF4-FFF2-40B4-BE49-F238E27FC236}">
              <a16:creationId xmlns:a16="http://schemas.microsoft.com/office/drawing/2014/main" id="{00000000-0008-0000-0100-0000B1010000}"/>
            </a:ext>
          </a:extLst>
        </xdr:cNvPr>
        <xdr:cNvSpPr/>
      </xdr:nvSpPr>
      <xdr:spPr>
        <a:xfrm>
          <a:off x="12804140" y="6847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20955</xdr:rowOff>
    </xdr:from>
    <xdr:to>
      <xdr:col>81</xdr:col>
      <xdr:colOff>50800</xdr:colOff>
      <xdr:row>41</xdr:row>
      <xdr:rowOff>68580</xdr:rowOff>
    </xdr:to>
    <xdr:cxnSp macro="">
      <xdr:nvCxnSpPr>
        <xdr:cNvPr id="434" name="直線コネクタ 433">
          <a:extLst>
            <a:ext uri="{FF2B5EF4-FFF2-40B4-BE49-F238E27FC236}">
              <a16:creationId xmlns:a16="http://schemas.microsoft.com/office/drawing/2014/main" id="{00000000-0008-0000-0100-0000B2010000}"/>
            </a:ext>
          </a:extLst>
        </xdr:cNvPr>
        <xdr:cNvCxnSpPr/>
      </xdr:nvCxnSpPr>
      <xdr:spPr>
        <a:xfrm>
          <a:off x="12854940" y="6894195"/>
          <a:ext cx="7747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116840</xdr:rowOff>
    </xdr:from>
    <xdr:to>
      <xdr:col>72</xdr:col>
      <xdr:colOff>38100</xdr:colOff>
      <xdr:row>41</xdr:row>
      <xdr:rowOff>46990</xdr:rowOff>
    </xdr:to>
    <xdr:sp macro="" textlink="">
      <xdr:nvSpPr>
        <xdr:cNvPr id="435" name="楕円 434">
          <a:extLst>
            <a:ext uri="{FF2B5EF4-FFF2-40B4-BE49-F238E27FC236}">
              <a16:creationId xmlns:a16="http://schemas.microsoft.com/office/drawing/2014/main" id="{00000000-0008-0000-0100-0000B3010000}"/>
            </a:ext>
          </a:extLst>
        </xdr:cNvPr>
        <xdr:cNvSpPr/>
      </xdr:nvSpPr>
      <xdr:spPr>
        <a:xfrm>
          <a:off x="12029440" y="68224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167640</xdr:rowOff>
    </xdr:from>
    <xdr:to>
      <xdr:col>76</xdr:col>
      <xdr:colOff>114300</xdr:colOff>
      <xdr:row>41</xdr:row>
      <xdr:rowOff>20955</xdr:rowOff>
    </xdr:to>
    <xdr:cxnSp macro="">
      <xdr:nvCxnSpPr>
        <xdr:cNvPr id="436" name="直線コネクタ 435">
          <a:extLst>
            <a:ext uri="{FF2B5EF4-FFF2-40B4-BE49-F238E27FC236}">
              <a16:creationId xmlns:a16="http://schemas.microsoft.com/office/drawing/2014/main" id="{00000000-0008-0000-0100-0000B4010000}"/>
            </a:ext>
          </a:extLst>
        </xdr:cNvPr>
        <xdr:cNvCxnSpPr/>
      </xdr:nvCxnSpPr>
      <xdr:spPr>
        <a:xfrm>
          <a:off x="12072620" y="6873240"/>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86360</xdr:rowOff>
    </xdr:from>
    <xdr:to>
      <xdr:col>67</xdr:col>
      <xdr:colOff>101600</xdr:colOff>
      <xdr:row>41</xdr:row>
      <xdr:rowOff>16510</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1231880" y="6791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137160</xdr:rowOff>
    </xdr:from>
    <xdr:to>
      <xdr:col>71</xdr:col>
      <xdr:colOff>177800</xdr:colOff>
      <xdr:row>40</xdr:row>
      <xdr:rowOff>167640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1282680" y="6842760"/>
          <a:ext cx="78994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42562</xdr:rowOff>
    </xdr:from>
    <xdr:ext cx="405111" cy="259045"/>
    <xdr:sp macro="" textlink="">
      <xdr:nvSpPr>
        <xdr:cNvPr id="439" name="n_1aveValue【認定こども園・幼稚園・保育所】&#10;有形固定資産減価償却率">
          <a:extLst>
            <a:ext uri="{FF2B5EF4-FFF2-40B4-BE49-F238E27FC236}">
              <a16:creationId xmlns:a16="http://schemas.microsoft.com/office/drawing/2014/main" id="{00000000-0008-0000-0100-0000B7010000}"/>
            </a:ext>
          </a:extLst>
        </xdr:cNvPr>
        <xdr:cNvSpPr txBox="1"/>
      </xdr:nvSpPr>
      <xdr:spPr>
        <a:xfrm>
          <a:off x="134372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17797</xdr:rowOff>
    </xdr:from>
    <xdr:ext cx="405111" cy="259045"/>
    <xdr:sp macro="" textlink="">
      <xdr:nvSpPr>
        <xdr:cNvPr id="440" name="n_2aveValue【認定こども園・幼稚園・保育所】&#10;有形固定資産減価償却率">
          <a:extLst>
            <a:ext uri="{FF2B5EF4-FFF2-40B4-BE49-F238E27FC236}">
              <a16:creationId xmlns:a16="http://schemas.microsoft.com/office/drawing/2014/main" id="{00000000-0008-0000-0100-0000B8010000}"/>
            </a:ext>
          </a:extLst>
        </xdr:cNvPr>
        <xdr:cNvSpPr txBox="1"/>
      </xdr:nvSpPr>
      <xdr:spPr>
        <a:xfrm>
          <a:off x="126752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107332</xdr:rowOff>
    </xdr:from>
    <xdr:ext cx="405111" cy="259045"/>
    <xdr:sp macro="" textlink="">
      <xdr:nvSpPr>
        <xdr:cNvPr id="441" name="n_3aveValue【認定こども園・幼稚園・保育所】&#10;有形固定資産減価償却率">
          <a:extLst>
            <a:ext uri="{FF2B5EF4-FFF2-40B4-BE49-F238E27FC236}">
              <a16:creationId xmlns:a16="http://schemas.microsoft.com/office/drawing/2014/main" id="{00000000-0008-0000-0100-0000B9010000}"/>
            </a:ext>
          </a:extLst>
        </xdr:cNvPr>
        <xdr:cNvSpPr txBox="1"/>
      </xdr:nvSpPr>
      <xdr:spPr>
        <a:xfrm>
          <a:off x="119005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137812</xdr:rowOff>
    </xdr:from>
    <xdr:ext cx="405111" cy="259045"/>
    <xdr:sp macro="" textlink="">
      <xdr:nvSpPr>
        <xdr:cNvPr id="442" name="n_4aveValue【認定こども園・幼稚園・保育所】&#10;有形固定資産減価償却率">
          <a:extLst>
            <a:ext uri="{FF2B5EF4-FFF2-40B4-BE49-F238E27FC236}">
              <a16:creationId xmlns:a16="http://schemas.microsoft.com/office/drawing/2014/main" id="{00000000-0008-0000-0100-0000BA010000}"/>
            </a:ext>
          </a:extLst>
        </xdr:cNvPr>
        <xdr:cNvSpPr txBox="1"/>
      </xdr:nvSpPr>
      <xdr:spPr>
        <a:xfrm>
          <a:off x="1110298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110507</xdr:rowOff>
    </xdr:from>
    <xdr:ext cx="405111" cy="259045"/>
    <xdr:sp macro="" textlink="">
      <xdr:nvSpPr>
        <xdr:cNvPr id="443" name="n_1mainValue【認定こども園・幼稚園・保育所】&#10;有形固定資産減価償却率">
          <a:extLst>
            <a:ext uri="{FF2B5EF4-FFF2-40B4-BE49-F238E27FC236}">
              <a16:creationId xmlns:a16="http://schemas.microsoft.com/office/drawing/2014/main" id="{00000000-0008-0000-0100-0000BB010000}"/>
            </a:ext>
          </a:extLst>
        </xdr:cNvPr>
        <xdr:cNvSpPr txBox="1"/>
      </xdr:nvSpPr>
      <xdr:spPr>
        <a:xfrm>
          <a:off x="134372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62882</xdr:rowOff>
    </xdr:from>
    <xdr:ext cx="405111" cy="259045"/>
    <xdr:sp macro="" textlink="">
      <xdr:nvSpPr>
        <xdr:cNvPr id="444" name="n_2mainValue【認定こども園・幼稚園・保育所】&#10;有形固定資産減価償却率">
          <a:extLst>
            <a:ext uri="{FF2B5EF4-FFF2-40B4-BE49-F238E27FC236}">
              <a16:creationId xmlns:a16="http://schemas.microsoft.com/office/drawing/2014/main" id="{00000000-0008-0000-0100-0000BC010000}"/>
            </a:ext>
          </a:extLst>
        </xdr:cNvPr>
        <xdr:cNvSpPr txBox="1"/>
      </xdr:nvSpPr>
      <xdr:spPr>
        <a:xfrm>
          <a:off x="12675244" y="69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38117</xdr:rowOff>
    </xdr:from>
    <xdr:ext cx="405111" cy="259045"/>
    <xdr:sp macro="" textlink="">
      <xdr:nvSpPr>
        <xdr:cNvPr id="445" name="n_3mainValue【認定こども園・幼稚園・保育所】&#10;有形固定資産減価償却率">
          <a:extLst>
            <a:ext uri="{FF2B5EF4-FFF2-40B4-BE49-F238E27FC236}">
              <a16:creationId xmlns:a16="http://schemas.microsoft.com/office/drawing/2014/main" id="{00000000-0008-0000-0100-0000BD010000}"/>
            </a:ext>
          </a:extLst>
        </xdr:cNvPr>
        <xdr:cNvSpPr txBox="1"/>
      </xdr:nvSpPr>
      <xdr:spPr>
        <a:xfrm>
          <a:off x="11900544" y="691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7637</xdr:rowOff>
    </xdr:from>
    <xdr:ext cx="405111" cy="259045"/>
    <xdr:sp macro="" textlink="">
      <xdr:nvSpPr>
        <xdr:cNvPr id="446" name="n_4mainValue【認定こども園・幼稚園・保育所】&#10;有形固定資産減価償却率">
          <a:extLst>
            <a:ext uri="{FF2B5EF4-FFF2-40B4-BE49-F238E27FC236}">
              <a16:creationId xmlns:a16="http://schemas.microsoft.com/office/drawing/2014/main" id="{00000000-0008-0000-0100-0000BE010000}"/>
            </a:ext>
          </a:extLst>
        </xdr:cNvPr>
        <xdr:cNvSpPr txBox="1"/>
      </xdr:nvSpPr>
      <xdr:spPr>
        <a:xfrm>
          <a:off x="11102984" y="688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a:extLst>
            <a:ext uri="{FF2B5EF4-FFF2-40B4-BE49-F238E27FC236}">
              <a16:creationId xmlns:a16="http://schemas.microsoft.com/office/drawing/2014/main" id="{00000000-0008-0000-0100-0000BF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a:extLst>
            <a:ext uri="{FF2B5EF4-FFF2-40B4-BE49-F238E27FC236}">
              <a16:creationId xmlns:a16="http://schemas.microsoft.com/office/drawing/2014/main" id="{00000000-0008-0000-0100-0000C0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a:extLst>
            <a:ext uri="{FF2B5EF4-FFF2-40B4-BE49-F238E27FC236}">
              <a16:creationId xmlns:a16="http://schemas.microsoft.com/office/drawing/2014/main" id="{00000000-0008-0000-0100-0000C1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a:extLst>
            <a:ext uri="{FF2B5EF4-FFF2-40B4-BE49-F238E27FC236}">
              <a16:creationId xmlns:a16="http://schemas.microsoft.com/office/drawing/2014/main" id="{00000000-0008-0000-0100-0000C2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a:extLst>
            <a:ext uri="{FF2B5EF4-FFF2-40B4-BE49-F238E27FC236}">
              <a16:creationId xmlns:a16="http://schemas.microsoft.com/office/drawing/2014/main" id="{00000000-0008-0000-0100-0000C3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100-0000C4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100-0000C5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a:extLst>
            <a:ext uri="{FF2B5EF4-FFF2-40B4-BE49-F238E27FC236}">
              <a16:creationId xmlns:a16="http://schemas.microsoft.com/office/drawing/2014/main" id="{00000000-0008-0000-0100-0000C601000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a:extLst>
            <a:ext uri="{FF2B5EF4-FFF2-40B4-BE49-F238E27FC236}">
              <a16:creationId xmlns:a16="http://schemas.microsoft.com/office/drawing/2014/main" id="{00000000-0008-0000-0100-0000C9010000}"/>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569484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569484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569484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569484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569484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569484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a:extLst>
            <a:ext uri="{FF2B5EF4-FFF2-40B4-BE49-F238E27FC236}">
              <a16:creationId xmlns:a16="http://schemas.microsoft.com/office/drawing/2014/main" id="{00000000-0008-0000-0100-0000D7010000}"/>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128451</xdr:rowOff>
    </xdr:from>
    <xdr:to>
      <xdr:col>116</xdr:col>
      <xdr:colOff>62864</xdr:colOff>
      <xdr:row>41</xdr:row>
      <xdr:rowOff>103959</xdr:rowOff>
    </xdr:to>
    <xdr:cxnSp macro="">
      <xdr:nvCxnSpPr>
        <xdr:cNvPr id="472" name="直線コネクタ 471">
          <a:extLst>
            <a:ext uri="{FF2B5EF4-FFF2-40B4-BE49-F238E27FC236}">
              <a16:creationId xmlns:a16="http://schemas.microsoft.com/office/drawing/2014/main" id="{00000000-0008-0000-0100-0000D8010000}"/>
            </a:ext>
          </a:extLst>
        </xdr:cNvPr>
        <xdr:cNvCxnSpPr/>
      </xdr:nvCxnSpPr>
      <xdr:spPr>
        <a:xfrm flipV="1">
          <a:off x="19509104" y="5492931"/>
          <a:ext cx="0" cy="1484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107786</xdr:rowOff>
    </xdr:from>
    <xdr:ext cx="469744" cy="259045"/>
    <xdr:sp macro="" textlink="">
      <xdr:nvSpPr>
        <xdr:cNvPr id="473" name="【認定こども園・幼稚園・保育所】&#10;一人当たり面積最小値テキスト">
          <a:extLst>
            <a:ext uri="{FF2B5EF4-FFF2-40B4-BE49-F238E27FC236}">
              <a16:creationId xmlns:a16="http://schemas.microsoft.com/office/drawing/2014/main" id="{00000000-0008-0000-0100-0000D9010000}"/>
            </a:ext>
          </a:extLst>
        </xdr:cNvPr>
        <xdr:cNvSpPr txBox="1"/>
      </xdr:nvSpPr>
      <xdr:spPr>
        <a:xfrm>
          <a:off x="19547840" y="6981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103959</xdr:rowOff>
    </xdr:from>
    <xdr:to>
      <xdr:col>116</xdr:col>
      <xdr:colOff>152400</xdr:colOff>
      <xdr:row>41</xdr:row>
      <xdr:rowOff>103959</xdr:rowOff>
    </xdr:to>
    <xdr:cxnSp macro="">
      <xdr:nvCxnSpPr>
        <xdr:cNvPr id="474" name="直線コネクタ 473">
          <a:extLst>
            <a:ext uri="{FF2B5EF4-FFF2-40B4-BE49-F238E27FC236}">
              <a16:creationId xmlns:a16="http://schemas.microsoft.com/office/drawing/2014/main" id="{00000000-0008-0000-0100-0000DA010000}"/>
            </a:ext>
          </a:extLst>
        </xdr:cNvPr>
        <xdr:cNvCxnSpPr/>
      </xdr:nvCxnSpPr>
      <xdr:spPr>
        <a:xfrm>
          <a:off x="1944370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75128</xdr:rowOff>
    </xdr:from>
    <xdr:ext cx="469744" cy="259045"/>
    <xdr:sp macro="" textlink="">
      <xdr:nvSpPr>
        <xdr:cNvPr id="475" name="【認定こども園・幼稚園・保育所】&#10;一人当たり面積最大値テキスト">
          <a:extLst>
            <a:ext uri="{FF2B5EF4-FFF2-40B4-BE49-F238E27FC236}">
              <a16:creationId xmlns:a16="http://schemas.microsoft.com/office/drawing/2014/main" id="{00000000-0008-0000-0100-0000DB010000}"/>
            </a:ext>
          </a:extLst>
        </xdr:cNvPr>
        <xdr:cNvSpPr txBox="1"/>
      </xdr:nvSpPr>
      <xdr:spPr>
        <a:xfrm>
          <a:off x="19547840" y="5271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128451</xdr:rowOff>
    </xdr:from>
    <xdr:to>
      <xdr:col>116</xdr:col>
      <xdr:colOff>152400</xdr:colOff>
      <xdr:row>32</xdr:row>
      <xdr:rowOff>128451</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a:off x="19443700" y="54929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56441</xdr:rowOff>
    </xdr:from>
    <xdr:ext cx="469744" cy="259045"/>
    <xdr:sp macro="" textlink="">
      <xdr:nvSpPr>
        <xdr:cNvPr id="477" name="【認定こども園・幼稚園・保育所】&#10;一人当たり面積平均値テキスト">
          <a:extLst>
            <a:ext uri="{FF2B5EF4-FFF2-40B4-BE49-F238E27FC236}">
              <a16:creationId xmlns:a16="http://schemas.microsoft.com/office/drawing/2014/main" id="{00000000-0008-0000-0100-0000DD010000}"/>
            </a:ext>
          </a:extLst>
        </xdr:cNvPr>
        <xdr:cNvSpPr txBox="1"/>
      </xdr:nvSpPr>
      <xdr:spPr>
        <a:xfrm>
          <a:off x="19547840" y="6091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33564</xdr:rowOff>
    </xdr:from>
    <xdr:to>
      <xdr:col>116</xdr:col>
      <xdr:colOff>114300</xdr:colOff>
      <xdr:row>37</xdr:row>
      <xdr:rowOff>135164</xdr:rowOff>
    </xdr:to>
    <xdr:sp macro="" textlink="">
      <xdr:nvSpPr>
        <xdr:cNvPr id="478" name="フローチャート: 判断 477">
          <a:extLst>
            <a:ext uri="{FF2B5EF4-FFF2-40B4-BE49-F238E27FC236}">
              <a16:creationId xmlns:a16="http://schemas.microsoft.com/office/drawing/2014/main" id="{00000000-0008-0000-0100-0000DE010000}"/>
            </a:ext>
          </a:extLst>
        </xdr:cNvPr>
        <xdr:cNvSpPr/>
      </xdr:nvSpPr>
      <xdr:spPr>
        <a:xfrm>
          <a:off x="19458940" y="623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82550</xdr:rowOff>
    </xdr:from>
    <xdr:to>
      <xdr:col>112</xdr:col>
      <xdr:colOff>38100</xdr:colOff>
      <xdr:row>38</xdr:row>
      <xdr:rowOff>12700</xdr:rowOff>
    </xdr:to>
    <xdr:sp macro="" textlink="">
      <xdr:nvSpPr>
        <xdr:cNvPr id="479" name="フローチャート: 判断 478">
          <a:extLst>
            <a:ext uri="{FF2B5EF4-FFF2-40B4-BE49-F238E27FC236}">
              <a16:creationId xmlns:a16="http://schemas.microsoft.com/office/drawing/2014/main" id="{00000000-0008-0000-0100-0000DF010000}"/>
            </a:ext>
          </a:extLst>
        </xdr:cNvPr>
        <xdr:cNvSpPr/>
      </xdr:nvSpPr>
      <xdr:spPr>
        <a:xfrm>
          <a:off x="1873504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62956</xdr:rowOff>
    </xdr:from>
    <xdr:to>
      <xdr:col>107</xdr:col>
      <xdr:colOff>101600</xdr:colOff>
      <xdr:row>37</xdr:row>
      <xdr:rowOff>164556</xdr:rowOff>
    </xdr:to>
    <xdr:sp macro="" textlink="">
      <xdr:nvSpPr>
        <xdr:cNvPr id="480" name="フローチャート: 判断 479">
          <a:extLst>
            <a:ext uri="{FF2B5EF4-FFF2-40B4-BE49-F238E27FC236}">
              <a16:creationId xmlns:a16="http://schemas.microsoft.com/office/drawing/2014/main" id="{00000000-0008-0000-0100-0000E0010000}"/>
            </a:ext>
          </a:extLst>
        </xdr:cNvPr>
        <xdr:cNvSpPr/>
      </xdr:nvSpPr>
      <xdr:spPr>
        <a:xfrm>
          <a:off x="17937480" y="626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108676</xdr:rowOff>
    </xdr:from>
    <xdr:to>
      <xdr:col>102</xdr:col>
      <xdr:colOff>165100</xdr:colOff>
      <xdr:row>38</xdr:row>
      <xdr:rowOff>38826</xdr:rowOff>
    </xdr:to>
    <xdr:sp macro="" textlink="">
      <xdr:nvSpPr>
        <xdr:cNvPr id="481" name="フローチャート: 判断 480">
          <a:extLst>
            <a:ext uri="{FF2B5EF4-FFF2-40B4-BE49-F238E27FC236}">
              <a16:creationId xmlns:a16="http://schemas.microsoft.com/office/drawing/2014/main" id="{00000000-0008-0000-0100-0000E1010000}"/>
            </a:ext>
          </a:extLst>
        </xdr:cNvPr>
        <xdr:cNvSpPr/>
      </xdr:nvSpPr>
      <xdr:spPr>
        <a:xfrm>
          <a:off x="17162780" y="63113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89081</xdr:rowOff>
    </xdr:from>
    <xdr:to>
      <xdr:col>98</xdr:col>
      <xdr:colOff>38100</xdr:colOff>
      <xdr:row>38</xdr:row>
      <xdr:rowOff>19231</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16388080" y="6291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170724</xdr:rowOff>
    </xdr:from>
    <xdr:to>
      <xdr:col>116</xdr:col>
      <xdr:colOff>114300</xdr:colOff>
      <xdr:row>40</xdr:row>
      <xdr:rowOff>100874</xdr:rowOff>
    </xdr:to>
    <xdr:sp macro="" textlink="">
      <xdr:nvSpPr>
        <xdr:cNvPr id="488" name="楕円 487">
          <a:extLst>
            <a:ext uri="{FF2B5EF4-FFF2-40B4-BE49-F238E27FC236}">
              <a16:creationId xmlns:a16="http://schemas.microsoft.com/office/drawing/2014/main" id="{00000000-0008-0000-0100-0000E8010000}"/>
            </a:ext>
          </a:extLst>
        </xdr:cNvPr>
        <xdr:cNvSpPr/>
      </xdr:nvSpPr>
      <xdr:spPr>
        <a:xfrm>
          <a:off x="19458940" y="670868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149151</xdr:rowOff>
    </xdr:from>
    <xdr:ext cx="469744" cy="259045"/>
    <xdr:sp macro="" textlink="">
      <xdr:nvSpPr>
        <xdr:cNvPr id="489" name="【認定こども園・幼稚園・保育所】&#10;一人当たり面積該当値テキスト">
          <a:extLst>
            <a:ext uri="{FF2B5EF4-FFF2-40B4-BE49-F238E27FC236}">
              <a16:creationId xmlns:a16="http://schemas.microsoft.com/office/drawing/2014/main" id="{00000000-0008-0000-0100-0000E9010000}"/>
            </a:ext>
          </a:extLst>
        </xdr:cNvPr>
        <xdr:cNvSpPr txBox="1"/>
      </xdr:nvSpPr>
      <xdr:spPr>
        <a:xfrm>
          <a:off x="19547840" y="6687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xdr:rowOff>
    </xdr:from>
    <xdr:to>
      <xdr:col>112</xdr:col>
      <xdr:colOff>38100</xdr:colOff>
      <xdr:row>40</xdr:row>
      <xdr:rowOff>104140</xdr:rowOff>
    </xdr:to>
    <xdr:sp macro="" textlink="">
      <xdr:nvSpPr>
        <xdr:cNvPr id="490" name="楕円 489">
          <a:extLst>
            <a:ext uri="{FF2B5EF4-FFF2-40B4-BE49-F238E27FC236}">
              <a16:creationId xmlns:a16="http://schemas.microsoft.com/office/drawing/2014/main" id="{00000000-0008-0000-0100-0000EA010000}"/>
            </a:ext>
          </a:extLst>
        </xdr:cNvPr>
        <xdr:cNvSpPr/>
      </xdr:nvSpPr>
      <xdr:spPr>
        <a:xfrm>
          <a:off x="18735040" y="67081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50074</xdr:rowOff>
    </xdr:from>
    <xdr:to>
      <xdr:col>116</xdr:col>
      <xdr:colOff>63500</xdr:colOff>
      <xdr:row>40</xdr:row>
      <xdr:rowOff>53340</xdr:rowOff>
    </xdr:to>
    <xdr:cxnSp macro="">
      <xdr:nvCxnSpPr>
        <xdr:cNvPr id="491" name="直線コネクタ 490">
          <a:extLst>
            <a:ext uri="{FF2B5EF4-FFF2-40B4-BE49-F238E27FC236}">
              <a16:creationId xmlns:a16="http://schemas.microsoft.com/office/drawing/2014/main" id="{00000000-0008-0000-0100-0000EB010000}"/>
            </a:ext>
          </a:extLst>
        </xdr:cNvPr>
        <xdr:cNvCxnSpPr/>
      </xdr:nvCxnSpPr>
      <xdr:spPr>
        <a:xfrm flipV="1">
          <a:off x="18778220" y="6755674"/>
          <a:ext cx="7315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5806</xdr:rowOff>
    </xdr:from>
    <xdr:to>
      <xdr:col>107</xdr:col>
      <xdr:colOff>101600</xdr:colOff>
      <xdr:row>40</xdr:row>
      <xdr:rowOff>107406</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17937480" y="67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53340</xdr:rowOff>
    </xdr:from>
    <xdr:to>
      <xdr:col>111</xdr:col>
      <xdr:colOff>177800</xdr:colOff>
      <xdr:row>40</xdr:row>
      <xdr:rowOff>56606</xdr:rowOff>
    </xdr:to>
    <xdr:cxnSp macro="">
      <xdr:nvCxnSpPr>
        <xdr:cNvPr id="493" name="直線コネクタ 492">
          <a:extLst>
            <a:ext uri="{FF2B5EF4-FFF2-40B4-BE49-F238E27FC236}">
              <a16:creationId xmlns:a16="http://schemas.microsoft.com/office/drawing/2014/main" id="{00000000-0008-0000-0100-0000ED010000}"/>
            </a:ext>
          </a:extLst>
        </xdr:cNvPr>
        <xdr:cNvCxnSpPr/>
      </xdr:nvCxnSpPr>
      <xdr:spPr>
        <a:xfrm flipV="1">
          <a:off x="17988280" y="6758940"/>
          <a:ext cx="78994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5806</xdr:rowOff>
    </xdr:from>
    <xdr:to>
      <xdr:col>102</xdr:col>
      <xdr:colOff>165100</xdr:colOff>
      <xdr:row>40</xdr:row>
      <xdr:rowOff>107406</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17162780" y="671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56606</xdr:rowOff>
    </xdr:from>
    <xdr:to>
      <xdr:col>107</xdr:col>
      <xdr:colOff>50800</xdr:colOff>
      <xdr:row>40</xdr:row>
      <xdr:rowOff>56606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17213580" y="676220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9072</xdr:rowOff>
    </xdr:from>
    <xdr:to>
      <xdr:col>98</xdr:col>
      <xdr:colOff>38100</xdr:colOff>
      <xdr:row>40</xdr:row>
      <xdr:rowOff>110672</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16388080" y="67146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56606</xdr:rowOff>
    </xdr:from>
    <xdr:to>
      <xdr:col>102</xdr:col>
      <xdr:colOff>114300</xdr:colOff>
      <xdr:row>40</xdr:row>
      <xdr:rowOff>59872</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flipV="1">
          <a:off x="16431260" y="6762206"/>
          <a:ext cx="78232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29227</xdr:rowOff>
    </xdr:from>
    <xdr:ext cx="469744" cy="259045"/>
    <xdr:sp macro="" textlink="">
      <xdr:nvSpPr>
        <xdr:cNvPr id="498" name="n_1aveValue【認定こども園・幼稚園・保育所】&#10;一人当たり面積">
          <a:extLst>
            <a:ext uri="{FF2B5EF4-FFF2-40B4-BE49-F238E27FC236}">
              <a16:creationId xmlns:a16="http://schemas.microsoft.com/office/drawing/2014/main" id="{00000000-0008-0000-0100-0000F2010000}"/>
            </a:ext>
          </a:extLst>
        </xdr:cNvPr>
        <xdr:cNvSpPr txBox="1"/>
      </xdr:nvSpPr>
      <xdr:spPr>
        <a:xfrm>
          <a:off x="185611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9633</xdr:rowOff>
    </xdr:from>
    <xdr:ext cx="469744" cy="259045"/>
    <xdr:sp macro="" textlink="">
      <xdr:nvSpPr>
        <xdr:cNvPr id="499" name="n_2aveValue【認定こども園・幼稚園・保育所】&#10;一人当たり面積">
          <a:extLst>
            <a:ext uri="{FF2B5EF4-FFF2-40B4-BE49-F238E27FC236}">
              <a16:creationId xmlns:a16="http://schemas.microsoft.com/office/drawing/2014/main" id="{00000000-0008-0000-0100-0000F3010000}"/>
            </a:ext>
          </a:extLst>
        </xdr:cNvPr>
        <xdr:cNvSpPr txBox="1"/>
      </xdr:nvSpPr>
      <xdr:spPr>
        <a:xfrm>
          <a:off x="17776267" y="6044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55353</xdr:rowOff>
    </xdr:from>
    <xdr:ext cx="469744" cy="259045"/>
    <xdr:sp macro="" textlink="">
      <xdr:nvSpPr>
        <xdr:cNvPr id="500" name="n_3aveValue【認定こども園・幼稚園・保育所】&#10;一人当たり面積">
          <a:extLst>
            <a:ext uri="{FF2B5EF4-FFF2-40B4-BE49-F238E27FC236}">
              <a16:creationId xmlns:a16="http://schemas.microsoft.com/office/drawing/2014/main" id="{00000000-0008-0000-0100-0000F4010000}"/>
            </a:ext>
          </a:extLst>
        </xdr:cNvPr>
        <xdr:cNvSpPr txBox="1"/>
      </xdr:nvSpPr>
      <xdr:spPr>
        <a:xfrm>
          <a:off x="17001567" y="609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35758</xdr:rowOff>
    </xdr:from>
    <xdr:ext cx="469744" cy="259045"/>
    <xdr:sp macro="" textlink="">
      <xdr:nvSpPr>
        <xdr:cNvPr id="501" name="n_4aveValue【認定こども園・幼稚園・保育所】&#10;一人当たり面積">
          <a:extLst>
            <a:ext uri="{FF2B5EF4-FFF2-40B4-BE49-F238E27FC236}">
              <a16:creationId xmlns:a16="http://schemas.microsoft.com/office/drawing/2014/main" id="{00000000-0008-0000-0100-0000F5010000}"/>
            </a:ext>
          </a:extLst>
        </xdr:cNvPr>
        <xdr:cNvSpPr txBox="1"/>
      </xdr:nvSpPr>
      <xdr:spPr>
        <a:xfrm>
          <a:off x="16226867" y="6070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95267</xdr:rowOff>
    </xdr:from>
    <xdr:ext cx="469744" cy="259045"/>
    <xdr:sp macro="" textlink="">
      <xdr:nvSpPr>
        <xdr:cNvPr id="502" name="n_1main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185611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98533</xdr:rowOff>
    </xdr:from>
    <xdr:ext cx="469744" cy="259045"/>
    <xdr:sp macro="" textlink="">
      <xdr:nvSpPr>
        <xdr:cNvPr id="503" name="n_2main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17776267" y="680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98533</xdr:rowOff>
    </xdr:from>
    <xdr:ext cx="469744" cy="259045"/>
    <xdr:sp macro="" textlink="">
      <xdr:nvSpPr>
        <xdr:cNvPr id="504" name="n_3main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7001567" y="680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101799</xdr:rowOff>
    </xdr:from>
    <xdr:ext cx="469744" cy="259045"/>
    <xdr:sp macro="" textlink="">
      <xdr:nvSpPr>
        <xdr:cNvPr id="505" name="n_4main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6226867" y="680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a:extLst>
            <a:ext uri="{FF2B5EF4-FFF2-40B4-BE49-F238E27FC236}">
              <a16:creationId xmlns:a16="http://schemas.microsoft.com/office/drawing/2014/main" id="{00000000-0008-0000-0100-0000FA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a:extLst>
            <a:ext uri="{FF2B5EF4-FFF2-40B4-BE49-F238E27FC236}">
              <a16:creationId xmlns:a16="http://schemas.microsoft.com/office/drawing/2014/main" id="{00000000-0008-0000-0100-0000FB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a:extLst>
            <a:ext uri="{FF2B5EF4-FFF2-40B4-BE49-F238E27FC236}">
              <a16:creationId xmlns:a16="http://schemas.microsoft.com/office/drawing/2014/main" id="{00000000-0008-0000-0100-0000FC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a:extLst>
            <a:ext uri="{FF2B5EF4-FFF2-40B4-BE49-F238E27FC236}">
              <a16:creationId xmlns:a16="http://schemas.microsoft.com/office/drawing/2014/main" id="{00000000-0008-0000-0100-0000FD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a:extLst>
            <a:ext uri="{FF2B5EF4-FFF2-40B4-BE49-F238E27FC236}">
              <a16:creationId xmlns:a16="http://schemas.microsoft.com/office/drawing/2014/main" id="{00000000-0008-0000-0100-00000302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100-00001302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163285</xdr:rowOff>
    </xdr:from>
    <xdr:to>
      <xdr:col>85</xdr:col>
      <xdr:colOff>126364</xdr:colOff>
      <xdr:row>64</xdr:row>
      <xdr:rowOff>62049</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flipV="1">
          <a:off x="14375764" y="9215845"/>
          <a:ext cx="0" cy="1575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100-000015020000}"/>
            </a:ext>
          </a:extLst>
        </xdr:cNvPr>
        <xdr:cNvSpPr txBox="1"/>
      </xdr:nvSpPr>
      <xdr:spPr>
        <a:xfrm>
          <a:off x="14414500" y="10794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4287500" y="107910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109962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100-000017020000}"/>
            </a:ext>
          </a:extLst>
        </xdr:cNvPr>
        <xdr:cNvSpPr txBox="1"/>
      </xdr:nvSpPr>
      <xdr:spPr>
        <a:xfrm>
          <a:off x="14414500" y="8994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163285</xdr:rowOff>
    </xdr:from>
    <xdr:to>
      <xdr:col>86</xdr:col>
      <xdr:colOff>25400</xdr:colOff>
      <xdr:row>54</xdr:row>
      <xdr:rowOff>163285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4287500" y="92158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1468</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100-000019020000}"/>
            </a:ext>
          </a:extLst>
        </xdr:cNvPr>
        <xdr:cNvSpPr txBox="1"/>
      </xdr:nvSpPr>
      <xdr:spPr>
        <a:xfrm>
          <a:off x="14414500" y="9892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538" name="フローチャート: 判断 537">
          <a:extLst>
            <a:ext uri="{FF2B5EF4-FFF2-40B4-BE49-F238E27FC236}">
              <a16:creationId xmlns:a16="http://schemas.microsoft.com/office/drawing/2014/main" id="{00000000-0008-0000-0100-00001A020000}"/>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39007</xdr:rowOff>
    </xdr:from>
    <xdr:to>
      <xdr:col>81</xdr:col>
      <xdr:colOff>101600</xdr:colOff>
      <xdr:row>59</xdr:row>
      <xdr:rowOff>140607</xdr:rowOff>
    </xdr:to>
    <xdr:sp macro="" textlink="">
      <xdr:nvSpPr>
        <xdr:cNvPr id="539" name="フローチャート: 判断 538">
          <a:extLst>
            <a:ext uri="{FF2B5EF4-FFF2-40B4-BE49-F238E27FC236}">
              <a16:creationId xmlns:a16="http://schemas.microsoft.com/office/drawing/2014/main" id="{00000000-0008-0000-0100-00001B020000}"/>
            </a:ext>
          </a:extLst>
        </xdr:cNvPr>
        <xdr:cNvSpPr/>
      </xdr:nvSpPr>
      <xdr:spPr>
        <a:xfrm>
          <a:off x="13578840" y="9929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171269</xdr:rowOff>
    </xdr:from>
    <xdr:to>
      <xdr:col>76</xdr:col>
      <xdr:colOff>165100</xdr:colOff>
      <xdr:row>59</xdr:row>
      <xdr:rowOff>101419</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2804140" y="98943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19413</xdr:rowOff>
    </xdr:from>
    <xdr:to>
      <xdr:col>72</xdr:col>
      <xdr:colOff>38100</xdr:colOff>
      <xdr:row>59</xdr:row>
      <xdr:rowOff>121013</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2029440" y="991017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99423</xdr:rowOff>
    </xdr:from>
    <xdr:to>
      <xdr:col>67</xdr:col>
      <xdr:colOff>101600</xdr:colOff>
      <xdr:row>59</xdr:row>
      <xdr:rowOff>29573</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1231880" y="9822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125549</xdr:rowOff>
    </xdr:from>
    <xdr:to>
      <xdr:col>85</xdr:col>
      <xdr:colOff>177800</xdr:colOff>
      <xdr:row>63</xdr:row>
      <xdr:rowOff>55699</xdr:rowOff>
    </xdr:to>
    <xdr:sp macro="" textlink="">
      <xdr:nvSpPr>
        <xdr:cNvPr id="548" name="楕円 547">
          <a:extLst>
            <a:ext uri="{FF2B5EF4-FFF2-40B4-BE49-F238E27FC236}">
              <a16:creationId xmlns:a16="http://schemas.microsoft.com/office/drawing/2014/main" id="{00000000-0008-0000-0100-000024020000}"/>
            </a:ext>
          </a:extLst>
        </xdr:cNvPr>
        <xdr:cNvSpPr/>
      </xdr:nvSpPr>
      <xdr:spPr>
        <a:xfrm>
          <a:off x="14325600" y="1051922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103976</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100-000025020000}"/>
            </a:ext>
          </a:extLst>
        </xdr:cNvPr>
        <xdr:cNvSpPr txBox="1"/>
      </xdr:nvSpPr>
      <xdr:spPr>
        <a:xfrm>
          <a:off x="14414500" y="1049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66766</xdr:rowOff>
    </xdr:from>
    <xdr:to>
      <xdr:col>81</xdr:col>
      <xdr:colOff>101600</xdr:colOff>
      <xdr:row>62</xdr:row>
      <xdr:rowOff>168366</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3578840" y="1046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117566</xdr:rowOff>
    </xdr:from>
    <xdr:to>
      <xdr:col>85</xdr:col>
      <xdr:colOff>127000</xdr:colOff>
      <xdr:row>63</xdr:row>
      <xdr:rowOff>4899</xdr:rowOff>
    </xdr:to>
    <xdr:cxnSp macro="">
      <xdr:nvCxnSpPr>
        <xdr:cNvPr id="551" name="直線コネクタ 550">
          <a:extLst>
            <a:ext uri="{FF2B5EF4-FFF2-40B4-BE49-F238E27FC236}">
              <a16:creationId xmlns:a16="http://schemas.microsoft.com/office/drawing/2014/main" id="{00000000-0008-0000-0100-000027020000}"/>
            </a:ext>
          </a:extLst>
        </xdr:cNvPr>
        <xdr:cNvCxnSpPr/>
      </xdr:nvCxnSpPr>
      <xdr:spPr>
        <a:xfrm>
          <a:off x="13629640" y="10511246"/>
          <a:ext cx="746760" cy="5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110853</xdr:rowOff>
    </xdr:from>
    <xdr:to>
      <xdr:col>76</xdr:col>
      <xdr:colOff>165100</xdr:colOff>
      <xdr:row>62</xdr:row>
      <xdr:rowOff>41003</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2804140" y="103368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161653</xdr:rowOff>
    </xdr:from>
    <xdr:to>
      <xdr:col>81</xdr:col>
      <xdr:colOff>50800</xdr:colOff>
      <xdr:row>62</xdr:row>
      <xdr:rowOff>117566</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2854940" y="10387693"/>
          <a:ext cx="774700" cy="12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48804</xdr:rowOff>
    </xdr:from>
    <xdr:to>
      <xdr:col>72</xdr:col>
      <xdr:colOff>38100</xdr:colOff>
      <xdr:row>61</xdr:row>
      <xdr:rowOff>150404</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2029440" y="1027484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99604</xdr:rowOff>
    </xdr:from>
    <xdr:to>
      <xdr:col>76</xdr:col>
      <xdr:colOff>114300</xdr:colOff>
      <xdr:row>61</xdr:row>
      <xdr:rowOff>161653</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a:off x="12072620" y="10325644"/>
          <a:ext cx="78232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151674</xdr:rowOff>
    </xdr:from>
    <xdr:to>
      <xdr:col>67</xdr:col>
      <xdr:colOff>101600</xdr:colOff>
      <xdr:row>61</xdr:row>
      <xdr:rowOff>81824</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1231880" y="102100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31024</xdr:rowOff>
    </xdr:from>
    <xdr:to>
      <xdr:col>71</xdr:col>
      <xdr:colOff>177800</xdr:colOff>
      <xdr:row>61</xdr:row>
      <xdr:rowOff>99604</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1282680" y="10257064"/>
          <a:ext cx="78994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157134</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100-00002E020000}"/>
            </a:ext>
          </a:extLst>
        </xdr:cNvPr>
        <xdr:cNvSpPr txBox="1"/>
      </xdr:nvSpPr>
      <xdr:spPr>
        <a:xfrm>
          <a:off x="13437244" y="97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117946</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100-00002F020000}"/>
            </a:ext>
          </a:extLst>
        </xdr:cNvPr>
        <xdr:cNvSpPr txBox="1"/>
      </xdr:nvSpPr>
      <xdr:spPr>
        <a:xfrm>
          <a:off x="12675244" y="967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137540</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100-000030020000}"/>
            </a:ext>
          </a:extLst>
        </xdr:cNvPr>
        <xdr:cNvSpPr txBox="1"/>
      </xdr:nvSpPr>
      <xdr:spPr>
        <a:xfrm>
          <a:off x="119005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46100</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100-000031020000}"/>
            </a:ext>
          </a:extLst>
        </xdr:cNvPr>
        <xdr:cNvSpPr txBox="1"/>
      </xdr:nvSpPr>
      <xdr:spPr>
        <a:xfrm>
          <a:off x="11102984" y="960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159493</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100-000032020000}"/>
            </a:ext>
          </a:extLst>
        </xdr:cNvPr>
        <xdr:cNvSpPr txBox="1"/>
      </xdr:nvSpPr>
      <xdr:spPr>
        <a:xfrm>
          <a:off x="13437244" y="10553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32130</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100-000033020000}"/>
            </a:ext>
          </a:extLst>
        </xdr:cNvPr>
        <xdr:cNvSpPr txBox="1"/>
      </xdr:nvSpPr>
      <xdr:spPr>
        <a:xfrm>
          <a:off x="12675244" y="1042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141531</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100-000034020000}"/>
            </a:ext>
          </a:extLst>
        </xdr:cNvPr>
        <xdr:cNvSpPr txBox="1"/>
      </xdr:nvSpPr>
      <xdr:spPr>
        <a:xfrm>
          <a:off x="11900544" y="10367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72951</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100-000035020000}"/>
            </a:ext>
          </a:extLst>
        </xdr:cNvPr>
        <xdr:cNvSpPr txBox="1"/>
      </xdr:nvSpPr>
      <xdr:spPr>
        <a:xfrm>
          <a:off x="11102984" y="1029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100-00003602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100-00003702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100-00003F02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a:extLst>
            <a:ext uri="{FF2B5EF4-FFF2-40B4-BE49-F238E27FC236}">
              <a16:creationId xmlns:a16="http://schemas.microsoft.com/office/drawing/2014/main" id="{00000000-0008-0000-0100-00004B02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97384</xdr:rowOff>
    </xdr:from>
    <xdr:to>
      <xdr:col>116</xdr:col>
      <xdr:colOff>62864</xdr:colOff>
      <xdr:row>62</xdr:row>
      <xdr:rowOff>170535</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flipV="1">
          <a:off x="19509104" y="9317584"/>
          <a:ext cx="0" cy="1246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2912</xdr:rowOff>
    </xdr:from>
    <xdr:ext cx="469744" cy="259045"/>
    <xdr:sp macro="" textlink="">
      <xdr:nvSpPr>
        <xdr:cNvPr id="589" name="【学校施設】&#10;一人当たり面積最小値テキスト">
          <a:extLst>
            <a:ext uri="{FF2B5EF4-FFF2-40B4-BE49-F238E27FC236}">
              <a16:creationId xmlns:a16="http://schemas.microsoft.com/office/drawing/2014/main" id="{00000000-0008-0000-0100-00004D020000}"/>
            </a:ext>
          </a:extLst>
        </xdr:cNvPr>
        <xdr:cNvSpPr txBox="1"/>
      </xdr:nvSpPr>
      <xdr:spPr>
        <a:xfrm>
          <a:off x="19547840" y="105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170535</xdr:rowOff>
    </xdr:from>
    <xdr:to>
      <xdr:col>116</xdr:col>
      <xdr:colOff>152400</xdr:colOff>
      <xdr:row>62</xdr:row>
      <xdr:rowOff>170535</xdr:rowOff>
    </xdr:to>
    <xdr:cxnSp macro="">
      <xdr:nvCxnSpPr>
        <xdr:cNvPr id="590" name="直線コネクタ 589">
          <a:extLst>
            <a:ext uri="{FF2B5EF4-FFF2-40B4-BE49-F238E27FC236}">
              <a16:creationId xmlns:a16="http://schemas.microsoft.com/office/drawing/2014/main" id="{00000000-0008-0000-0100-00004E020000}"/>
            </a:ext>
          </a:extLst>
        </xdr:cNvPr>
        <xdr:cNvCxnSpPr/>
      </xdr:nvCxnSpPr>
      <xdr:spPr>
        <a:xfrm>
          <a:off x="19443700" y="105642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44061</xdr:rowOff>
    </xdr:from>
    <xdr:ext cx="469744" cy="259045"/>
    <xdr:sp macro="" textlink="">
      <xdr:nvSpPr>
        <xdr:cNvPr id="591" name="【学校施設】&#10;一人当たり面積最大値テキスト">
          <a:extLst>
            <a:ext uri="{FF2B5EF4-FFF2-40B4-BE49-F238E27FC236}">
              <a16:creationId xmlns:a16="http://schemas.microsoft.com/office/drawing/2014/main" id="{00000000-0008-0000-0100-00004F020000}"/>
            </a:ext>
          </a:extLst>
        </xdr:cNvPr>
        <xdr:cNvSpPr txBox="1"/>
      </xdr:nvSpPr>
      <xdr:spPr>
        <a:xfrm>
          <a:off x="19547840" y="9096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97384</xdr:rowOff>
    </xdr:from>
    <xdr:to>
      <xdr:col>116</xdr:col>
      <xdr:colOff>152400</xdr:colOff>
      <xdr:row>55</xdr:row>
      <xdr:rowOff>97384</xdr:rowOff>
    </xdr:to>
    <xdr:cxnSp macro="">
      <xdr:nvCxnSpPr>
        <xdr:cNvPr id="592" name="直線コネクタ 591">
          <a:extLst>
            <a:ext uri="{FF2B5EF4-FFF2-40B4-BE49-F238E27FC236}">
              <a16:creationId xmlns:a16="http://schemas.microsoft.com/office/drawing/2014/main" id="{00000000-0008-0000-0100-000050020000}"/>
            </a:ext>
          </a:extLst>
        </xdr:cNvPr>
        <xdr:cNvCxnSpPr/>
      </xdr:nvCxnSpPr>
      <xdr:spPr>
        <a:xfrm>
          <a:off x="19443700" y="93175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23283</xdr:rowOff>
    </xdr:from>
    <xdr:ext cx="469744" cy="259045"/>
    <xdr:sp macro="" textlink="">
      <xdr:nvSpPr>
        <xdr:cNvPr id="593" name="【学校施設】&#10;一人当たり面積平均値テキスト">
          <a:extLst>
            <a:ext uri="{FF2B5EF4-FFF2-40B4-BE49-F238E27FC236}">
              <a16:creationId xmlns:a16="http://schemas.microsoft.com/office/drawing/2014/main" id="{00000000-0008-0000-0100-000051020000}"/>
            </a:ext>
          </a:extLst>
        </xdr:cNvPr>
        <xdr:cNvSpPr txBox="1"/>
      </xdr:nvSpPr>
      <xdr:spPr>
        <a:xfrm>
          <a:off x="19547840" y="100816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406</xdr:rowOff>
    </xdr:from>
    <xdr:to>
      <xdr:col>116</xdr:col>
      <xdr:colOff>114300</xdr:colOff>
      <xdr:row>61</xdr:row>
      <xdr:rowOff>102006</xdr:rowOff>
    </xdr:to>
    <xdr:sp macro="" textlink="">
      <xdr:nvSpPr>
        <xdr:cNvPr id="594" name="フローチャート: 判断 593">
          <a:extLst>
            <a:ext uri="{FF2B5EF4-FFF2-40B4-BE49-F238E27FC236}">
              <a16:creationId xmlns:a16="http://schemas.microsoft.com/office/drawing/2014/main" id="{00000000-0008-0000-0100-000052020000}"/>
            </a:ext>
          </a:extLst>
        </xdr:cNvPr>
        <xdr:cNvSpPr/>
      </xdr:nvSpPr>
      <xdr:spPr>
        <a:xfrm>
          <a:off x="19458940" y="1022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25095</xdr:rowOff>
    </xdr:from>
    <xdr:to>
      <xdr:col>112</xdr:col>
      <xdr:colOff>38100</xdr:colOff>
      <xdr:row>61</xdr:row>
      <xdr:rowOff>126695</xdr:rowOff>
    </xdr:to>
    <xdr:sp macro="" textlink="">
      <xdr:nvSpPr>
        <xdr:cNvPr id="595" name="フローチャート: 判断 594">
          <a:extLst>
            <a:ext uri="{FF2B5EF4-FFF2-40B4-BE49-F238E27FC236}">
              <a16:creationId xmlns:a16="http://schemas.microsoft.com/office/drawing/2014/main" id="{00000000-0008-0000-0100-000053020000}"/>
            </a:ext>
          </a:extLst>
        </xdr:cNvPr>
        <xdr:cNvSpPr/>
      </xdr:nvSpPr>
      <xdr:spPr>
        <a:xfrm>
          <a:off x="18735040" y="102511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8179</xdr:rowOff>
    </xdr:from>
    <xdr:to>
      <xdr:col>107</xdr:col>
      <xdr:colOff>101600</xdr:colOff>
      <xdr:row>61</xdr:row>
      <xdr:rowOff>109779</xdr:rowOff>
    </xdr:to>
    <xdr:sp macro="" textlink="">
      <xdr:nvSpPr>
        <xdr:cNvPr id="596" name="フローチャート: 判断 595">
          <a:extLst>
            <a:ext uri="{FF2B5EF4-FFF2-40B4-BE49-F238E27FC236}">
              <a16:creationId xmlns:a16="http://schemas.microsoft.com/office/drawing/2014/main" id="{00000000-0008-0000-0100-000054020000}"/>
            </a:ext>
          </a:extLst>
        </xdr:cNvPr>
        <xdr:cNvSpPr/>
      </xdr:nvSpPr>
      <xdr:spPr>
        <a:xfrm>
          <a:off x="17937480" y="1023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22809</xdr:rowOff>
    </xdr:from>
    <xdr:to>
      <xdr:col>102</xdr:col>
      <xdr:colOff>165100</xdr:colOff>
      <xdr:row>61</xdr:row>
      <xdr:rowOff>124409</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17162780" y="1024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106934</xdr:rowOff>
    </xdr:from>
    <xdr:to>
      <xdr:col>98</xdr:col>
      <xdr:colOff>38100</xdr:colOff>
      <xdr:row>61</xdr:row>
      <xdr:rowOff>37084</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16388080" y="101653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79502</xdr:rowOff>
    </xdr:from>
    <xdr:to>
      <xdr:col>116</xdr:col>
      <xdr:colOff>114300</xdr:colOff>
      <xdr:row>63</xdr:row>
      <xdr:rowOff>9652</xdr:rowOff>
    </xdr:to>
    <xdr:sp macro="" textlink="">
      <xdr:nvSpPr>
        <xdr:cNvPr id="604" name="楕円 603">
          <a:extLst>
            <a:ext uri="{FF2B5EF4-FFF2-40B4-BE49-F238E27FC236}">
              <a16:creationId xmlns:a16="http://schemas.microsoft.com/office/drawing/2014/main" id="{00000000-0008-0000-0100-00005C020000}"/>
            </a:ext>
          </a:extLst>
        </xdr:cNvPr>
        <xdr:cNvSpPr/>
      </xdr:nvSpPr>
      <xdr:spPr>
        <a:xfrm>
          <a:off x="19458940" y="104731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165879</xdr:rowOff>
    </xdr:from>
    <xdr:ext cx="469744" cy="259045"/>
    <xdr:sp macro="" textlink="">
      <xdr:nvSpPr>
        <xdr:cNvPr id="605" name="【学校施設】&#10;一人当たり面積該当値テキスト">
          <a:extLst>
            <a:ext uri="{FF2B5EF4-FFF2-40B4-BE49-F238E27FC236}">
              <a16:creationId xmlns:a16="http://schemas.microsoft.com/office/drawing/2014/main" id="{00000000-0008-0000-0100-00005D020000}"/>
            </a:ext>
          </a:extLst>
        </xdr:cNvPr>
        <xdr:cNvSpPr txBox="1"/>
      </xdr:nvSpPr>
      <xdr:spPr>
        <a:xfrm>
          <a:off x="19547840" y="10391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85903</xdr:rowOff>
    </xdr:from>
    <xdr:to>
      <xdr:col>112</xdr:col>
      <xdr:colOff>38100</xdr:colOff>
      <xdr:row>63</xdr:row>
      <xdr:rowOff>16053</xdr:rowOff>
    </xdr:to>
    <xdr:sp macro="" textlink="">
      <xdr:nvSpPr>
        <xdr:cNvPr id="606" name="楕円 605">
          <a:extLst>
            <a:ext uri="{FF2B5EF4-FFF2-40B4-BE49-F238E27FC236}">
              <a16:creationId xmlns:a16="http://schemas.microsoft.com/office/drawing/2014/main" id="{00000000-0008-0000-0100-00005E020000}"/>
            </a:ext>
          </a:extLst>
        </xdr:cNvPr>
        <xdr:cNvSpPr/>
      </xdr:nvSpPr>
      <xdr:spPr>
        <a:xfrm>
          <a:off x="18735040" y="104795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130302</xdr:rowOff>
    </xdr:from>
    <xdr:to>
      <xdr:col>116</xdr:col>
      <xdr:colOff>63500</xdr:colOff>
      <xdr:row>62</xdr:row>
      <xdr:rowOff>136703</xdr:rowOff>
    </xdr:to>
    <xdr:cxnSp macro="">
      <xdr:nvCxnSpPr>
        <xdr:cNvPr id="607" name="直線コネクタ 606">
          <a:extLst>
            <a:ext uri="{FF2B5EF4-FFF2-40B4-BE49-F238E27FC236}">
              <a16:creationId xmlns:a16="http://schemas.microsoft.com/office/drawing/2014/main" id="{00000000-0008-0000-0100-00005F020000}"/>
            </a:ext>
          </a:extLst>
        </xdr:cNvPr>
        <xdr:cNvCxnSpPr/>
      </xdr:nvCxnSpPr>
      <xdr:spPr>
        <a:xfrm flipV="1">
          <a:off x="18778220" y="10523982"/>
          <a:ext cx="7315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93675</xdr:rowOff>
    </xdr:from>
    <xdr:to>
      <xdr:col>107</xdr:col>
      <xdr:colOff>101600</xdr:colOff>
      <xdr:row>63</xdr:row>
      <xdr:rowOff>23825</xdr:rowOff>
    </xdr:to>
    <xdr:sp macro="" textlink="">
      <xdr:nvSpPr>
        <xdr:cNvPr id="608" name="楕円 607">
          <a:extLst>
            <a:ext uri="{FF2B5EF4-FFF2-40B4-BE49-F238E27FC236}">
              <a16:creationId xmlns:a16="http://schemas.microsoft.com/office/drawing/2014/main" id="{00000000-0008-0000-0100-000060020000}"/>
            </a:ext>
          </a:extLst>
        </xdr:cNvPr>
        <xdr:cNvSpPr/>
      </xdr:nvSpPr>
      <xdr:spPr>
        <a:xfrm>
          <a:off x="17937480" y="104873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136703</xdr:rowOff>
    </xdr:from>
    <xdr:to>
      <xdr:col>111</xdr:col>
      <xdr:colOff>177800</xdr:colOff>
      <xdr:row>62</xdr:row>
      <xdr:rowOff>144475</xdr:rowOff>
    </xdr:to>
    <xdr:cxnSp macro="">
      <xdr:nvCxnSpPr>
        <xdr:cNvPr id="609" name="直線コネクタ 608">
          <a:extLst>
            <a:ext uri="{FF2B5EF4-FFF2-40B4-BE49-F238E27FC236}">
              <a16:creationId xmlns:a16="http://schemas.microsoft.com/office/drawing/2014/main" id="{00000000-0008-0000-0100-000061020000}"/>
            </a:ext>
          </a:extLst>
        </xdr:cNvPr>
        <xdr:cNvCxnSpPr/>
      </xdr:nvCxnSpPr>
      <xdr:spPr>
        <a:xfrm flipV="1">
          <a:off x="17988280" y="10530383"/>
          <a:ext cx="78994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94590</xdr:rowOff>
    </xdr:from>
    <xdr:to>
      <xdr:col>102</xdr:col>
      <xdr:colOff>165100</xdr:colOff>
      <xdr:row>63</xdr:row>
      <xdr:rowOff>24740</xdr:rowOff>
    </xdr:to>
    <xdr:sp macro="" textlink="">
      <xdr:nvSpPr>
        <xdr:cNvPr id="610" name="楕円 609">
          <a:extLst>
            <a:ext uri="{FF2B5EF4-FFF2-40B4-BE49-F238E27FC236}">
              <a16:creationId xmlns:a16="http://schemas.microsoft.com/office/drawing/2014/main" id="{00000000-0008-0000-0100-000062020000}"/>
            </a:ext>
          </a:extLst>
        </xdr:cNvPr>
        <xdr:cNvSpPr/>
      </xdr:nvSpPr>
      <xdr:spPr>
        <a:xfrm>
          <a:off x="17162780" y="104882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144475</xdr:rowOff>
    </xdr:from>
    <xdr:to>
      <xdr:col>107</xdr:col>
      <xdr:colOff>50800</xdr:colOff>
      <xdr:row>62</xdr:row>
      <xdr:rowOff>145390</xdr:rowOff>
    </xdr:to>
    <xdr:cxnSp macro="">
      <xdr:nvCxnSpPr>
        <xdr:cNvPr id="611" name="直線コネクタ 610">
          <a:extLst>
            <a:ext uri="{FF2B5EF4-FFF2-40B4-BE49-F238E27FC236}">
              <a16:creationId xmlns:a16="http://schemas.microsoft.com/office/drawing/2014/main" id="{00000000-0008-0000-0100-000063020000}"/>
            </a:ext>
          </a:extLst>
        </xdr:cNvPr>
        <xdr:cNvCxnSpPr/>
      </xdr:nvCxnSpPr>
      <xdr:spPr>
        <a:xfrm flipV="1">
          <a:off x="17213580" y="10538155"/>
          <a:ext cx="7747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91846</xdr:rowOff>
    </xdr:from>
    <xdr:to>
      <xdr:col>98</xdr:col>
      <xdr:colOff>38100</xdr:colOff>
      <xdr:row>63</xdr:row>
      <xdr:rowOff>21996</xdr:rowOff>
    </xdr:to>
    <xdr:sp macro="" textlink="">
      <xdr:nvSpPr>
        <xdr:cNvPr id="612" name="楕円 611">
          <a:extLst>
            <a:ext uri="{FF2B5EF4-FFF2-40B4-BE49-F238E27FC236}">
              <a16:creationId xmlns:a16="http://schemas.microsoft.com/office/drawing/2014/main" id="{00000000-0008-0000-0100-000064020000}"/>
            </a:ext>
          </a:extLst>
        </xdr:cNvPr>
        <xdr:cNvSpPr/>
      </xdr:nvSpPr>
      <xdr:spPr>
        <a:xfrm>
          <a:off x="16388080" y="1048552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142646</xdr:rowOff>
    </xdr:from>
    <xdr:to>
      <xdr:col>102</xdr:col>
      <xdr:colOff>114300</xdr:colOff>
      <xdr:row>62</xdr:row>
      <xdr:rowOff>145390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431260" y="10536326"/>
          <a:ext cx="78232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143222</xdr:rowOff>
    </xdr:from>
    <xdr:ext cx="469744" cy="259045"/>
    <xdr:sp macro="" textlink="">
      <xdr:nvSpPr>
        <xdr:cNvPr id="614" name="n_1aveValue【学校施設】&#10;一人当たり面積">
          <a:extLst>
            <a:ext uri="{FF2B5EF4-FFF2-40B4-BE49-F238E27FC236}">
              <a16:creationId xmlns:a16="http://schemas.microsoft.com/office/drawing/2014/main" id="{00000000-0008-0000-0100-000066020000}"/>
            </a:ext>
          </a:extLst>
        </xdr:cNvPr>
        <xdr:cNvSpPr txBox="1"/>
      </xdr:nvSpPr>
      <xdr:spPr>
        <a:xfrm>
          <a:off x="18561127" y="10033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126306</xdr:rowOff>
    </xdr:from>
    <xdr:ext cx="469744" cy="259045"/>
    <xdr:sp macro="" textlink="">
      <xdr:nvSpPr>
        <xdr:cNvPr id="615" name="n_2aveValue【学校施設】&#10;一人当たり面積">
          <a:extLst>
            <a:ext uri="{FF2B5EF4-FFF2-40B4-BE49-F238E27FC236}">
              <a16:creationId xmlns:a16="http://schemas.microsoft.com/office/drawing/2014/main" id="{00000000-0008-0000-0100-000067020000}"/>
            </a:ext>
          </a:extLst>
        </xdr:cNvPr>
        <xdr:cNvSpPr txBox="1"/>
      </xdr:nvSpPr>
      <xdr:spPr>
        <a:xfrm>
          <a:off x="17776267" y="1001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140936</xdr:rowOff>
    </xdr:from>
    <xdr:ext cx="469744" cy="259045"/>
    <xdr:sp macro="" textlink="">
      <xdr:nvSpPr>
        <xdr:cNvPr id="616" name="n_3aveValue【学校施設】&#10;一人当たり面積">
          <a:extLst>
            <a:ext uri="{FF2B5EF4-FFF2-40B4-BE49-F238E27FC236}">
              <a16:creationId xmlns:a16="http://schemas.microsoft.com/office/drawing/2014/main" id="{00000000-0008-0000-0100-000068020000}"/>
            </a:ext>
          </a:extLst>
        </xdr:cNvPr>
        <xdr:cNvSpPr txBox="1"/>
      </xdr:nvSpPr>
      <xdr:spPr>
        <a:xfrm>
          <a:off x="17001567" y="1003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53611</xdr:rowOff>
    </xdr:from>
    <xdr:ext cx="469744" cy="259045"/>
    <xdr:sp macro="" textlink="">
      <xdr:nvSpPr>
        <xdr:cNvPr id="617" name="n_4aveValue【学校施設】&#10;一人当たり面積">
          <a:extLst>
            <a:ext uri="{FF2B5EF4-FFF2-40B4-BE49-F238E27FC236}">
              <a16:creationId xmlns:a16="http://schemas.microsoft.com/office/drawing/2014/main" id="{00000000-0008-0000-0100-000069020000}"/>
            </a:ext>
          </a:extLst>
        </xdr:cNvPr>
        <xdr:cNvSpPr txBox="1"/>
      </xdr:nvSpPr>
      <xdr:spPr>
        <a:xfrm>
          <a:off x="16226867" y="9944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7180</xdr:rowOff>
    </xdr:from>
    <xdr:ext cx="469744" cy="259045"/>
    <xdr:sp macro="" textlink="">
      <xdr:nvSpPr>
        <xdr:cNvPr id="618" name="n_1mainValue【学校施設】&#10;一人当たり面積">
          <a:extLst>
            <a:ext uri="{FF2B5EF4-FFF2-40B4-BE49-F238E27FC236}">
              <a16:creationId xmlns:a16="http://schemas.microsoft.com/office/drawing/2014/main" id="{00000000-0008-0000-0100-00006A020000}"/>
            </a:ext>
          </a:extLst>
        </xdr:cNvPr>
        <xdr:cNvSpPr txBox="1"/>
      </xdr:nvSpPr>
      <xdr:spPr>
        <a:xfrm>
          <a:off x="18561127" y="10568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14952</xdr:rowOff>
    </xdr:from>
    <xdr:ext cx="469744" cy="259045"/>
    <xdr:sp macro="" textlink="">
      <xdr:nvSpPr>
        <xdr:cNvPr id="619" name="n_2mainValue【学校施設】&#10;一人当たり面積">
          <a:extLst>
            <a:ext uri="{FF2B5EF4-FFF2-40B4-BE49-F238E27FC236}">
              <a16:creationId xmlns:a16="http://schemas.microsoft.com/office/drawing/2014/main" id="{00000000-0008-0000-0100-00006B020000}"/>
            </a:ext>
          </a:extLst>
        </xdr:cNvPr>
        <xdr:cNvSpPr txBox="1"/>
      </xdr:nvSpPr>
      <xdr:spPr>
        <a:xfrm>
          <a:off x="17776267" y="105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15867</xdr:rowOff>
    </xdr:from>
    <xdr:ext cx="469744" cy="259045"/>
    <xdr:sp macro="" textlink="">
      <xdr:nvSpPr>
        <xdr:cNvPr id="620" name="n_3mainValue【学校施設】&#10;一人当たり面積">
          <a:extLst>
            <a:ext uri="{FF2B5EF4-FFF2-40B4-BE49-F238E27FC236}">
              <a16:creationId xmlns:a16="http://schemas.microsoft.com/office/drawing/2014/main" id="{00000000-0008-0000-0100-00006C020000}"/>
            </a:ext>
          </a:extLst>
        </xdr:cNvPr>
        <xdr:cNvSpPr txBox="1"/>
      </xdr:nvSpPr>
      <xdr:spPr>
        <a:xfrm>
          <a:off x="17001567" y="105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13123</xdr:rowOff>
    </xdr:from>
    <xdr:ext cx="469744" cy="259045"/>
    <xdr:sp macro="" textlink="">
      <xdr:nvSpPr>
        <xdr:cNvPr id="621" name="n_4mainValue【学校施設】&#10;一人当たり面積">
          <a:extLst>
            <a:ext uri="{FF2B5EF4-FFF2-40B4-BE49-F238E27FC236}">
              <a16:creationId xmlns:a16="http://schemas.microsoft.com/office/drawing/2014/main" id="{00000000-0008-0000-0100-00006D020000}"/>
            </a:ext>
          </a:extLst>
        </xdr:cNvPr>
        <xdr:cNvSpPr txBox="1"/>
      </xdr:nvSpPr>
      <xdr:spPr>
        <a:xfrm>
          <a:off x="16226867" y="10574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a:extLst>
            <a:ext uri="{FF2B5EF4-FFF2-40B4-BE49-F238E27FC236}">
              <a16:creationId xmlns:a16="http://schemas.microsoft.com/office/drawing/2014/main" id="{00000000-0008-0000-0100-000077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3" name="直線コネクタ 632">
          <a:extLst>
            <a:ext uri="{FF2B5EF4-FFF2-40B4-BE49-F238E27FC236}">
              <a16:creationId xmlns:a16="http://schemas.microsoft.com/office/drawing/2014/main" id="{00000000-0008-0000-0100-000079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5" name="直線コネクタ 634">
          <a:extLst>
            <a:ext uri="{FF2B5EF4-FFF2-40B4-BE49-F238E27FC236}">
              <a16:creationId xmlns:a16="http://schemas.microsoft.com/office/drawing/2014/main" id="{00000000-0008-0000-0100-00007B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7" name="直線コネクタ 636">
          <a:extLst>
            <a:ext uri="{FF2B5EF4-FFF2-40B4-BE49-F238E27FC236}">
              <a16:creationId xmlns:a16="http://schemas.microsoft.com/office/drawing/2014/main" id="{00000000-0008-0000-0100-00007D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9" name="直線コネクタ 638">
          <a:extLst>
            <a:ext uri="{FF2B5EF4-FFF2-40B4-BE49-F238E27FC236}">
              <a16:creationId xmlns:a16="http://schemas.microsoft.com/office/drawing/2014/main" id="{00000000-0008-0000-0100-00007F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1" name="直線コネクタ 640">
          <a:extLst>
            <a:ext uri="{FF2B5EF4-FFF2-40B4-BE49-F238E27FC236}">
              <a16:creationId xmlns:a16="http://schemas.microsoft.com/office/drawing/2014/main" id="{00000000-0008-0000-0100-000081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100-000085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a:extLst>
            <a:ext uri="{FF2B5EF4-FFF2-40B4-BE49-F238E27FC236}">
              <a16:creationId xmlns:a16="http://schemas.microsoft.com/office/drawing/2014/main" id="{00000000-0008-0000-0100-000086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111579</xdr:rowOff>
    </xdr:from>
    <xdr:to>
      <xdr:col>85</xdr:col>
      <xdr:colOff>126364</xdr:colOff>
      <xdr:row>86</xdr:row>
      <xdr:rowOff>116477</xdr:rowOff>
    </xdr:to>
    <xdr:cxnSp macro="">
      <xdr:nvCxnSpPr>
        <xdr:cNvPr id="647" name="直線コネクタ 646">
          <a:extLst>
            <a:ext uri="{FF2B5EF4-FFF2-40B4-BE49-F238E27FC236}">
              <a16:creationId xmlns:a16="http://schemas.microsoft.com/office/drawing/2014/main" id="{00000000-0008-0000-0100-000087020000}"/>
            </a:ext>
          </a:extLst>
        </xdr:cNvPr>
        <xdr:cNvCxnSpPr/>
      </xdr:nvCxnSpPr>
      <xdr:spPr>
        <a:xfrm flipV="1">
          <a:off x="14375764" y="13355139"/>
          <a:ext cx="0" cy="1178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120304</xdr:rowOff>
    </xdr:from>
    <xdr:ext cx="405111" cy="259045"/>
    <xdr:sp macro="" textlink="">
      <xdr:nvSpPr>
        <xdr:cNvPr id="648" name="【児童館】&#10;有形固定資産減価償却率最小値テキスト">
          <a:extLst>
            <a:ext uri="{FF2B5EF4-FFF2-40B4-BE49-F238E27FC236}">
              <a16:creationId xmlns:a16="http://schemas.microsoft.com/office/drawing/2014/main" id="{00000000-0008-0000-0100-000088020000}"/>
            </a:ext>
          </a:extLst>
        </xdr:cNvPr>
        <xdr:cNvSpPr txBox="1"/>
      </xdr:nvSpPr>
      <xdr:spPr>
        <a:xfrm>
          <a:off x="14414500" y="14537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116477</xdr:rowOff>
    </xdr:from>
    <xdr:to>
      <xdr:col>86</xdr:col>
      <xdr:colOff>25400</xdr:colOff>
      <xdr:row>86</xdr:row>
      <xdr:rowOff>116477</xdr:rowOff>
    </xdr:to>
    <xdr:cxnSp macro="">
      <xdr:nvCxnSpPr>
        <xdr:cNvPr id="649" name="直線コネクタ 648">
          <a:extLst>
            <a:ext uri="{FF2B5EF4-FFF2-40B4-BE49-F238E27FC236}">
              <a16:creationId xmlns:a16="http://schemas.microsoft.com/office/drawing/2014/main" id="{00000000-0008-0000-0100-000089020000}"/>
            </a:ext>
          </a:extLst>
        </xdr:cNvPr>
        <xdr:cNvCxnSpPr/>
      </xdr:nvCxnSpPr>
      <xdr:spPr>
        <a:xfrm>
          <a:off x="14287500" y="145335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58256</xdr:rowOff>
    </xdr:from>
    <xdr:ext cx="405111" cy="259045"/>
    <xdr:sp macro="" textlink="">
      <xdr:nvSpPr>
        <xdr:cNvPr id="650" name="【児童館】&#10;有形固定資産減価償却率最大値テキスト">
          <a:extLst>
            <a:ext uri="{FF2B5EF4-FFF2-40B4-BE49-F238E27FC236}">
              <a16:creationId xmlns:a16="http://schemas.microsoft.com/office/drawing/2014/main" id="{00000000-0008-0000-0100-00008A020000}"/>
            </a:ext>
          </a:extLst>
        </xdr:cNvPr>
        <xdr:cNvSpPr txBox="1"/>
      </xdr:nvSpPr>
      <xdr:spPr>
        <a:xfrm>
          <a:off x="14414500" y="13134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111579</xdr:rowOff>
    </xdr:from>
    <xdr:to>
      <xdr:col>86</xdr:col>
      <xdr:colOff>25400</xdr:colOff>
      <xdr:row>79</xdr:row>
      <xdr:rowOff>111579</xdr:rowOff>
    </xdr:to>
    <xdr:cxnSp macro="">
      <xdr:nvCxnSpPr>
        <xdr:cNvPr id="651" name="直線コネクタ 650">
          <a:extLst>
            <a:ext uri="{FF2B5EF4-FFF2-40B4-BE49-F238E27FC236}">
              <a16:creationId xmlns:a16="http://schemas.microsoft.com/office/drawing/2014/main" id="{00000000-0008-0000-0100-00008B020000}"/>
            </a:ext>
          </a:extLst>
        </xdr:cNvPr>
        <xdr:cNvCxnSpPr/>
      </xdr:nvCxnSpPr>
      <xdr:spPr>
        <a:xfrm>
          <a:off x="14287500" y="133551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47370</xdr:rowOff>
    </xdr:from>
    <xdr:ext cx="405111" cy="259045"/>
    <xdr:sp macro="" textlink="">
      <xdr:nvSpPr>
        <xdr:cNvPr id="652" name="【児童館】&#10;有形固定資産減価償却率平均値テキスト">
          <a:extLst>
            <a:ext uri="{FF2B5EF4-FFF2-40B4-BE49-F238E27FC236}">
              <a16:creationId xmlns:a16="http://schemas.microsoft.com/office/drawing/2014/main" id="{00000000-0008-0000-0100-00008C020000}"/>
            </a:ext>
          </a:extLst>
        </xdr:cNvPr>
        <xdr:cNvSpPr txBox="1"/>
      </xdr:nvSpPr>
      <xdr:spPr>
        <a:xfrm>
          <a:off x="14414500" y="139614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68943</xdr:rowOff>
    </xdr:from>
    <xdr:to>
      <xdr:col>85</xdr:col>
      <xdr:colOff>177800</xdr:colOff>
      <xdr:row>83</xdr:row>
      <xdr:rowOff>170543</xdr:rowOff>
    </xdr:to>
    <xdr:sp macro="" textlink="">
      <xdr:nvSpPr>
        <xdr:cNvPr id="653" name="フローチャート: 判断 652">
          <a:extLst>
            <a:ext uri="{FF2B5EF4-FFF2-40B4-BE49-F238E27FC236}">
              <a16:creationId xmlns:a16="http://schemas.microsoft.com/office/drawing/2014/main" id="{00000000-0008-0000-0100-00008D020000}"/>
            </a:ext>
          </a:extLst>
        </xdr:cNvPr>
        <xdr:cNvSpPr/>
      </xdr:nvSpPr>
      <xdr:spPr>
        <a:xfrm>
          <a:off x="14325600" y="1398306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60779</xdr:rowOff>
    </xdr:from>
    <xdr:to>
      <xdr:col>81</xdr:col>
      <xdr:colOff>101600</xdr:colOff>
      <xdr:row>83</xdr:row>
      <xdr:rowOff>162379</xdr:rowOff>
    </xdr:to>
    <xdr:sp macro="" textlink="">
      <xdr:nvSpPr>
        <xdr:cNvPr id="654" name="フローチャート: 判断 653">
          <a:extLst>
            <a:ext uri="{FF2B5EF4-FFF2-40B4-BE49-F238E27FC236}">
              <a16:creationId xmlns:a16="http://schemas.microsoft.com/office/drawing/2014/main" id="{00000000-0008-0000-0100-00008E020000}"/>
            </a:ext>
          </a:extLst>
        </xdr:cNvPr>
        <xdr:cNvSpPr/>
      </xdr:nvSpPr>
      <xdr:spPr>
        <a:xfrm>
          <a:off x="13578840" y="139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162016</xdr:rowOff>
    </xdr:from>
    <xdr:to>
      <xdr:col>76</xdr:col>
      <xdr:colOff>165100</xdr:colOff>
      <xdr:row>83</xdr:row>
      <xdr:rowOff>92166</xdr:rowOff>
    </xdr:to>
    <xdr:sp macro="" textlink="">
      <xdr:nvSpPr>
        <xdr:cNvPr id="655" name="フローチャート: 判断 654">
          <a:extLst>
            <a:ext uri="{FF2B5EF4-FFF2-40B4-BE49-F238E27FC236}">
              <a16:creationId xmlns:a16="http://schemas.microsoft.com/office/drawing/2014/main" id="{00000000-0008-0000-0100-00008F020000}"/>
            </a:ext>
          </a:extLst>
        </xdr:cNvPr>
        <xdr:cNvSpPr/>
      </xdr:nvSpPr>
      <xdr:spPr>
        <a:xfrm>
          <a:off x="12804140" y="139084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106499</xdr:rowOff>
    </xdr:from>
    <xdr:to>
      <xdr:col>72</xdr:col>
      <xdr:colOff>38100</xdr:colOff>
      <xdr:row>83</xdr:row>
      <xdr:rowOff>36649</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2029440" y="1385297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114663</xdr:rowOff>
    </xdr:from>
    <xdr:to>
      <xdr:col>67</xdr:col>
      <xdr:colOff>101600</xdr:colOff>
      <xdr:row>83</xdr:row>
      <xdr:rowOff>44813</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1231880" y="138611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95069</xdr:rowOff>
    </xdr:from>
    <xdr:to>
      <xdr:col>85</xdr:col>
      <xdr:colOff>177800</xdr:colOff>
      <xdr:row>81</xdr:row>
      <xdr:rowOff>25219</xdr:rowOff>
    </xdr:to>
    <xdr:sp macro="" textlink="">
      <xdr:nvSpPr>
        <xdr:cNvPr id="663" name="楕円 662">
          <a:extLst>
            <a:ext uri="{FF2B5EF4-FFF2-40B4-BE49-F238E27FC236}">
              <a16:creationId xmlns:a16="http://schemas.microsoft.com/office/drawing/2014/main" id="{00000000-0008-0000-0100-000097020000}"/>
            </a:ext>
          </a:extLst>
        </xdr:cNvPr>
        <xdr:cNvSpPr/>
      </xdr:nvSpPr>
      <xdr:spPr>
        <a:xfrm>
          <a:off x="14325600" y="1350626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117946</xdr:rowOff>
    </xdr:from>
    <xdr:ext cx="405111" cy="259045"/>
    <xdr:sp macro="" textlink="">
      <xdr:nvSpPr>
        <xdr:cNvPr id="664" name="【児童館】&#10;有形固定資産減価償却率該当値テキスト">
          <a:extLst>
            <a:ext uri="{FF2B5EF4-FFF2-40B4-BE49-F238E27FC236}">
              <a16:creationId xmlns:a16="http://schemas.microsoft.com/office/drawing/2014/main" id="{00000000-0008-0000-0100-000098020000}"/>
            </a:ext>
          </a:extLst>
        </xdr:cNvPr>
        <xdr:cNvSpPr txBox="1"/>
      </xdr:nvSpPr>
      <xdr:spPr>
        <a:xfrm>
          <a:off x="14414500" y="13361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24856</xdr:rowOff>
    </xdr:from>
    <xdr:to>
      <xdr:col>81</xdr:col>
      <xdr:colOff>101600</xdr:colOff>
      <xdr:row>80</xdr:row>
      <xdr:rowOff>126456</xdr:rowOff>
    </xdr:to>
    <xdr:sp macro="" textlink="">
      <xdr:nvSpPr>
        <xdr:cNvPr id="665" name="楕円 664">
          <a:extLst>
            <a:ext uri="{FF2B5EF4-FFF2-40B4-BE49-F238E27FC236}">
              <a16:creationId xmlns:a16="http://schemas.microsoft.com/office/drawing/2014/main" id="{00000000-0008-0000-0100-000099020000}"/>
            </a:ext>
          </a:extLst>
        </xdr:cNvPr>
        <xdr:cNvSpPr/>
      </xdr:nvSpPr>
      <xdr:spPr>
        <a:xfrm>
          <a:off x="13578840" y="1343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75656</xdr:rowOff>
    </xdr:from>
    <xdr:to>
      <xdr:col>85</xdr:col>
      <xdr:colOff>127000</xdr:colOff>
      <xdr:row>80</xdr:row>
      <xdr:rowOff>145869</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3629640" y="13486856"/>
          <a:ext cx="74676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52614</xdr:rowOff>
    </xdr:from>
    <xdr:to>
      <xdr:col>76</xdr:col>
      <xdr:colOff>165100</xdr:colOff>
      <xdr:row>79</xdr:row>
      <xdr:rowOff>154214</xdr:rowOff>
    </xdr:to>
    <xdr:sp macro="" textlink="">
      <xdr:nvSpPr>
        <xdr:cNvPr id="667" name="楕円 666">
          <a:extLst>
            <a:ext uri="{FF2B5EF4-FFF2-40B4-BE49-F238E27FC236}">
              <a16:creationId xmlns:a16="http://schemas.microsoft.com/office/drawing/2014/main" id="{00000000-0008-0000-0100-00009B020000}"/>
            </a:ext>
          </a:extLst>
        </xdr:cNvPr>
        <xdr:cNvSpPr/>
      </xdr:nvSpPr>
      <xdr:spPr>
        <a:xfrm>
          <a:off x="12804140" y="1329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103414</xdr:rowOff>
    </xdr:from>
    <xdr:to>
      <xdr:col>81</xdr:col>
      <xdr:colOff>50800</xdr:colOff>
      <xdr:row>80</xdr:row>
      <xdr:rowOff>75656</xdr:rowOff>
    </xdr:to>
    <xdr:cxnSp macro="">
      <xdr:nvCxnSpPr>
        <xdr:cNvPr id="668" name="直線コネクタ 667">
          <a:extLst>
            <a:ext uri="{FF2B5EF4-FFF2-40B4-BE49-F238E27FC236}">
              <a16:creationId xmlns:a16="http://schemas.microsoft.com/office/drawing/2014/main" id="{00000000-0008-0000-0100-00009C020000}"/>
            </a:ext>
          </a:extLst>
        </xdr:cNvPr>
        <xdr:cNvCxnSpPr/>
      </xdr:nvCxnSpPr>
      <xdr:spPr>
        <a:xfrm>
          <a:off x="12854940" y="13346974"/>
          <a:ext cx="774700" cy="139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153851</xdr:rowOff>
    </xdr:from>
    <xdr:to>
      <xdr:col>72</xdr:col>
      <xdr:colOff>38100</xdr:colOff>
      <xdr:row>79</xdr:row>
      <xdr:rowOff>84001</xdr:rowOff>
    </xdr:to>
    <xdr:sp macro="" textlink="">
      <xdr:nvSpPr>
        <xdr:cNvPr id="669" name="楕円 668">
          <a:extLst>
            <a:ext uri="{FF2B5EF4-FFF2-40B4-BE49-F238E27FC236}">
              <a16:creationId xmlns:a16="http://schemas.microsoft.com/office/drawing/2014/main" id="{00000000-0008-0000-0100-00009D020000}"/>
            </a:ext>
          </a:extLst>
        </xdr:cNvPr>
        <xdr:cNvSpPr/>
      </xdr:nvSpPr>
      <xdr:spPr>
        <a:xfrm>
          <a:off x="12029440" y="132297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33201</xdr:rowOff>
    </xdr:from>
    <xdr:to>
      <xdr:col>76</xdr:col>
      <xdr:colOff>114300</xdr:colOff>
      <xdr:row>79</xdr:row>
      <xdr:rowOff>103414</xdr:rowOff>
    </xdr:to>
    <xdr:cxnSp macro="">
      <xdr:nvCxnSpPr>
        <xdr:cNvPr id="670" name="直線コネクタ 669">
          <a:extLst>
            <a:ext uri="{FF2B5EF4-FFF2-40B4-BE49-F238E27FC236}">
              <a16:creationId xmlns:a16="http://schemas.microsoft.com/office/drawing/2014/main" id="{00000000-0008-0000-0100-00009E020000}"/>
            </a:ext>
          </a:extLst>
        </xdr:cNvPr>
        <xdr:cNvCxnSpPr/>
      </xdr:nvCxnSpPr>
      <xdr:spPr>
        <a:xfrm>
          <a:off x="12072620" y="13276761"/>
          <a:ext cx="78232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82006</xdr:rowOff>
    </xdr:from>
    <xdr:to>
      <xdr:col>67</xdr:col>
      <xdr:colOff>101600</xdr:colOff>
      <xdr:row>79</xdr:row>
      <xdr:rowOff>12156</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1231880" y="131579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132806</xdr:rowOff>
    </xdr:from>
    <xdr:to>
      <xdr:col>71</xdr:col>
      <xdr:colOff>177800</xdr:colOff>
      <xdr:row>79</xdr:row>
      <xdr:rowOff>33201</xdr:rowOff>
    </xdr:to>
    <xdr:cxnSp macro="">
      <xdr:nvCxnSpPr>
        <xdr:cNvPr id="672" name="直線コネクタ 671">
          <a:extLst>
            <a:ext uri="{FF2B5EF4-FFF2-40B4-BE49-F238E27FC236}">
              <a16:creationId xmlns:a16="http://schemas.microsoft.com/office/drawing/2014/main" id="{00000000-0008-0000-0100-0000A0020000}"/>
            </a:ext>
          </a:extLst>
        </xdr:cNvPr>
        <xdr:cNvCxnSpPr/>
      </xdr:nvCxnSpPr>
      <xdr:spPr>
        <a:xfrm>
          <a:off x="11282680" y="13208726"/>
          <a:ext cx="789940" cy="68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153506</xdr:rowOff>
    </xdr:from>
    <xdr:ext cx="405111" cy="259045"/>
    <xdr:sp macro="" textlink="">
      <xdr:nvSpPr>
        <xdr:cNvPr id="673" name="n_1aveValue【児童館】&#10;有形固定資産減価償却率">
          <a:extLst>
            <a:ext uri="{FF2B5EF4-FFF2-40B4-BE49-F238E27FC236}">
              <a16:creationId xmlns:a16="http://schemas.microsoft.com/office/drawing/2014/main" id="{00000000-0008-0000-0100-0000A1020000}"/>
            </a:ext>
          </a:extLst>
        </xdr:cNvPr>
        <xdr:cNvSpPr txBox="1"/>
      </xdr:nvSpPr>
      <xdr:spPr>
        <a:xfrm>
          <a:off x="13437244" y="14067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83293</xdr:rowOff>
    </xdr:from>
    <xdr:ext cx="405111" cy="259045"/>
    <xdr:sp macro="" textlink="">
      <xdr:nvSpPr>
        <xdr:cNvPr id="674" name="n_2aveValue【児童館】&#10;有形固定資産減価償却率">
          <a:extLst>
            <a:ext uri="{FF2B5EF4-FFF2-40B4-BE49-F238E27FC236}">
              <a16:creationId xmlns:a16="http://schemas.microsoft.com/office/drawing/2014/main" id="{00000000-0008-0000-0100-0000A2020000}"/>
            </a:ext>
          </a:extLst>
        </xdr:cNvPr>
        <xdr:cNvSpPr txBox="1"/>
      </xdr:nvSpPr>
      <xdr:spPr>
        <a:xfrm>
          <a:off x="12675244" y="13997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27776</xdr:rowOff>
    </xdr:from>
    <xdr:ext cx="405111" cy="259045"/>
    <xdr:sp macro="" textlink="">
      <xdr:nvSpPr>
        <xdr:cNvPr id="675" name="n_3aveValue【児童館】&#10;有形固定資産減価償却率">
          <a:extLst>
            <a:ext uri="{FF2B5EF4-FFF2-40B4-BE49-F238E27FC236}">
              <a16:creationId xmlns:a16="http://schemas.microsoft.com/office/drawing/2014/main" id="{00000000-0008-0000-0100-0000A3020000}"/>
            </a:ext>
          </a:extLst>
        </xdr:cNvPr>
        <xdr:cNvSpPr txBox="1"/>
      </xdr:nvSpPr>
      <xdr:spPr>
        <a:xfrm>
          <a:off x="11900544" y="13941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35940</xdr:rowOff>
    </xdr:from>
    <xdr:ext cx="405111" cy="259045"/>
    <xdr:sp macro="" textlink="">
      <xdr:nvSpPr>
        <xdr:cNvPr id="676" name="n_4aveValue【児童館】&#10;有形固定資産減価償却率">
          <a:extLst>
            <a:ext uri="{FF2B5EF4-FFF2-40B4-BE49-F238E27FC236}">
              <a16:creationId xmlns:a16="http://schemas.microsoft.com/office/drawing/2014/main" id="{00000000-0008-0000-0100-0000A4020000}"/>
            </a:ext>
          </a:extLst>
        </xdr:cNvPr>
        <xdr:cNvSpPr txBox="1"/>
      </xdr:nvSpPr>
      <xdr:spPr>
        <a:xfrm>
          <a:off x="11102984" y="13950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142983</xdr:rowOff>
    </xdr:from>
    <xdr:ext cx="405111" cy="259045"/>
    <xdr:sp macro="" textlink="">
      <xdr:nvSpPr>
        <xdr:cNvPr id="677" name="n_1mainValue【児童館】&#10;有形固定資産減価償却率">
          <a:extLst>
            <a:ext uri="{FF2B5EF4-FFF2-40B4-BE49-F238E27FC236}">
              <a16:creationId xmlns:a16="http://schemas.microsoft.com/office/drawing/2014/main" id="{00000000-0008-0000-0100-0000A5020000}"/>
            </a:ext>
          </a:extLst>
        </xdr:cNvPr>
        <xdr:cNvSpPr txBox="1"/>
      </xdr:nvSpPr>
      <xdr:spPr>
        <a:xfrm>
          <a:off x="13437244" y="132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170741</xdr:rowOff>
    </xdr:from>
    <xdr:ext cx="405111" cy="259045"/>
    <xdr:sp macro="" textlink="">
      <xdr:nvSpPr>
        <xdr:cNvPr id="678" name="n_2mainValue【児童館】&#10;有形固定資産減価償却率">
          <a:extLst>
            <a:ext uri="{FF2B5EF4-FFF2-40B4-BE49-F238E27FC236}">
              <a16:creationId xmlns:a16="http://schemas.microsoft.com/office/drawing/2014/main" id="{00000000-0008-0000-0100-0000A6020000}"/>
            </a:ext>
          </a:extLst>
        </xdr:cNvPr>
        <xdr:cNvSpPr txBox="1"/>
      </xdr:nvSpPr>
      <xdr:spPr>
        <a:xfrm>
          <a:off x="12675244" y="13079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100528</xdr:rowOff>
    </xdr:from>
    <xdr:ext cx="405111" cy="259045"/>
    <xdr:sp macro="" textlink="">
      <xdr:nvSpPr>
        <xdr:cNvPr id="679" name="n_3mainValue【児童館】&#10;有形固定資産減価償却率">
          <a:extLst>
            <a:ext uri="{FF2B5EF4-FFF2-40B4-BE49-F238E27FC236}">
              <a16:creationId xmlns:a16="http://schemas.microsoft.com/office/drawing/2014/main" id="{00000000-0008-0000-0100-0000A7020000}"/>
            </a:ext>
          </a:extLst>
        </xdr:cNvPr>
        <xdr:cNvSpPr txBox="1"/>
      </xdr:nvSpPr>
      <xdr:spPr>
        <a:xfrm>
          <a:off x="11900544" y="13008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28683</xdr:rowOff>
    </xdr:from>
    <xdr:ext cx="405111" cy="259045"/>
    <xdr:sp macro="" textlink="">
      <xdr:nvSpPr>
        <xdr:cNvPr id="680" name="n_4mainValue【児童館】&#10;有形固定資産減価償却率">
          <a:extLst>
            <a:ext uri="{FF2B5EF4-FFF2-40B4-BE49-F238E27FC236}">
              <a16:creationId xmlns:a16="http://schemas.microsoft.com/office/drawing/2014/main" id="{00000000-0008-0000-0100-0000A8020000}"/>
            </a:ext>
          </a:extLst>
        </xdr:cNvPr>
        <xdr:cNvSpPr txBox="1"/>
      </xdr:nvSpPr>
      <xdr:spPr>
        <a:xfrm>
          <a:off x="11102984" y="12936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a:extLst>
            <a:ext uri="{FF2B5EF4-FFF2-40B4-BE49-F238E27FC236}">
              <a16:creationId xmlns:a16="http://schemas.microsoft.com/office/drawing/2014/main" id="{00000000-0008-0000-0100-0000A9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a:extLst>
            <a:ext uri="{FF2B5EF4-FFF2-40B4-BE49-F238E27FC236}">
              <a16:creationId xmlns:a16="http://schemas.microsoft.com/office/drawing/2014/main" id="{00000000-0008-0000-0100-0000AA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a:extLst>
            <a:ext uri="{FF2B5EF4-FFF2-40B4-BE49-F238E27FC236}">
              <a16:creationId xmlns:a16="http://schemas.microsoft.com/office/drawing/2014/main" id="{00000000-0008-0000-0100-0000AB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1" name="直線コネクタ 690">
          <a:extLst>
            <a:ext uri="{FF2B5EF4-FFF2-40B4-BE49-F238E27FC236}">
              <a16:creationId xmlns:a16="http://schemas.microsoft.com/office/drawing/2014/main" id="{00000000-0008-0000-0100-0000B302000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5" name="直線コネクタ 694">
          <a:extLst>
            <a:ext uri="{FF2B5EF4-FFF2-40B4-BE49-F238E27FC236}">
              <a16:creationId xmlns:a16="http://schemas.microsoft.com/office/drawing/2014/main" id="{00000000-0008-0000-0100-0000B702000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7" name="直線コネクタ 696">
          <a:extLst>
            <a:ext uri="{FF2B5EF4-FFF2-40B4-BE49-F238E27FC236}">
              <a16:creationId xmlns:a16="http://schemas.microsoft.com/office/drawing/2014/main" id="{00000000-0008-0000-0100-0000B9020000}"/>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a:extLst>
            <a:ext uri="{FF2B5EF4-FFF2-40B4-BE49-F238E27FC236}">
              <a16:creationId xmlns:a16="http://schemas.microsoft.com/office/drawing/2014/main" id="{00000000-0008-0000-0100-0000BD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118111</xdr:rowOff>
    </xdr:from>
    <xdr:to>
      <xdr:col>116</xdr:col>
      <xdr:colOff>62864</xdr:colOff>
      <xdr:row>86</xdr:row>
      <xdr:rowOff>1524</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flipV="1">
          <a:off x="19509104" y="13026391"/>
          <a:ext cx="0" cy="1392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5351</xdr:rowOff>
    </xdr:from>
    <xdr:ext cx="469744" cy="259045"/>
    <xdr:sp macro="" textlink="">
      <xdr:nvSpPr>
        <xdr:cNvPr id="703" name="【児童館】&#10;一人当たり面積最小値テキスト">
          <a:extLst>
            <a:ext uri="{FF2B5EF4-FFF2-40B4-BE49-F238E27FC236}">
              <a16:creationId xmlns:a16="http://schemas.microsoft.com/office/drawing/2014/main" id="{00000000-0008-0000-0100-0000BF020000}"/>
            </a:ext>
          </a:extLst>
        </xdr:cNvPr>
        <xdr:cNvSpPr txBox="1"/>
      </xdr:nvSpPr>
      <xdr:spPr>
        <a:xfrm>
          <a:off x="19547840" y="1442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xdr:rowOff>
    </xdr:from>
    <xdr:to>
      <xdr:col>116</xdr:col>
      <xdr:colOff>152400</xdr:colOff>
      <xdr:row>86</xdr:row>
      <xdr:rowOff>1524</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9443700" y="14418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64788</xdr:rowOff>
    </xdr:from>
    <xdr:ext cx="469744" cy="259045"/>
    <xdr:sp macro="" textlink="">
      <xdr:nvSpPr>
        <xdr:cNvPr id="705" name="【児童館】&#10;一人当たり面積最大値テキスト">
          <a:extLst>
            <a:ext uri="{FF2B5EF4-FFF2-40B4-BE49-F238E27FC236}">
              <a16:creationId xmlns:a16="http://schemas.microsoft.com/office/drawing/2014/main" id="{00000000-0008-0000-0100-0000C1020000}"/>
            </a:ext>
          </a:extLst>
        </xdr:cNvPr>
        <xdr:cNvSpPr txBox="1"/>
      </xdr:nvSpPr>
      <xdr:spPr>
        <a:xfrm>
          <a:off x="19547840" y="1280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118111</xdr:rowOff>
    </xdr:from>
    <xdr:to>
      <xdr:col>116</xdr:col>
      <xdr:colOff>152400</xdr:colOff>
      <xdr:row>77</xdr:row>
      <xdr:rowOff>118111</xdr:rowOff>
    </xdr:to>
    <xdr:cxnSp macro="">
      <xdr:nvCxnSpPr>
        <xdr:cNvPr id="706" name="直線コネクタ 705">
          <a:extLst>
            <a:ext uri="{FF2B5EF4-FFF2-40B4-BE49-F238E27FC236}">
              <a16:creationId xmlns:a16="http://schemas.microsoft.com/office/drawing/2014/main" id="{00000000-0008-0000-0100-0000C2020000}"/>
            </a:ext>
          </a:extLst>
        </xdr:cNvPr>
        <xdr:cNvCxnSpPr/>
      </xdr:nvCxnSpPr>
      <xdr:spPr>
        <a:xfrm>
          <a:off x="19443700" y="130263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30751</xdr:rowOff>
    </xdr:from>
    <xdr:ext cx="469744" cy="259045"/>
    <xdr:sp macro="" textlink="">
      <xdr:nvSpPr>
        <xdr:cNvPr id="707" name="【児童館】&#10;一人当たり面積平均値テキスト">
          <a:extLst>
            <a:ext uri="{FF2B5EF4-FFF2-40B4-BE49-F238E27FC236}">
              <a16:creationId xmlns:a16="http://schemas.microsoft.com/office/drawing/2014/main" id="{00000000-0008-0000-0100-0000C3020000}"/>
            </a:ext>
          </a:extLst>
        </xdr:cNvPr>
        <xdr:cNvSpPr txBox="1"/>
      </xdr:nvSpPr>
      <xdr:spPr>
        <a:xfrm>
          <a:off x="19547840" y="13777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7874</xdr:rowOff>
    </xdr:from>
    <xdr:to>
      <xdr:col>116</xdr:col>
      <xdr:colOff>114300</xdr:colOff>
      <xdr:row>83</xdr:row>
      <xdr:rowOff>109474</xdr:rowOff>
    </xdr:to>
    <xdr:sp macro="" textlink="">
      <xdr:nvSpPr>
        <xdr:cNvPr id="708" name="フローチャート: 判断 707">
          <a:extLst>
            <a:ext uri="{FF2B5EF4-FFF2-40B4-BE49-F238E27FC236}">
              <a16:creationId xmlns:a16="http://schemas.microsoft.com/office/drawing/2014/main" id="{00000000-0008-0000-0100-0000C4020000}"/>
            </a:ext>
          </a:extLst>
        </xdr:cNvPr>
        <xdr:cNvSpPr/>
      </xdr:nvSpPr>
      <xdr:spPr>
        <a:xfrm>
          <a:off x="19458940" y="1392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90170</xdr:rowOff>
    </xdr:from>
    <xdr:to>
      <xdr:col>112</xdr:col>
      <xdr:colOff>38100</xdr:colOff>
      <xdr:row>84</xdr:row>
      <xdr:rowOff>20320</xdr:rowOff>
    </xdr:to>
    <xdr:sp macro="" textlink="">
      <xdr:nvSpPr>
        <xdr:cNvPr id="709" name="フローチャート: 判断 708">
          <a:extLst>
            <a:ext uri="{FF2B5EF4-FFF2-40B4-BE49-F238E27FC236}">
              <a16:creationId xmlns:a16="http://schemas.microsoft.com/office/drawing/2014/main" id="{00000000-0008-0000-0100-0000C5020000}"/>
            </a:ext>
          </a:extLst>
        </xdr:cNvPr>
        <xdr:cNvSpPr/>
      </xdr:nvSpPr>
      <xdr:spPr>
        <a:xfrm>
          <a:off x="18735040" y="1400429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108458</xdr:rowOff>
    </xdr:from>
    <xdr:to>
      <xdr:col>107</xdr:col>
      <xdr:colOff>101600</xdr:colOff>
      <xdr:row>84</xdr:row>
      <xdr:rowOff>38608</xdr:rowOff>
    </xdr:to>
    <xdr:sp macro="" textlink="">
      <xdr:nvSpPr>
        <xdr:cNvPr id="710" name="フローチャート: 判断 709">
          <a:extLst>
            <a:ext uri="{FF2B5EF4-FFF2-40B4-BE49-F238E27FC236}">
              <a16:creationId xmlns:a16="http://schemas.microsoft.com/office/drawing/2014/main" id="{00000000-0008-0000-0100-0000C6020000}"/>
            </a:ext>
          </a:extLst>
        </xdr:cNvPr>
        <xdr:cNvSpPr/>
      </xdr:nvSpPr>
      <xdr:spPr>
        <a:xfrm>
          <a:off x="17937480" y="14022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11" name="フローチャート: 判断 710">
          <a:extLst>
            <a:ext uri="{FF2B5EF4-FFF2-40B4-BE49-F238E27FC236}">
              <a16:creationId xmlns:a16="http://schemas.microsoft.com/office/drawing/2014/main" id="{00000000-0008-0000-0100-0000C7020000}"/>
            </a:ext>
          </a:extLst>
        </xdr:cNvPr>
        <xdr:cNvSpPr/>
      </xdr:nvSpPr>
      <xdr:spPr>
        <a:xfrm>
          <a:off x="17162780" y="140774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126746</xdr:rowOff>
    </xdr:from>
    <xdr:to>
      <xdr:col>98</xdr:col>
      <xdr:colOff>38100</xdr:colOff>
      <xdr:row>84</xdr:row>
      <xdr:rowOff>56896</xdr:rowOff>
    </xdr:to>
    <xdr:sp macro="" textlink="">
      <xdr:nvSpPr>
        <xdr:cNvPr id="712" name="フローチャート: 判断 711">
          <a:extLst>
            <a:ext uri="{FF2B5EF4-FFF2-40B4-BE49-F238E27FC236}">
              <a16:creationId xmlns:a16="http://schemas.microsoft.com/office/drawing/2014/main" id="{00000000-0008-0000-0100-0000C8020000}"/>
            </a:ext>
          </a:extLst>
        </xdr:cNvPr>
        <xdr:cNvSpPr/>
      </xdr:nvSpPr>
      <xdr:spPr>
        <a:xfrm>
          <a:off x="16388080" y="140408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28448</xdr:rowOff>
    </xdr:from>
    <xdr:to>
      <xdr:col>116</xdr:col>
      <xdr:colOff>114300</xdr:colOff>
      <xdr:row>84</xdr:row>
      <xdr:rowOff>130048</xdr:rowOff>
    </xdr:to>
    <xdr:sp macro="" textlink="">
      <xdr:nvSpPr>
        <xdr:cNvPr id="718" name="楕円 717">
          <a:extLst>
            <a:ext uri="{FF2B5EF4-FFF2-40B4-BE49-F238E27FC236}">
              <a16:creationId xmlns:a16="http://schemas.microsoft.com/office/drawing/2014/main" id="{00000000-0008-0000-0100-0000CE020000}"/>
            </a:ext>
          </a:extLst>
        </xdr:cNvPr>
        <xdr:cNvSpPr/>
      </xdr:nvSpPr>
      <xdr:spPr>
        <a:xfrm>
          <a:off x="19458940" y="1411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6875</xdr:rowOff>
    </xdr:from>
    <xdr:ext cx="469744" cy="259045"/>
    <xdr:sp macro="" textlink="">
      <xdr:nvSpPr>
        <xdr:cNvPr id="719" name="【児童館】&#10;一人当たり面積該当値テキスト">
          <a:extLst>
            <a:ext uri="{FF2B5EF4-FFF2-40B4-BE49-F238E27FC236}">
              <a16:creationId xmlns:a16="http://schemas.microsoft.com/office/drawing/2014/main" id="{00000000-0008-0000-0100-0000CF020000}"/>
            </a:ext>
          </a:extLst>
        </xdr:cNvPr>
        <xdr:cNvSpPr txBox="1"/>
      </xdr:nvSpPr>
      <xdr:spPr>
        <a:xfrm>
          <a:off x="19547840" y="1408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28448</xdr:rowOff>
    </xdr:from>
    <xdr:to>
      <xdr:col>112</xdr:col>
      <xdr:colOff>38100</xdr:colOff>
      <xdr:row>84</xdr:row>
      <xdr:rowOff>130048</xdr:rowOff>
    </xdr:to>
    <xdr:sp macro="" textlink="">
      <xdr:nvSpPr>
        <xdr:cNvPr id="720" name="楕円 719">
          <a:extLst>
            <a:ext uri="{FF2B5EF4-FFF2-40B4-BE49-F238E27FC236}">
              <a16:creationId xmlns:a16="http://schemas.microsoft.com/office/drawing/2014/main" id="{00000000-0008-0000-0100-0000D0020000}"/>
            </a:ext>
          </a:extLst>
        </xdr:cNvPr>
        <xdr:cNvSpPr/>
      </xdr:nvSpPr>
      <xdr:spPr>
        <a:xfrm>
          <a:off x="18735040" y="1411020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79248</xdr:rowOff>
    </xdr:from>
    <xdr:to>
      <xdr:col>116</xdr:col>
      <xdr:colOff>63500</xdr:colOff>
      <xdr:row>84</xdr:row>
      <xdr:rowOff>79248</xdr:rowOff>
    </xdr:to>
    <xdr:cxnSp macro="">
      <xdr:nvCxnSpPr>
        <xdr:cNvPr id="721" name="直線コネクタ 720">
          <a:extLst>
            <a:ext uri="{FF2B5EF4-FFF2-40B4-BE49-F238E27FC236}">
              <a16:creationId xmlns:a16="http://schemas.microsoft.com/office/drawing/2014/main" id="{00000000-0008-0000-0100-0000D1020000}"/>
            </a:ext>
          </a:extLst>
        </xdr:cNvPr>
        <xdr:cNvCxnSpPr/>
      </xdr:nvCxnSpPr>
      <xdr:spPr>
        <a:xfrm>
          <a:off x="18778220" y="14161008"/>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37592</xdr:rowOff>
    </xdr:from>
    <xdr:to>
      <xdr:col>107</xdr:col>
      <xdr:colOff>101600</xdr:colOff>
      <xdr:row>84</xdr:row>
      <xdr:rowOff>139192</xdr:rowOff>
    </xdr:to>
    <xdr:sp macro="" textlink="">
      <xdr:nvSpPr>
        <xdr:cNvPr id="722" name="楕円 721">
          <a:extLst>
            <a:ext uri="{FF2B5EF4-FFF2-40B4-BE49-F238E27FC236}">
              <a16:creationId xmlns:a16="http://schemas.microsoft.com/office/drawing/2014/main" id="{00000000-0008-0000-0100-0000D2020000}"/>
            </a:ext>
          </a:extLst>
        </xdr:cNvPr>
        <xdr:cNvSpPr/>
      </xdr:nvSpPr>
      <xdr:spPr>
        <a:xfrm>
          <a:off x="1793748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79248</xdr:rowOff>
    </xdr:from>
    <xdr:to>
      <xdr:col>111</xdr:col>
      <xdr:colOff>177800</xdr:colOff>
      <xdr:row>84</xdr:row>
      <xdr:rowOff>88392</xdr:rowOff>
    </xdr:to>
    <xdr:cxnSp macro="">
      <xdr:nvCxnSpPr>
        <xdr:cNvPr id="723" name="直線コネクタ 722">
          <a:extLst>
            <a:ext uri="{FF2B5EF4-FFF2-40B4-BE49-F238E27FC236}">
              <a16:creationId xmlns:a16="http://schemas.microsoft.com/office/drawing/2014/main" id="{00000000-0008-0000-0100-0000D3020000}"/>
            </a:ext>
          </a:extLst>
        </xdr:cNvPr>
        <xdr:cNvCxnSpPr/>
      </xdr:nvCxnSpPr>
      <xdr:spPr>
        <a:xfrm flipV="1">
          <a:off x="17988280" y="14161008"/>
          <a:ext cx="78994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37592</xdr:rowOff>
    </xdr:from>
    <xdr:to>
      <xdr:col>102</xdr:col>
      <xdr:colOff>165100</xdr:colOff>
      <xdr:row>84</xdr:row>
      <xdr:rowOff>139192</xdr:rowOff>
    </xdr:to>
    <xdr:sp macro="" textlink="">
      <xdr:nvSpPr>
        <xdr:cNvPr id="724" name="楕円 723">
          <a:extLst>
            <a:ext uri="{FF2B5EF4-FFF2-40B4-BE49-F238E27FC236}">
              <a16:creationId xmlns:a16="http://schemas.microsoft.com/office/drawing/2014/main" id="{00000000-0008-0000-0100-0000D4020000}"/>
            </a:ext>
          </a:extLst>
        </xdr:cNvPr>
        <xdr:cNvSpPr/>
      </xdr:nvSpPr>
      <xdr:spPr>
        <a:xfrm>
          <a:off x="1716278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88392</xdr:rowOff>
    </xdr:from>
    <xdr:to>
      <xdr:col>107</xdr:col>
      <xdr:colOff>50800</xdr:colOff>
      <xdr:row>84</xdr:row>
      <xdr:rowOff>88392</xdr:rowOff>
    </xdr:to>
    <xdr:cxnSp macro="">
      <xdr:nvCxnSpPr>
        <xdr:cNvPr id="725" name="直線コネクタ 724">
          <a:extLst>
            <a:ext uri="{FF2B5EF4-FFF2-40B4-BE49-F238E27FC236}">
              <a16:creationId xmlns:a16="http://schemas.microsoft.com/office/drawing/2014/main" id="{00000000-0008-0000-0100-0000D5020000}"/>
            </a:ext>
          </a:extLst>
        </xdr:cNvPr>
        <xdr:cNvCxnSpPr/>
      </xdr:nvCxnSpPr>
      <xdr:spPr>
        <a:xfrm>
          <a:off x="17213580" y="1417015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37592</xdr:rowOff>
    </xdr:from>
    <xdr:to>
      <xdr:col>98</xdr:col>
      <xdr:colOff>38100</xdr:colOff>
      <xdr:row>84</xdr:row>
      <xdr:rowOff>139192</xdr:rowOff>
    </xdr:to>
    <xdr:sp macro="" textlink="">
      <xdr:nvSpPr>
        <xdr:cNvPr id="726" name="楕円 725">
          <a:extLst>
            <a:ext uri="{FF2B5EF4-FFF2-40B4-BE49-F238E27FC236}">
              <a16:creationId xmlns:a16="http://schemas.microsoft.com/office/drawing/2014/main" id="{00000000-0008-0000-0100-0000D6020000}"/>
            </a:ext>
          </a:extLst>
        </xdr:cNvPr>
        <xdr:cNvSpPr/>
      </xdr:nvSpPr>
      <xdr:spPr>
        <a:xfrm>
          <a:off x="16388080" y="141193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88392</xdr:rowOff>
    </xdr:from>
    <xdr:to>
      <xdr:col>102</xdr:col>
      <xdr:colOff>114300</xdr:colOff>
      <xdr:row>84</xdr:row>
      <xdr:rowOff>88392</xdr:rowOff>
    </xdr:to>
    <xdr:cxnSp macro="">
      <xdr:nvCxnSpPr>
        <xdr:cNvPr id="727" name="直線コネクタ 726">
          <a:extLst>
            <a:ext uri="{FF2B5EF4-FFF2-40B4-BE49-F238E27FC236}">
              <a16:creationId xmlns:a16="http://schemas.microsoft.com/office/drawing/2014/main" id="{00000000-0008-0000-0100-0000D7020000}"/>
            </a:ext>
          </a:extLst>
        </xdr:cNvPr>
        <xdr:cNvCxnSpPr/>
      </xdr:nvCxnSpPr>
      <xdr:spPr>
        <a:xfrm>
          <a:off x="16431260" y="14170152"/>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36847</xdr:rowOff>
    </xdr:from>
    <xdr:ext cx="469744" cy="259045"/>
    <xdr:sp macro="" textlink="">
      <xdr:nvSpPr>
        <xdr:cNvPr id="728" name="n_1aveValue【児童館】&#10;一人当たり面積">
          <a:extLst>
            <a:ext uri="{FF2B5EF4-FFF2-40B4-BE49-F238E27FC236}">
              <a16:creationId xmlns:a16="http://schemas.microsoft.com/office/drawing/2014/main" id="{00000000-0008-0000-0100-0000D8020000}"/>
            </a:ext>
          </a:extLst>
        </xdr:cNvPr>
        <xdr:cNvSpPr txBox="1"/>
      </xdr:nvSpPr>
      <xdr:spPr>
        <a:xfrm>
          <a:off x="185611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55135</xdr:rowOff>
    </xdr:from>
    <xdr:ext cx="469744" cy="259045"/>
    <xdr:sp macro="" textlink="">
      <xdr:nvSpPr>
        <xdr:cNvPr id="729" name="n_2aveValue【児童館】&#10;一人当たり面積">
          <a:extLst>
            <a:ext uri="{FF2B5EF4-FFF2-40B4-BE49-F238E27FC236}">
              <a16:creationId xmlns:a16="http://schemas.microsoft.com/office/drawing/2014/main" id="{00000000-0008-0000-0100-0000D9020000}"/>
            </a:ext>
          </a:extLst>
        </xdr:cNvPr>
        <xdr:cNvSpPr txBox="1"/>
      </xdr:nvSpPr>
      <xdr:spPr>
        <a:xfrm>
          <a:off x="17776267" y="1380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109999</xdr:rowOff>
    </xdr:from>
    <xdr:ext cx="469744" cy="259045"/>
    <xdr:sp macro="" textlink="">
      <xdr:nvSpPr>
        <xdr:cNvPr id="730" name="n_3aveValue【児童館】&#10;一人当たり面積">
          <a:extLst>
            <a:ext uri="{FF2B5EF4-FFF2-40B4-BE49-F238E27FC236}">
              <a16:creationId xmlns:a16="http://schemas.microsoft.com/office/drawing/2014/main" id="{00000000-0008-0000-0100-0000DA020000}"/>
            </a:ext>
          </a:extLst>
        </xdr:cNvPr>
        <xdr:cNvSpPr txBox="1"/>
      </xdr:nvSpPr>
      <xdr:spPr>
        <a:xfrm>
          <a:off x="17001567" y="1385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73423</xdr:rowOff>
    </xdr:from>
    <xdr:ext cx="469744" cy="259045"/>
    <xdr:sp macro="" textlink="">
      <xdr:nvSpPr>
        <xdr:cNvPr id="731" name="n_4aveValue【児童館】&#10;一人当たり面積">
          <a:extLst>
            <a:ext uri="{FF2B5EF4-FFF2-40B4-BE49-F238E27FC236}">
              <a16:creationId xmlns:a16="http://schemas.microsoft.com/office/drawing/2014/main" id="{00000000-0008-0000-0100-0000DB020000}"/>
            </a:ext>
          </a:extLst>
        </xdr:cNvPr>
        <xdr:cNvSpPr txBox="1"/>
      </xdr:nvSpPr>
      <xdr:spPr>
        <a:xfrm>
          <a:off x="16226867" y="138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121175</xdr:rowOff>
    </xdr:from>
    <xdr:ext cx="469744" cy="259045"/>
    <xdr:sp macro="" textlink="">
      <xdr:nvSpPr>
        <xdr:cNvPr id="732" name="n_1mainValue【児童館】&#10;一人当たり面積">
          <a:extLst>
            <a:ext uri="{FF2B5EF4-FFF2-40B4-BE49-F238E27FC236}">
              <a16:creationId xmlns:a16="http://schemas.microsoft.com/office/drawing/2014/main" id="{00000000-0008-0000-0100-0000DC020000}"/>
            </a:ext>
          </a:extLst>
        </xdr:cNvPr>
        <xdr:cNvSpPr txBox="1"/>
      </xdr:nvSpPr>
      <xdr:spPr>
        <a:xfrm>
          <a:off x="18561127" y="1420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130319</xdr:rowOff>
    </xdr:from>
    <xdr:ext cx="469744" cy="259045"/>
    <xdr:sp macro="" textlink="">
      <xdr:nvSpPr>
        <xdr:cNvPr id="733" name="n_2mainValue【児童館】&#10;一人当たり面積">
          <a:extLst>
            <a:ext uri="{FF2B5EF4-FFF2-40B4-BE49-F238E27FC236}">
              <a16:creationId xmlns:a16="http://schemas.microsoft.com/office/drawing/2014/main" id="{00000000-0008-0000-0100-0000DD020000}"/>
            </a:ext>
          </a:extLst>
        </xdr:cNvPr>
        <xdr:cNvSpPr txBox="1"/>
      </xdr:nvSpPr>
      <xdr:spPr>
        <a:xfrm>
          <a:off x="17776267" y="1421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130319</xdr:rowOff>
    </xdr:from>
    <xdr:ext cx="469744" cy="259045"/>
    <xdr:sp macro="" textlink="">
      <xdr:nvSpPr>
        <xdr:cNvPr id="734" name="n_3mainValue【児童館】&#10;一人当たり面積">
          <a:extLst>
            <a:ext uri="{FF2B5EF4-FFF2-40B4-BE49-F238E27FC236}">
              <a16:creationId xmlns:a16="http://schemas.microsoft.com/office/drawing/2014/main" id="{00000000-0008-0000-0100-0000DE020000}"/>
            </a:ext>
          </a:extLst>
        </xdr:cNvPr>
        <xdr:cNvSpPr txBox="1"/>
      </xdr:nvSpPr>
      <xdr:spPr>
        <a:xfrm>
          <a:off x="17001567" y="1421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130319</xdr:rowOff>
    </xdr:from>
    <xdr:ext cx="469744" cy="259045"/>
    <xdr:sp macro="" textlink="">
      <xdr:nvSpPr>
        <xdr:cNvPr id="735" name="n_4mainValue【児童館】&#10;一人当たり面積">
          <a:extLst>
            <a:ext uri="{FF2B5EF4-FFF2-40B4-BE49-F238E27FC236}">
              <a16:creationId xmlns:a16="http://schemas.microsoft.com/office/drawing/2014/main" id="{00000000-0008-0000-0100-0000DF020000}"/>
            </a:ext>
          </a:extLst>
        </xdr:cNvPr>
        <xdr:cNvSpPr txBox="1"/>
      </xdr:nvSpPr>
      <xdr:spPr>
        <a:xfrm>
          <a:off x="16226867" y="1421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100-0000E1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100-0000E2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100-0000E3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100-0000E4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a:extLst>
            <a:ext uri="{FF2B5EF4-FFF2-40B4-BE49-F238E27FC236}">
              <a16:creationId xmlns:a16="http://schemas.microsoft.com/office/drawing/2014/main" id="{00000000-0008-0000-0100-0000EB020000}"/>
            </a:ext>
          </a:extLst>
        </xdr:cNvPr>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105615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a:extLst>
            <a:ext uri="{FF2B5EF4-FFF2-40B4-BE49-F238E27FC236}">
              <a16:creationId xmlns:a16="http://schemas.microsoft.com/office/drawing/2014/main" id="{00000000-0008-0000-0100-0000ED020000}"/>
            </a:ext>
          </a:extLst>
        </xdr:cNvPr>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a:extLst>
            <a:ext uri="{FF2B5EF4-FFF2-40B4-BE49-F238E27FC236}">
              <a16:creationId xmlns:a16="http://schemas.microsoft.com/office/drawing/2014/main" id="{00000000-0008-0000-0100-0000EF020000}"/>
            </a:ext>
          </a:extLst>
        </xdr:cNvPr>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a:extLst>
            <a:ext uri="{FF2B5EF4-FFF2-40B4-BE49-F238E27FC236}">
              <a16:creationId xmlns:a16="http://schemas.microsoft.com/office/drawing/2014/main" id="{00000000-0008-0000-0100-0000F1020000}"/>
            </a:ext>
          </a:extLst>
        </xdr:cNvPr>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a:extLst>
            <a:ext uri="{FF2B5EF4-FFF2-40B4-BE49-F238E27FC236}">
              <a16:creationId xmlns:a16="http://schemas.microsoft.com/office/drawing/2014/main" id="{00000000-0008-0000-0100-0000F3020000}"/>
            </a:ext>
          </a:extLst>
        </xdr:cNvPr>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1060276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a:extLst>
            <a:ext uri="{FF2B5EF4-FFF2-40B4-BE49-F238E27FC236}">
              <a16:creationId xmlns:a16="http://schemas.microsoft.com/office/drawing/2014/main" id="{00000000-0008-0000-0100-0000F5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10666881" y="1625601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a:extLst>
            <a:ext uri="{FF2B5EF4-FFF2-40B4-BE49-F238E27FC236}">
              <a16:creationId xmlns:a16="http://schemas.microsoft.com/office/drawing/2014/main" id="{00000000-0008-0000-0100-0000F7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80011</xdr:rowOff>
    </xdr:from>
    <xdr:to>
      <xdr:col>85</xdr:col>
      <xdr:colOff>126364</xdr:colOff>
      <xdr:row>108</xdr:row>
      <xdr:rowOff>152400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flipV="1">
          <a:off x="14375764" y="16676371"/>
          <a:ext cx="0" cy="1581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1" name="【公民館】&#10;有形固定資産減価償却率最小値テキスト">
          <a:extLst>
            <a:ext uri="{FF2B5EF4-FFF2-40B4-BE49-F238E27FC236}">
              <a16:creationId xmlns:a16="http://schemas.microsoft.com/office/drawing/2014/main" id="{00000000-0008-0000-0100-0000F9020000}"/>
            </a:ext>
          </a:extLst>
        </xdr:cNvPr>
        <xdr:cNvSpPr txBox="1"/>
      </xdr:nvSpPr>
      <xdr:spPr>
        <a:xfrm>
          <a:off x="14414500"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4287500" y="182575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26688</xdr:rowOff>
    </xdr:from>
    <xdr:ext cx="405111" cy="259045"/>
    <xdr:sp macro="" textlink="">
      <xdr:nvSpPr>
        <xdr:cNvPr id="763" name="【公民館】&#10;有形固定資産減価償却率最大値テキスト">
          <a:extLst>
            <a:ext uri="{FF2B5EF4-FFF2-40B4-BE49-F238E27FC236}">
              <a16:creationId xmlns:a16="http://schemas.microsoft.com/office/drawing/2014/main" id="{00000000-0008-0000-0100-0000FB020000}"/>
            </a:ext>
          </a:extLst>
        </xdr:cNvPr>
        <xdr:cNvSpPr txBox="1"/>
      </xdr:nvSpPr>
      <xdr:spPr>
        <a:xfrm>
          <a:off x="14414500" y="16455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80011</xdr:rowOff>
    </xdr:from>
    <xdr:to>
      <xdr:col>86</xdr:col>
      <xdr:colOff>25400</xdr:colOff>
      <xdr:row>99</xdr:row>
      <xdr:rowOff>80011</xdr:rowOff>
    </xdr:to>
    <xdr:cxnSp macro="">
      <xdr:nvCxnSpPr>
        <xdr:cNvPr id="764" name="直線コネクタ 763">
          <a:extLst>
            <a:ext uri="{FF2B5EF4-FFF2-40B4-BE49-F238E27FC236}">
              <a16:creationId xmlns:a16="http://schemas.microsoft.com/office/drawing/2014/main" id="{00000000-0008-0000-0100-0000FC020000}"/>
            </a:ext>
          </a:extLst>
        </xdr:cNvPr>
        <xdr:cNvCxnSpPr/>
      </xdr:nvCxnSpPr>
      <xdr:spPr>
        <a:xfrm>
          <a:off x="14287500" y="166763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162577</xdr:rowOff>
    </xdr:from>
    <xdr:ext cx="405111" cy="259045"/>
    <xdr:sp macro="" textlink="">
      <xdr:nvSpPr>
        <xdr:cNvPr id="765" name="【公民館】&#10;有形固定資産減価償却率平均値テキスト">
          <a:extLst>
            <a:ext uri="{FF2B5EF4-FFF2-40B4-BE49-F238E27FC236}">
              <a16:creationId xmlns:a16="http://schemas.microsoft.com/office/drawing/2014/main" id="{00000000-0008-0000-0100-0000FD020000}"/>
            </a:ext>
          </a:extLst>
        </xdr:cNvPr>
        <xdr:cNvSpPr txBox="1"/>
      </xdr:nvSpPr>
      <xdr:spPr>
        <a:xfrm>
          <a:off x="14414500" y="17429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139700</xdr:rowOff>
    </xdr:from>
    <xdr:to>
      <xdr:col>85</xdr:col>
      <xdr:colOff>177800</xdr:colOff>
      <xdr:row>105</xdr:row>
      <xdr:rowOff>69850</xdr:rowOff>
    </xdr:to>
    <xdr:sp macro="" textlink="">
      <xdr:nvSpPr>
        <xdr:cNvPr id="766" name="フローチャート: 判断 765">
          <a:extLst>
            <a:ext uri="{FF2B5EF4-FFF2-40B4-BE49-F238E27FC236}">
              <a16:creationId xmlns:a16="http://schemas.microsoft.com/office/drawing/2014/main" id="{00000000-0008-0000-0100-0000FE020000}"/>
            </a:ext>
          </a:extLst>
        </xdr:cNvPr>
        <xdr:cNvSpPr/>
      </xdr:nvSpPr>
      <xdr:spPr>
        <a:xfrm>
          <a:off x="14325600" y="175742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126364</xdr:rowOff>
    </xdr:from>
    <xdr:to>
      <xdr:col>81</xdr:col>
      <xdr:colOff>101600</xdr:colOff>
      <xdr:row>105</xdr:row>
      <xdr:rowOff>56514</xdr:rowOff>
    </xdr:to>
    <xdr:sp macro="" textlink="">
      <xdr:nvSpPr>
        <xdr:cNvPr id="767" name="フローチャート: 判断 766">
          <a:extLst>
            <a:ext uri="{FF2B5EF4-FFF2-40B4-BE49-F238E27FC236}">
              <a16:creationId xmlns:a16="http://schemas.microsoft.com/office/drawing/2014/main" id="{00000000-0008-0000-0100-0000FF020000}"/>
            </a:ext>
          </a:extLst>
        </xdr:cNvPr>
        <xdr:cNvSpPr/>
      </xdr:nvSpPr>
      <xdr:spPr>
        <a:xfrm>
          <a:off x="13578840" y="17560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xdr:rowOff>
    </xdr:from>
    <xdr:to>
      <xdr:col>76</xdr:col>
      <xdr:colOff>165100</xdr:colOff>
      <xdr:row>105</xdr:row>
      <xdr:rowOff>107950</xdr:rowOff>
    </xdr:to>
    <xdr:sp macro="" textlink="">
      <xdr:nvSpPr>
        <xdr:cNvPr id="768" name="フローチャート: 判断 767">
          <a:extLst>
            <a:ext uri="{FF2B5EF4-FFF2-40B4-BE49-F238E27FC236}">
              <a16:creationId xmlns:a16="http://schemas.microsoft.com/office/drawing/2014/main" id="{00000000-0008-0000-0100-000000030000}"/>
            </a:ext>
          </a:extLst>
        </xdr:cNvPr>
        <xdr:cNvSpPr/>
      </xdr:nvSpPr>
      <xdr:spPr>
        <a:xfrm>
          <a:off x="12804140" y="1760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170180</xdr:rowOff>
    </xdr:from>
    <xdr:to>
      <xdr:col>72</xdr:col>
      <xdr:colOff>38100</xdr:colOff>
      <xdr:row>105</xdr:row>
      <xdr:rowOff>100330</xdr:rowOff>
    </xdr:to>
    <xdr:sp macro="" textlink="">
      <xdr:nvSpPr>
        <xdr:cNvPr id="769" name="フローチャート: 判断 768">
          <a:extLst>
            <a:ext uri="{FF2B5EF4-FFF2-40B4-BE49-F238E27FC236}">
              <a16:creationId xmlns:a16="http://schemas.microsoft.com/office/drawing/2014/main" id="{00000000-0008-0000-0100-000001030000}"/>
            </a:ext>
          </a:extLst>
        </xdr:cNvPr>
        <xdr:cNvSpPr/>
      </xdr:nvSpPr>
      <xdr:spPr>
        <a:xfrm>
          <a:off x="1202944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19686</xdr:rowOff>
    </xdr:from>
    <xdr:to>
      <xdr:col>67</xdr:col>
      <xdr:colOff>101600</xdr:colOff>
      <xdr:row>103</xdr:row>
      <xdr:rowOff>121286</xdr:rowOff>
    </xdr:to>
    <xdr:sp macro="" textlink="">
      <xdr:nvSpPr>
        <xdr:cNvPr id="770" name="フローチャート: 判断 769">
          <a:extLst>
            <a:ext uri="{FF2B5EF4-FFF2-40B4-BE49-F238E27FC236}">
              <a16:creationId xmlns:a16="http://schemas.microsoft.com/office/drawing/2014/main" id="{00000000-0008-0000-0100-000002030000}"/>
            </a:ext>
          </a:extLst>
        </xdr:cNvPr>
        <xdr:cNvSpPr/>
      </xdr:nvSpPr>
      <xdr:spPr>
        <a:xfrm>
          <a:off x="11231880" y="1728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156845</xdr:rowOff>
    </xdr:from>
    <xdr:to>
      <xdr:col>85</xdr:col>
      <xdr:colOff>177800</xdr:colOff>
      <xdr:row>108</xdr:row>
      <xdr:rowOff>86995</xdr:rowOff>
    </xdr:to>
    <xdr:sp macro="" textlink="">
      <xdr:nvSpPr>
        <xdr:cNvPr id="776" name="楕円 775">
          <a:extLst>
            <a:ext uri="{FF2B5EF4-FFF2-40B4-BE49-F238E27FC236}">
              <a16:creationId xmlns:a16="http://schemas.microsoft.com/office/drawing/2014/main" id="{00000000-0008-0000-0100-000008030000}"/>
            </a:ext>
          </a:extLst>
        </xdr:cNvPr>
        <xdr:cNvSpPr/>
      </xdr:nvSpPr>
      <xdr:spPr>
        <a:xfrm>
          <a:off x="14325600" y="1809432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71772</xdr:rowOff>
    </xdr:from>
    <xdr:ext cx="405111" cy="259045"/>
    <xdr:sp macro="" textlink="">
      <xdr:nvSpPr>
        <xdr:cNvPr id="777" name="【公民館】&#10;有形固定資産減価償却率該当値テキスト">
          <a:extLst>
            <a:ext uri="{FF2B5EF4-FFF2-40B4-BE49-F238E27FC236}">
              <a16:creationId xmlns:a16="http://schemas.microsoft.com/office/drawing/2014/main" id="{00000000-0008-0000-0100-000009030000}"/>
            </a:ext>
          </a:extLst>
        </xdr:cNvPr>
        <xdr:cNvSpPr txBox="1"/>
      </xdr:nvSpPr>
      <xdr:spPr>
        <a:xfrm>
          <a:off x="14414500" y="18009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132080</xdr:rowOff>
    </xdr:from>
    <xdr:to>
      <xdr:col>81</xdr:col>
      <xdr:colOff>101600</xdr:colOff>
      <xdr:row>108</xdr:row>
      <xdr:rowOff>62230</xdr:rowOff>
    </xdr:to>
    <xdr:sp macro="" textlink="">
      <xdr:nvSpPr>
        <xdr:cNvPr id="778" name="楕円 777">
          <a:extLst>
            <a:ext uri="{FF2B5EF4-FFF2-40B4-BE49-F238E27FC236}">
              <a16:creationId xmlns:a16="http://schemas.microsoft.com/office/drawing/2014/main" id="{00000000-0008-0000-0100-00000A030000}"/>
            </a:ext>
          </a:extLst>
        </xdr:cNvPr>
        <xdr:cNvSpPr/>
      </xdr:nvSpPr>
      <xdr:spPr>
        <a:xfrm>
          <a:off x="13578840" y="180695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11430</xdr:rowOff>
    </xdr:from>
    <xdr:to>
      <xdr:col>85</xdr:col>
      <xdr:colOff>127000</xdr:colOff>
      <xdr:row>108</xdr:row>
      <xdr:rowOff>36195</xdr:rowOff>
    </xdr:to>
    <xdr:cxnSp macro="">
      <xdr:nvCxnSpPr>
        <xdr:cNvPr id="779" name="直線コネクタ 778">
          <a:extLst>
            <a:ext uri="{FF2B5EF4-FFF2-40B4-BE49-F238E27FC236}">
              <a16:creationId xmlns:a16="http://schemas.microsoft.com/office/drawing/2014/main" id="{00000000-0008-0000-0100-00000B030000}"/>
            </a:ext>
          </a:extLst>
        </xdr:cNvPr>
        <xdr:cNvCxnSpPr/>
      </xdr:nvCxnSpPr>
      <xdr:spPr>
        <a:xfrm>
          <a:off x="13629640" y="18116550"/>
          <a:ext cx="74676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65405</xdr:rowOff>
    </xdr:from>
    <xdr:to>
      <xdr:col>76</xdr:col>
      <xdr:colOff>165100</xdr:colOff>
      <xdr:row>107</xdr:row>
      <xdr:rowOff>167005</xdr:rowOff>
    </xdr:to>
    <xdr:sp macro="" textlink="">
      <xdr:nvSpPr>
        <xdr:cNvPr id="780" name="楕円 779">
          <a:extLst>
            <a:ext uri="{FF2B5EF4-FFF2-40B4-BE49-F238E27FC236}">
              <a16:creationId xmlns:a16="http://schemas.microsoft.com/office/drawing/2014/main" id="{00000000-0008-0000-0100-00000C030000}"/>
            </a:ext>
          </a:extLst>
        </xdr:cNvPr>
        <xdr:cNvSpPr/>
      </xdr:nvSpPr>
      <xdr:spPr>
        <a:xfrm>
          <a:off x="12804140" y="180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116205</xdr:rowOff>
    </xdr:from>
    <xdr:to>
      <xdr:col>81</xdr:col>
      <xdr:colOff>50800</xdr:colOff>
      <xdr:row>108</xdr:row>
      <xdr:rowOff>11430</xdr:rowOff>
    </xdr:to>
    <xdr:cxnSp macro="">
      <xdr:nvCxnSpPr>
        <xdr:cNvPr id="781" name="直線コネクタ 780">
          <a:extLst>
            <a:ext uri="{FF2B5EF4-FFF2-40B4-BE49-F238E27FC236}">
              <a16:creationId xmlns:a16="http://schemas.microsoft.com/office/drawing/2014/main" id="{00000000-0008-0000-0100-00000D030000}"/>
            </a:ext>
          </a:extLst>
        </xdr:cNvPr>
        <xdr:cNvCxnSpPr/>
      </xdr:nvCxnSpPr>
      <xdr:spPr>
        <a:xfrm>
          <a:off x="12854940" y="18053685"/>
          <a:ext cx="7747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21589</xdr:rowOff>
    </xdr:from>
    <xdr:to>
      <xdr:col>72</xdr:col>
      <xdr:colOff>38100</xdr:colOff>
      <xdr:row>107</xdr:row>
      <xdr:rowOff>123189</xdr:rowOff>
    </xdr:to>
    <xdr:sp macro="" textlink="">
      <xdr:nvSpPr>
        <xdr:cNvPr id="782" name="楕円 781">
          <a:extLst>
            <a:ext uri="{FF2B5EF4-FFF2-40B4-BE49-F238E27FC236}">
              <a16:creationId xmlns:a16="http://schemas.microsoft.com/office/drawing/2014/main" id="{00000000-0008-0000-0100-00000E030000}"/>
            </a:ext>
          </a:extLst>
        </xdr:cNvPr>
        <xdr:cNvSpPr/>
      </xdr:nvSpPr>
      <xdr:spPr>
        <a:xfrm>
          <a:off x="12029440" y="179590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72389</xdr:rowOff>
    </xdr:from>
    <xdr:to>
      <xdr:col>76</xdr:col>
      <xdr:colOff>114300</xdr:colOff>
      <xdr:row>107</xdr:row>
      <xdr:rowOff>116205</xdr:rowOff>
    </xdr:to>
    <xdr:cxnSp macro="">
      <xdr:nvCxnSpPr>
        <xdr:cNvPr id="783" name="直線コネクタ 782">
          <a:extLst>
            <a:ext uri="{FF2B5EF4-FFF2-40B4-BE49-F238E27FC236}">
              <a16:creationId xmlns:a16="http://schemas.microsoft.com/office/drawing/2014/main" id="{00000000-0008-0000-0100-00000F030000}"/>
            </a:ext>
          </a:extLst>
        </xdr:cNvPr>
        <xdr:cNvCxnSpPr/>
      </xdr:nvCxnSpPr>
      <xdr:spPr>
        <a:xfrm>
          <a:off x="12072620" y="18009869"/>
          <a:ext cx="78232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153036</xdr:rowOff>
    </xdr:from>
    <xdr:to>
      <xdr:col>67</xdr:col>
      <xdr:colOff>101600</xdr:colOff>
      <xdr:row>107</xdr:row>
      <xdr:rowOff>83186</xdr:rowOff>
    </xdr:to>
    <xdr:sp macro="" textlink="">
      <xdr:nvSpPr>
        <xdr:cNvPr id="784" name="楕円 783">
          <a:extLst>
            <a:ext uri="{FF2B5EF4-FFF2-40B4-BE49-F238E27FC236}">
              <a16:creationId xmlns:a16="http://schemas.microsoft.com/office/drawing/2014/main" id="{00000000-0008-0000-0100-000010030000}"/>
            </a:ext>
          </a:extLst>
        </xdr:cNvPr>
        <xdr:cNvSpPr/>
      </xdr:nvSpPr>
      <xdr:spPr>
        <a:xfrm>
          <a:off x="11231880" y="179228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32386</xdr:rowOff>
    </xdr:from>
    <xdr:to>
      <xdr:col>71</xdr:col>
      <xdr:colOff>177800</xdr:colOff>
      <xdr:row>107</xdr:row>
      <xdr:rowOff>72389</xdr:rowOff>
    </xdr:to>
    <xdr:cxnSp macro="">
      <xdr:nvCxnSpPr>
        <xdr:cNvPr id="785" name="直線コネクタ 784">
          <a:extLst>
            <a:ext uri="{FF2B5EF4-FFF2-40B4-BE49-F238E27FC236}">
              <a16:creationId xmlns:a16="http://schemas.microsoft.com/office/drawing/2014/main" id="{00000000-0008-0000-0100-000011030000}"/>
            </a:ext>
          </a:extLst>
        </xdr:cNvPr>
        <xdr:cNvCxnSpPr/>
      </xdr:nvCxnSpPr>
      <xdr:spPr>
        <a:xfrm>
          <a:off x="11282680" y="17969866"/>
          <a:ext cx="78994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73041</xdr:rowOff>
    </xdr:from>
    <xdr:ext cx="405111" cy="259045"/>
    <xdr:sp macro="" textlink="">
      <xdr:nvSpPr>
        <xdr:cNvPr id="786" name="n_1aveValue【公民館】&#10;有形固定資産減価償却率">
          <a:extLst>
            <a:ext uri="{FF2B5EF4-FFF2-40B4-BE49-F238E27FC236}">
              <a16:creationId xmlns:a16="http://schemas.microsoft.com/office/drawing/2014/main" id="{00000000-0008-0000-0100-000012030000}"/>
            </a:ext>
          </a:extLst>
        </xdr:cNvPr>
        <xdr:cNvSpPr txBox="1"/>
      </xdr:nvSpPr>
      <xdr:spPr>
        <a:xfrm>
          <a:off x="13437244" y="173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124477</xdr:rowOff>
    </xdr:from>
    <xdr:ext cx="405111" cy="259045"/>
    <xdr:sp macro="" textlink="">
      <xdr:nvSpPr>
        <xdr:cNvPr id="787" name="n_2aveValue【公民館】&#10;有形固定資産減価償却率">
          <a:extLst>
            <a:ext uri="{FF2B5EF4-FFF2-40B4-BE49-F238E27FC236}">
              <a16:creationId xmlns:a16="http://schemas.microsoft.com/office/drawing/2014/main" id="{00000000-0008-0000-0100-000013030000}"/>
            </a:ext>
          </a:extLst>
        </xdr:cNvPr>
        <xdr:cNvSpPr txBox="1"/>
      </xdr:nvSpPr>
      <xdr:spPr>
        <a:xfrm>
          <a:off x="126752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116857</xdr:rowOff>
    </xdr:from>
    <xdr:ext cx="405111" cy="259045"/>
    <xdr:sp macro="" textlink="">
      <xdr:nvSpPr>
        <xdr:cNvPr id="788" name="n_3aveValue【公民館】&#10;有形固定資産減価償却率">
          <a:extLst>
            <a:ext uri="{FF2B5EF4-FFF2-40B4-BE49-F238E27FC236}">
              <a16:creationId xmlns:a16="http://schemas.microsoft.com/office/drawing/2014/main" id="{00000000-0008-0000-0100-000014030000}"/>
            </a:ext>
          </a:extLst>
        </xdr:cNvPr>
        <xdr:cNvSpPr txBox="1"/>
      </xdr:nvSpPr>
      <xdr:spPr>
        <a:xfrm>
          <a:off x="11900544" y="1738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137813</xdr:rowOff>
    </xdr:from>
    <xdr:ext cx="405111" cy="259045"/>
    <xdr:sp macro="" textlink="">
      <xdr:nvSpPr>
        <xdr:cNvPr id="789" name="n_4aveValue【公民館】&#10;有形固定資産減価償却率">
          <a:extLst>
            <a:ext uri="{FF2B5EF4-FFF2-40B4-BE49-F238E27FC236}">
              <a16:creationId xmlns:a16="http://schemas.microsoft.com/office/drawing/2014/main" id="{00000000-0008-0000-0100-000015030000}"/>
            </a:ext>
          </a:extLst>
        </xdr:cNvPr>
        <xdr:cNvSpPr txBox="1"/>
      </xdr:nvSpPr>
      <xdr:spPr>
        <a:xfrm>
          <a:off x="11102984" y="17069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53357</xdr:rowOff>
    </xdr:from>
    <xdr:ext cx="405111" cy="259045"/>
    <xdr:sp macro="" textlink="">
      <xdr:nvSpPr>
        <xdr:cNvPr id="790" name="n_1mainValue【公民館】&#10;有形固定資産減価償却率">
          <a:extLst>
            <a:ext uri="{FF2B5EF4-FFF2-40B4-BE49-F238E27FC236}">
              <a16:creationId xmlns:a16="http://schemas.microsoft.com/office/drawing/2014/main" id="{00000000-0008-0000-0100-000016030000}"/>
            </a:ext>
          </a:extLst>
        </xdr:cNvPr>
        <xdr:cNvSpPr txBox="1"/>
      </xdr:nvSpPr>
      <xdr:spPr>
        <a:xfrm>
          <a:off x="134372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158132</xdr:rowOff>
    </xdr:from>
    <xdr:ext cx="405111" cy="259045"/>
    <xdr:sp macro="" textlink="">
      <xdr:nvSpPr>
        <xdr:cNvPr id="791" name="n_2mainValue【公民館】&#10;有形固定資産減価償却率">
          <a:extLst>
            <a:ext uri="{FF2B5EF4-FFF2-40B4-BE49-F238E27FC236}">
              <a16:creationId xmlns:a16="http://schemas.microsoft.com/office/drawing/2014/main" id="{00000000-0008-0000-0100-000017030000}"/>
            </a:ext>
          </a:extLst>
        </xdr:cNvPr>
        <xdr:cNvSpPr txBox="1"/>
      </xdr:nvSpPr>
      <xdr:spPr>
        <a:xfrm>
          <a:off x="12675244" y="1809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114316</xdr:rowOff>
    </xdr:from>
    <xdr:ext cx="405111" cy="259045"/>
    <xdr:sp macro="" textlink="">
      <xdr:nvSpPr>
        <xdr:cNvPr id="792" name="n_3mainValue【公民館】&#10;有形固定資産減価償却率">
          <a:extLst>
            <a:ext uri="{FF2B5EF4-FFF2-40B4-BE49-F238E27FC236}">
              <a16:creationId xmlns:a16="http://schemas.microsoft.com/office/drawing/2014/main" id="{00000000-0008-0000-0100-000018030000}"/>
            </a:ext>
          </a:extLst>
        </xdr:cNvPr>
        <xdr:cNvSpPr txBox="1"/>
      </xdr:nvSpPr>
      <xdr:spPr>
        <a:xfrm>
          <a:off x="11900544" y="18051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74313</xdr:rowOff>
    </xdr:from>
    <xdr:ext cx="405111" cy="259045"/>
    <xdr:sp macro="" textlink="">
      <xdr:nvSpPr>
        <xdr:cNvPr id="793" name="n_4mainValue【公民館】&#10;有形固定資産減価償却率">
          <a:extLst>
            <a:ext uri="{FF2B5EF4-FFF2-40B4-BE49-F238E27FC236}">
              <a16:creationId xmlns:a16="http://schemas.microsoft.com/office/drawing/2014/main" id="{00000000-0008-0000-0100-000019030000}"/>
            </a:ext>
          </a:extLst>
        </xdr:cNvPr>
        <xdr:cNvSpPr txBox="1"/>
      </xdr:nvSpPr>
      <xdr:spPr>
        <a:xfrm>
          <a:off x="11102984" y="18011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a:extLst>
            <a:ext uri="{FF2B5EF4-FFF2-40B4-BE49-F238E27FC236}">
              <a16:creationId xmlns:a16="http://schemas.microsoft.com/office/drawing/2014/main" id="{00000000-0008-0000-0100-00001A03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a:extLst>
            <a:ext uri="{FF2B5EF4-FFF2-40B4-BE49-F238E27FC236}">
              <a16:creationId xmlns:a16="http://schemas.microsoft.com/office/drawing/2014/main" id="{00000000-0008-0000-0100-00001B03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a:extLst>
            <a:ext uri="{FF2B5EF4-FFF2-40B4-BE49-F238E27FC236}">
              <a16:creationId xmlns:a16="http://schemas.microsoft.com/office/drawing/2014/main" id="{00000000-0008-0000-0100-00001C03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a:extLst>
            <a:ext uri="{FF2B5EF4-FFF2-40B4-BE49-F238E27FC236}">
              <a16:creationId xmlns:a16="http://schemas.microsoft.com/office/drawing/2014/main" id="{00000000-0008-0000-0100-00001D03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a:extLst>
            <a:ext uri="{FF2B5EF4-FFF2-40B4-BE49-F238E27FC236}">
              <a16:creationId xmlns:a16="http://schemas.microsoft.com/office/drawing/2014/main" id="{00000000-0008-0000-0100-00001E03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a:extLst>
            <a:ext uri="{FF2B5EF4-FFF2-40B4-BE49-F238E27FC236}">
              <a16:creationId xmlns:a16="http://schemas.microsoft.com/office/drawing/2014/main" id="{00000000-0008-0000-0100-00002303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4" name="直線コネクタ 803">
          <a:extLst>
            <a:ext uri="{FF2B5EF4-FFF2-40B4-BE49-F238E27FC236}">
              <a16:creationId xmlns:a16="http://schemas.microsoft.com/office/drawing/2014/main" id="{00000000-0008-0000-0100-000024030000}"/>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6" name="直線コネクタ 805">
          <a:extLst>
            <a:ext uri="{FF2B5EF4-FFF2-40B4-BE49-F238E27FC236}">
              <a16:creationId xmlns:a16="http://schemas.microsoft.com/office/drawing/2014/main" id="{00000000-0008-0000-0100-000026030000}"/>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0" name="直線コネクタ 809">
          <a:extLst>
            <a:ext uri="{FF2B5EF4-FFF2-40B4-BE49-F238E27FC236}">
              <a16:creationId xmlns:a16="http://schemas.microsoft.com/office/drawing/2014/main" id="{00000000-0008-0000-0100-00002A030000}"/>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2" name="直線コネクタ 811">
          <a:extLst>
            <a:ext uri="{FF2B5EF4-FFF2-40B4-BE49-F238E27FC236}">
              <a16:creationId xmlns:a16="http://schemas.microsoft.com/office/drawing/2014/main" id="{00000000-0008-0000-0100-00002C030000}"/>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4" name="直線コネクタ 813">
          <a:extLst>
            <a:ext uri="{FF2B5EF4-FFF2-40B4-BE49-F238E27FC236}">
              <a16:creationId xmlns:a16="http://schemas.microsoft.com/office/drawing/2014/main" id="{00000000-0008-0000-0100-00002E030000}"/>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00000000-0008-0000-0100-00003003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00000000-0008-0000-0100-00003203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143148</xdr:rowOff>
    </xdr:from>
    <xdr:to>
      <xdr:col>116</xdr:col>
      <xdr:colOff>62864</xdr:colOff>
      <xdr:row>109</xdr:row>
      <xdr:rowOff>25581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flipV="1">
          <a:off x="19509104" y="16739508"/>
          <a:ext cx="0" cy="1558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820" name="【公民館】&#10;一人当たり面積最小値テキスト">
          <a:extLst>
            <a:ext uri="{FF2B5EF4-FFF2-40B4-BE49-F238E27FC236}">
              <a16:creationId xmlns:a16="http://schemas.microsoft.com/office/drawing/2014/main" id="{00000000-0008-0000-0100-000034030000}"/>
            </a:ext>
          </a:extLst>
        </xdr:cNvPr>
        <xdr:cNvSpPr txBox="1"/>
      </xdr:nvSpPr>
      <xdr:spPr>
        <a:xfrm>
          <a:off x="19547840" y="1830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9443700" y="182983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89825</xdr:rowOff>
    </xdr:from>
    <xdr:ext cx="469744" cy="259045"/>
    <xdr:sp macro="" textlink="">
      <xdr:nvSpPr>
        <xdr:cNvPr id="822" name="【公民館】&#10;一人当たり面積最大値テキスト">
          <a:extLst>
            <a:ext uri="{FF2B5EF4-FFF2-40B4-BE49-F238E27FC236}">
              <a16:creationId xmlns:a16="http://schemas.microsoft.com/office/drawing/2014/main" id="{00000000-0008-0000-0100-000036030000}"/>
            </a:ext>
          </a:extLst>
        </xdr:cNvPr>
        <xdr:cNvSpPr txBox="1"/>
      </xdr:nvSpPr>
      <xdr:spPr>
        <a:xfrm>
          <a:off x="19547840" y="16518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143148</xdr:rowOff>
    </xdr:from>
    <xdr:to>
      <xdr:col>116</xdr:col>
      <xdr:colOff>152400</xdr:colOff>
      <xdr:row>99</xdr:row>
      <xdr:rowOff>143148</xdr:rowOff>
    </xdr:to>
    <xdr:cxnSp macro="">
      <xdr:nvCxnSpPr>
        <xdr:cNvPr id="823" name="直線コネクタ 822">
          <a:extLst>
            <a:ext uri="{FF2B5EF4-FFF2-40B4-BE49-F238E27FC236}">
              <a16:creationId xmlns:a16="http://schemas.microsoft.com/office/drawing/2014/main" id="{00000000-0008-0000-0100-000037030000}"/>
            </a:ext>
          </a:extLst>
        </xdr:cNvPr>
        <xdr:cNvCxnSpPr/>
      </xdr:nvCxnSpPr>
      <xdr:spPr>
        <a:xfrm>
          <a:off x="19443700" y="167395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137721</xdr:rowOff>
    </xdr:from>
    <xdr:ext cx="469744" cy="259045"/>
    <xdr:sp macro="" textlink="">
      <xdr:nvSpPr>
        <xdr:cNvPr id="824" name="【公民館】&#10;一人当たり面積平均値テキスト">
          <a:extLst>
            <a:ext uri="{FF2B5EF4-FFF2-40B4-BE49-F238E27FC236}">
              <a16:creationId xmlns:a16="http://schemas.microsoft.com/office/drawing/2014/main" id="{00000000-0008-0000-0100-000038030000}"/>
            </a:ext>
          </a:extLst>
        </xdr:cNvPr>
        <xdr:cNvSpPr txBox="1"/>
      </xdr:nvSpPr>
      <xdr:spPr>
        <a:xfrm>
          <a:off x="19547840" y="17739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159294</xdr:rowOff>
    </xdr:from>
    <xdr:to>
      <xdr:col>116</xdr:col>
      <xdr:colOff>114300</xdr:colOff>
      <xdr:row>106</xdr:row>
      <xdr:rowOff>89444</xdr:rowOff>
    </xdr:to>
    <xdr:sp macro="" textlink="">
      <xdr:nvSpPr>
        <xdr:cNvPr id="825" name="フローチャート: 判断 824">
          <a:extLst>
            <a:ext uri="{FF2B5EF4-FFF2-40B4-BE49-F238E27FC236}">
              <a16:creationId xmlns:a16="http://schemas.microsoft.com/office/drawing/2014/main" id="{00000000-0008-0000-0100-000039030000}"/>
            </a:ext>
          </a:extLst>
        </xdr:cNvPr>
        <xdr:cNvSpPr/>
      </xdr:nvSpPr>
      <xdr:spPr>
        <a:xfrm>
          <a:off x="19458940" y="1776149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167458</xdr:rowOff>
    </xdr:from>
    <xdr:to>
      <xdr:col>112</xdr:col>
      <xdr:colOff>38100</xdr:colOff>
      <xdr:row>106</xdr:row>
      <xdr:rowOff>97608</xdr:rowOff>
    </xdr:to>
    <xdr:sp macro="" textlink="">
      <xdr:nvSpPr>
        <xdr:cNvPr id="826" name="フローチャート: 判断 825">
          <a:extLst>
            <a:ext uri="{FF2B5EF4-FFF2-40B4-BE49-F238E27FC236}">
              <a16:creationId xmlns:a16="http://schemas.microsoft.com/office/drawing/2014/main" id="{00000000-0008-0000-0100-00003A030000}"/>
            </a:ext>
          </a:extLst>
        </xdr:cNvPr>
        <xdr:cNvSpPr/>
      </xdr:nvSpPr>
      <xdr:spPr>
        <a:xfrm>
          <a:off x="18735040" y="1776965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907</xdr:rowOff>
    </xdr:from>
    <xdr:to>
      <xdr:col>107</xdr:col>
      <xdr:colOff>101600</xdr:colOff>
      <xdr:row>106</xdr:row>
      <xdr:rowOff>102507</xdr:rowOff>
    </xdr:to>
    <xdr:sp macro="" textlink="">
      <xdr:nvSpPr>
        <xdr:cNvPr id="827" name="フローチャート: 判断 826">
          <a:extLst>
            <a:ext uri="{FF2B5EF4-FFF2-40B4-BE49-F238E27FC236}">
              <a16:creationId xmlns:a16="http://schemas.microsoft.com/office/drawing/2014/main" id="{00000000-0008-0000-0100-00003B030000}"/>
            </a:ext>
          </a:extLst>
        </xdr:cNvPr>
        <xdr:cNvSpPr/>
      </xdr:nvSpPr>
      <xdr:spPr>
        <a:xfrm>
          <a:off x="17937480" y="177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170724</xdr:rowOff>
    </xdr:from>
    <xdr:to>
      <xdr:col>102</xdr:col>
      <xdr:colOff>165100</xdr:colOff>
      <xdr:row>106</xdr:row>
      <xdr:rowOff>100874</xdr:rowOff>
    </xdr:to>
    <xdr:sp macro="" textlink="">
      <xdr:nvSpPr>
        <xdr:cNvPr id="828" name="フローチャート: 判断 827">
          <a:extLst>
            <a:ext uri="{FF2B5EF4-FFF2-40B4-BE49-F238E27FC236}">
              <a16:creationId xmlns:a16="http://schemas.microsoft.com/office/drawing/2014/main" id="{00000000-0008-0000-0100-00003C030000}"/>
            </a:ext>
          </a:extLst>
        </xdr:cNvPr>
        <xdr:cNvSpPr/>
      </xdr:nvSpPr>
      <xdr:spPr>
        <a:xfrm>
          <a:off x="17162780" y="177729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129902</xdr:rowOff>
    </xdr:from>
    <xdr:to>
      <xdr:col>98</xdr:col>
      <xdr:colOff>38100</xdr:colOff>
      <xdr:row>106</xdr:row>
      <xdr:rowOff>60052</xdr:rowOff>
    </xdr:to>
    <xdr:sp macro="" textlink="">
      <xdr:nvSpPr>
        <xdr:cNvPr id="829" name="フローチャート: 判断 828">
          <a:extLst>
            <a:ext uri="{FF2B5EF4-FFF2-40B4-BE49-F238E27FC236}">
              <a16:creationId xmlns:a16="http://schemas.microsoft.com/office/drawing/2014/main" id="{00000000-0008-0000-0100-00003D030000}"/>
            </a:ext>
          </a:extLst>
        </xdr:cNvPr>
        <xdr:cNvSpPr/>
      </xdr:nvSpPr>
      <xdr:spPr>
        <a:xfrm>
          <a:off x="16388080" y="177321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116839</xdr:rowOff>
    </xdr:from>
    <xdr:to>
      <xdr:col>116</xdr:col>
      <xdr:colOff>114300</xdr:colOff>
      <xdr:row>106</xdr:row>
      <xdr:rowOff>46989</xdr:rowOff>
    </xdr:to>
    <xdr:sp macro="" textlink="">
      <xdr:nvSpPr>
        <xdr:cNvPr id="835" name="楕円 834">
          <a:extLst>
            <a:ext uri="{FF2B5EF4-FFF2-40B4-BE49-F238E27FC236}">
              <a16:creationId xmlns:a16="http://schemas.microsoft.com/office/drawing/2014/main" id="{00000000-0008-0000-0100-000043030000}"/>
            </a:ext>
          </a:extLst>
        </xdr:cNvPr>
        <xdr:cNvSpPr/>
      </xdr:nvSpPr>
      <xdr:spPr>
        <a:xfrm>
          <a:off x="19458940" y="177190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139716</xdr:rowOff>
    </xdr:from>
    <xdr:ext cx="469744" cy="259045"/>
    <xdr:sp macro="" textlink="">
      <xdr:nvSpPr>
        <xdr:cNvPr id="836" name="【公民館】&#10;一人当たり面積該当値テキスト">
          <a:extLst>
            <a:ext uri="{FF2B5EF4-FFF2-40B4-BE49-F238E27FC236}">
              <a16:creationId xmlns:a16="http://schemas.microsoft.com/office/drawing/2014/main" id="{00000000-0008-0000-0100-000044030000}"/>
            </a:ext>
          </a:extLst>
        </xdr:cNvPr>
        <xdr:cNvSpPr txBox="1"/>
      </xdr:nvSpPr>
      <xdr:spPr>
        <a:xfrm>
          <a:off x="19547840" y="1757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121738</xdr:rowOff>
    </xdr:from>
    <xdr:to>
      <xdr:col>112</xdr:col>
      <xdr:colOff>38100</xdr:colOff>
      <xdr:row>106</xdr:row>
      <xdr:rowOff>51888</xdr:rowOff>
    </xdr:to>
    <xdr:sp macro="" textlink="">
      <xdr:nvSpPr>
        <xdr:cNvPr id="837" name="楕円 836">
          <a:extLst>
            <a:ext uri="{FF2B5EF4-FFF2-40B4-BE49-F238E27FC236}">
              <a16:creationId xmlns:a16="http://schemas.microsoft.com/office/drawing/2014/main" id="{00000000-0008-0000-0100-000045030000}"/>
            </a:ext>
          </a:extLst>
        </xdr:cNvPr>
        <xdr:cNvSpPr/>
      </xdr:nvSpPr>
      <xdr:spPr>
        <a:xfrm>
          <a:off x="18735040" y="177239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167639</xdr:rowOff>
    </xdr:from>
    <xdr:to>
      <xdr:col>116</xdr:col>
      <xdr:colOff>63500</xdr:colOff>
      <xdr:row>106</xdr:row>
      <xdr:rowOff>1088</xdr:rowOff>
    </xdr:to>
    <xdr:cxnSp macro="">
      <xdr:nvCxnSpPr>
        <xdr:cNvPr id="838" name="直線コネクタ 837">
          <a:extLst>
            <a:ext uri="{FF2B5EF4-FFF2-40B4-BE49-F238E27FC236}">
              <a16:creationId xmlns:a16="http://schemas.microsoft.com/office/drawing/2014/main" id="{00000000-0008-0000-0100-000046030000}"/>
            </a:ext>
          </a:extLst>
        </xdr:cNvPr>
        <xdr:cNvCxnSpPr/>
      </xdr:nvCxnSpPr>
      <xdr:spPr>
        <a:xfrm flipV="1">
          <a:off x="18778220" y="17769839"/>
          <a:ext cx="73152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39" name="楕円 838">
          <a:extLst>
            <a:ext uri="{FF2B5EF4-FFF2-40B4-BE49-F238E27FC236}">
              <a16:creationId xmlns:a16="http://schemas.microsoft.com/office/drawing/2014/main" id="{00000000-0008-0000-0100-000047030000}"/>
            </a:ext>
          </a:extLst>
        </xdr:cNvPr>
        <xdr:cNvSpPr/>
      </xdr:nvSpPr>
      <xdr:spPr>
        <a:xfrm>
          <a:off x="1793748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1088</xdr:rowOff>
    </xdr:from>
    <xdr:to>
      <xdr:col>111</xdr:col>
      <xdr:colOff>177800</xdr:colOff>
      <xdr:row>106</xdr:row>
      <xdr:rowOff>7620</xdr:rowOff>
    </xdr:to>
    <xdr:cxnSp macro="">
      <xdr:nvCxnSpPr>
        <xdr:cNvPr id="840" name="直線コネクタ 839">
          <a:extLst>
            <a:ext uri="{FF2B5EF4-FFF2-40B4-BE49-F238E27FC236}">
              <a16:creationId xmlns:a16="http://schemas.microsoft.com/office/drawing/2014/main" id="{00000000-0008-0000-0100-000048030000}"/>
            </a:ext>
          </a:extLst>
        </xdr:cNvPr>
        <xdr:cNvCxnSpPr/>
      </xdr:nvCxnSpPr>
      <xdr:spPr>
        <a:xfrm flipV="1">
          <a:off x="17988280" y="17770928"/>
          <a:ext cx="78994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41" name="楕円 840">
          <a:extLst>
            <a:ext uri="{FF2B5EF4-FFF2-40B4-BE49-F238E27FC236}">
              <a16:creationId xmlns:a16="http://schemas.microsoft.com/office/drawing/2014/main" id="{00000000-0008-0000-0100-000049030000}"/>
            </a:ext>
          </a:extLst>
        </xdr:cNvPr>
        <xdr:cNvSpPr/>
      </xdr:nvSpPr>
      <xdr:spPr>
        <a:xfrm>
          <a:off x="1716278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7620</xdr:rowOff>
    </xdr:from>
    <xdr:to>
      <xdr:col>107</xdr:col>
      <xdr:colOff>50800</xdr:colOff>
      <xdr:row>106</xdr:row>
      <xdr:rowOff>7620</xdr:rowOff>
    </xdr:to>
    <xdr:cxnSp macro="">
      <xdr:nvCxnSpPr>
        <xdr:cNvPr id="842" name="直線コネクタ 841">
          <a:extLst>
            <a:ext uri="{FF2B5EF4-FFF2-40B4-BE49-F238E27FC236}">
              <a16:creationId xmlns:a16="http://schemas.microsoft.com/office/drawing/2014/main" id="{00000000-0008-0000-0100-00004A030000}"/>
            </a:ext>
          </a:extLst>
        </xdr:cNvPr>
        <xdr:cNvCxnSpPr/>
      </xdr:nvCxnSpPr>
      <xdr:spPr>
        <a:xfrm>
          <a:off x="17213580" y="177774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64588</xdr:rowOff>
    </xdr:from>
    <xdr:to>
      <xdr:col>98</xdr:col>
      <xdr:colOff>38100</xdr:colOff>
      <xdr:row>106</xdr:row>
      <xdr:rowOff>166188</xdr:rowOff>
    </xdr:to>
    <xdr:sp macro="" textlink="">
      <xdr:nvSpPr>
        <xdr:cNvPr id="843" name="楕円 842">
          <a:extLst>
            <a:ext uri="{FF2B5EF4-FFF2-40B4-BE49-F238E27FC236}">
              <a16:creationId xmlns:a16="http://schemas.microsoft.com/office/drawing/2014/main" id="{00000000-0008-0000-0100-00004B030000}"/>
            </a:ext>
          </a:extLst>
        </xdr:cNvPr>
        <xdr:cNvSpPr/>
      </xdr:nvSpPr>
      <xdr:spPr>
        <a:xfrm>
          <a:off x="16388080" y="1783442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7620</xdr:rowOff>
    </xdr:from>
    <xdr:to>
      <xdr:col>102</xdr:col>
      <xdr:colOff>114300</xdr:colOff>
      <xdr:row>106</xdr:row>
      <xdr:rowOff>115388</xdr:rowOff>
    </xdr:to>
    <xdr:cxnSp macro="">
      <xdr:nvCxnSpPr>
        <xdr:cNvPr id="844" name="直線コネクタ 843">
          <a:extLst>
            <a:ext uri="{FF2B5EF4-FFF2-40B4-BE49-F238E27FC236}">
              <a16:creationId xmlns:a16="http://schemas.microsoft.com/office/drawing/2014/main" id="{00000000-0008-0000-0100-00004C030000}"/>
            </a:ext>
          </a:extLst>
        </xdr:cNvPr>
        <xdr:cNvCxnSpPr/>
      </xdr:nvCxnSpPr>
      <xdr:spPr>
        <a:xfrm flipV="1">
          <a:off x="16431260" y="17777460"/>
          <a:ext cx="78232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88735</xdr:rowOff>
    </xdr:from>
    <xdr:ext cx="469744" cy="259045"/>
    <xdr:sp macro="" textlink="">
      <xdr:nvSpPr>
        <xdr:cNvPr id="845" name="n_1aveValue【公民館】&#10;一人当たり面積">
          <a:extLst>
            <a:ext uri="{FF2B5EF4-FFF2-40B4-BE49-F238E27FC236}">
              <a16:creationId xmlns:a16="http://schemas.microsoft.com/office/drawing/2014/main" id="{00000000-0008-0000-0100-00004D030000}"/>
            </a:ext>
          </a:extLst>
        </xdr:cNvPr>
        <xdr:cNvSpPr txBox="1"/>
      </xdr:nvSpPr>
      <xdr:spPr>
        <a:xfrm>
          <a:off x="18561127" y="1785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93634</xdr:rowOff>
    </xdr:from>
    <xdr:ext cx="469744" cy="259045"/>
    <xdr:sp macro="" textlink="">
      <xdr:nvSpPr>
        <xdr:cNvPr id="846" name="n_2aveValue【公民館】&#10;一人当たり面積">
          <a:extLst>
            <a:ext uri="{FF2B5EF4-FFF2-40B4-BE49-F238E27FC236}">
              <a16:creationId xmlns:a16="http://schemas.microsoft.com/office/drawing/2014/main" id="{00000000-0008-0000-0100-00004E030000}"/>
            </a:ext>
          </a:extLst>
        </xdr:cNvPr>
        <xdr:cNvSpPr txBox="1"/>
      </xdr:nvSpPr>
      <xdr:spPr>
        <a:xfrm>
          <a:off x="17776267" y="1786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92001</xdr:rowOff>
    </xdr:from>
    <xdr:ext cx="469744" cy="259045"/>
    <xdr:sp macro="" textlink="">
      <xdr:nvSpPr>
        <xdr:cNvPr id="847" name="n_3aveValue【公民館】&#10;一人当たり面積">
          <a:extLst>
            <a:ext uri="{FF2B5EF4-FFF2-40B4-BE49-F238E27FC236}">
              <a16:creationId xmlns:a16="http://schemas.microsoft.com/office/drawing/2014/main" id="{00000000-0008-0000-0100-00004F030000}"/>
            </a:ext>
          </a:extLst>
        </xdr:cNvPr>
        <xdr:cNvSpPr txBox="1"/>
      </xdr:nvSpPr>
      <xdr:spPr>
        <a:xfrm>
          <a:off x="17001567" y="1786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76579</xdr:rowOff>
    </xdr:from>
    <xdr:ext cx="469744" cy="259045"/>
    <xdr:sp macro="" textlink="">
      <xdr:nvSpPr>
        <xdr:cNvPr id="848" name="n_4aveValue【公民館】&#10;一人当たり面積">
          <a:extLst>
            <a:ext uri="{FF2B5EF4-FFF2-40B4-BE49-F238E27FC236}">
              <a16:creationId xmlns:a16="http://schemas.microsoft.com/office/drawing/2014/main" id="{00000000-0008-0000-0100-000050030000}"/>
            </a:ext>
          </a:extLst>
        </xdr:cNvPr>
        <xdr:cNvSpPr txBox="1"/>
      </xdr:nvSpPr>
      <xdr:spPr>
        <a:xfrm>
          <a:off x="16226867" y="1751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68415</xdr:rowOff>
    </xdr:from>
    <xdr:ext cx="469744" cy="259045"/>
    <xdr:sp macro="" textlink="">
      <xdr:nvSpPr>
        <xdr:cNvPr id="849" name="n_1mainValue【公民館】&#10;一人当たり面積">
          <a:extLst>
            <a:ext uri="{FF2B5EF4-FFF2-40B4-BE49-F238E27FC236}">
              <a16:creationId xmlns:a16="http://schemas.microsoft.com/office/drawing/2014/main" id="{00000000-0008-0000-0100-000051030000}"/>
            </a:ext>
          </a:extLst>
        </xdr:cNvPr>
        <xdr:cNvSpPr txBox="1"/>
      </xdr:nvSpPr>
      <xdr:spPr>
        <a:xfrm>
          <a:off x="18561127" y="175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50" name="n_2mainValue【公民館】&#10;一人当たり面積">
          <a:extLst>
            <a:ext uri="{FF2B5EF4-FFF2-40B4-BE49-F238E27FC236}">
              <a16:creationId xmlns:a16="http://schemas.microsoft.com/office/drawing/2014/main" id="{00000000-0008-0000-0100-000052030000}"/>
            </a:ext>
          </a:extLst>
        </xdr:cNvPr>
        <xdr:cNvSpPr txBox="1"/>
      </xdr:nvSpPr>
      <xdr:spPr>
        <a:xfrm>
          <a:off x="177762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851" name="n_3mainValue【公民館】&#10;一人当たり面積">
          <a:extLst>
            <a:ext uri="{FF2B5EF4-FFF2-40B4-BE49-F238E27FC236}">
              <a16:creationId xmlns:a16="http://schemas.microsoft.com/office/drawing/2014/main" id="{00000000-0008-0000-0100-000053030000}"/>
            </a:ext>
          </a:extLst>
        </xdr:cNvPr>
        <xdr:cNvSpPr txBox="1"/>
      </xdr:nvSpPr>
      <xdr:spPr>
        <a:xfrm>
          <a:off x="1700156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157315</xdr:rowOff>
    </xdr:from>
    <xdr:ext cx="469744" cy="259045"/>
    <xdr:sp macro="" textlink="">
      <xdr:nvSpPr>
        <xdr:cNvPr id="852" name="n_4mainValue【公民館】&#10;一人当たり面積">
          <a:extLst>
            <a:ext uri="{FF2B5EF4-FFF2-40B4-BE49-F238E27FC236}">
              <a16:creationId xmlns:a16="http://schemas.microsoft.com/office/drawing/2014/main" id="{00000000-0008-0000-0100-000054030000}"/>
            </a:ext>
          </a:extLst>
        </xdr:cNvPr>
        <xdr:cNvSpPr txBox="1"/>
      </xdr:nvSpPr>
      <xdr:spPr>
        <a:xfrm>
          <a:off x="16226867" y="1792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00000000-0008-0000-0100-00005503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00000000-0008-0000-0100-00005603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幼稚園・保育所と公営住宅は、類似団体と比較し、大きく乖離（高くなっている）</a:t>
          </a:r>
          <a:r>
            <a:rPr kumimoji="1" lang="ja-JP" altLang="en-US" sz="1100">
              <a:solidFill>
                <a:schemeClr val="dk1"/>
              </a:solidFill>
              <a:effectLst/>
              <a:latin typeface="+mn-lt"/>
              <a:ea typeface="+mn-ea"/>
              <a:cs typeface="+mn-cs"/>
            </a:rPr>
            <a:t>している</a:t>
          </a:r>
          <a:r>
            <a:rPr kumimoji="1" lang="ja-JP" altLang="ja-JP" sz="1100">
              <a:solidFill>
                <a:schemeClr val="dk1"/>
              </a:solidFill>
              <a:effectLst/>
              <a:latin typeface="+mn-lt"/>
              <a:ea typeface="+mn-ea"/>
              <a:cs typeface="+mn-cs"/>
            </a:rPr>
            <a:t>。特に中保育園は</a:t>
          </a:r>
          <a:r>
            <a:rPr kumimoji="1" lang="en-US" altLang="ja-JP" sz="1100">
              <a:solidFill>
                <a:schemeClr val="dk1"/>
              </a:solidFill>
              <a:effectLst/>
              <a:latin typeface="+mn-lt"/>
              <a:ea typeface="+mn-ea"/>
              <a:cs typeface="+mn-cs"/>
            </a:rPr>
            <a:t>1971</a:t>
          </a:r>
          <a:r>
            <a:rPr kumimoji="1" lang="ja-JP" altLang="ja-JP" sz="1100">
              <a:solidFill>
                <a:schemeClr val="dk1"/>
              </a:solidFill>
              <a:effectLst/>
              <a:latin typeface="+mn-lt"/>
              <a:ea typeface="+mn-ea"/>
              <a:cs typeface="+mn-cs"/>
            </a:rPr>
            <a:t>年建設と、建設から</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年経過したことが要因の一つである。</a:t>
          </a:r>
          <a:endParaRPr lang="ja-JP" altLang="ja-JP" sz="1400">
            <a:effectLst/>
          </a:endParaRPr>
        </a:p>
        <a:p>
          <a:r>
            <a:rPr kumimoji="1" lang="ja-JP" altLang="ja-JP" sz="1100">
              <a:solidFill>
                <a:schemeClr val="dk1"/>
              </a:solidFill>
              <a:effectLst/>
              <a:latin typeface="+mn-lt"/>
              <a:ea typeface="+mn-ea"/>
              <a:cs typeface="+mn-cs"/>
            </a:rPr>
            <a:t>個別施設計画に従い、中保育園は新庁舎建設に合わせ、施設建替えを計画していることから、事業完了後</a:t>
          </a:r>
          <a:r>
            <a:rPr kumimoji="1" lang="ja-JP" altLang="en-US" sz="1100">
              <a:solidFill>
                <a:schemeClr val="dk1"/>
              </a:solidFill>
              <a:effectLst/>
              <a:latin typeface="+mn-lt"/>
              <a:ea typeface="+mn-ea"/>
              <a:cs typeface="+mn-cs"/>
            </a:rPr>
            <a:t>民営化を予定しており</a:t>
          </a:r>
          <a:r>
            <a:rPr kumimoji="1" lang="ja-JP" altLang="ja-JP" sz="1100">
              <a:solidFill>
                <a:schemeClr val="dk1"/>
              </a:solidFill>
              <a:effectLst/>
              <a:latin typeface="+mn-lt"/>
              <a:ea typeface="+mn-ea"/>
              <a:cs typeface="+mn-cs"/>
            </a:rPr>
            <a:t>維持管理費</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減少し、償却率の減少が見込まれる。</a:t>
          </a:r>
          <a:endParaRPr lang="ja-JP" altLang="ja-JP" sz="1400">
            <a:effectLst/>
          </a:endParaRPr>
        </a:p>
        <a:p>
          <a:r>
            <a:rPr kumimoji="1" lang="ja-JP" altLang="ja-JP" sz="1100">
              <a:solidFill>
                <a:schemeClr val="dk1"/>
              </a:solidFill>
              <a:effectLst/>
              <a:latin typeface="+mn-lt"/>
              <a:ea typeface="+mn-ea"/>
              <a:cs typeface="+mn-cs"/>
            </a:rPr>
            <a:t>また、公営住宅においては、木造造りで築年数が耐用年数を大幅に超えている住宅が多数ある。現状、築年数が古く、利用者のいない施設は取り壊しなど計画的に進めているものの、早期に施設の集約化を図っていくことが課題である。</a:t>
          </a:r>
          <a:endParaRPr lang="ja-JP" altLang="ja-JP" sz="1400">
            <a:effectLst/>
          </a:endParaRPr>
        </a:p>
        <a:p>
          <a:r>
            <a:rPr kumimoji="1" lang="ja-JP" altLang="ja-JP" sz="1100">
              <a:solidFill>
                <a:schemeClr val="dk1"/>
              </a:solidFill>
              <a:effectLst/>
              <a:latin typeface="+mn-lt"/>
              <a:ea typeface="+mn-ea"/>
              <a:cs typeface="+mn-cs"/>
            </a:rPr>
            <a:t>上記のほか、小学校の有形固定資産減価償却率も拡大傾向であることから、計画的な施設改修が必要であると思われる。</a:t>
          </a:r>
          <a:endParaRPr lang="ja-JP" altLang="ja-JP" sz="1400">
            <a:effectLst/>
          </a:endParaRPr>
        </a:p>
        <a:p>
          <a:r>
            <a:rPr kumimoji="1" lang="ja-JP" altLang="ja-JP" sz="1100">
              <a:solidFill>
                <a:schemeClr val="dk1"/>
              </a:solidFill>
              <a:effectLst/>
              <a:latin typeface="+mn-lt"/>
              <a:ea typeface="+mn-ea"/>
              <a:cs typeface="+mn-cs"/>
            </a:rPr>
            <a:t>令和４年度以降、町内小学校施設で最も築年数の古い伏見小学校（</a:t>
          </a:r>
          <a:r>
            <a:rPr kumimoji="1" lang="en-US" altLang="ja-JP" sz="1100">
              <a:solidFill>
                <a:schemeClr val="dk1"/>
              </a:solidFill>
              <a:effectLst/>
              <a:latin typeface="+mn-lt"/>
              <a:ea typeface="+mn-ea"/>
              <a:cs typeface="+mn-cs"/>
            </a:rPr>
            <a:t>1966</a:t>
          </a:r>
          <a:r>
            <a:rPr kumimoji="1" lang="ja-JP" altLang="ja-JP" sz="1100">
              <a:solidFill>
                <a:schemeClr val="dk1"/>
              </a:solidFill>
              <a:effectLst/>
              <a:latin typeface="+mn-lt"/>
              <a:ea typeface="+mn-ea"/>
              <a:cs typeface="+mn-cs"/>
            </a:rPr>
            <a:t>年建設）の大規模改修（主に耐震化）事業を予定しているほか、各小中学校の雨漏りによる屋根の大規模改修も実施する必要があるため、財政状況とのバランスを勘案しながら事業実施に努める。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29920" y="33528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29920" y="366649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7196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7196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3608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377341" y="50774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200-000038000000}"/>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152400</xdr:rowOff>
    </xdr:from>
    <xdr:to>
      <xdr:col>24</xdr:col>
      <xdr:colOff>62865</xdr:colOff>
      <xdr:row>40</xdr:row>
      <xdr:rowOff>112395</xdr:rowOff>
    </xdr:to>
    <xdr:cxnSp macro="">
      <xdr:nvCxnSpPr>
        <xdr:cNvPr id="57" name="直線コネクタ 56">
          <a:extLst>
            <a:ext uri="{FF2B5EF4-FFF2-40B4-BE49-F238E27FC236}">
              <a16:creationId xmlns:a16="http://schemas.microsoft.com/office/drawing/2014/main" id="{00000000-0008-0000-0200-000039000000}"/>
            </a:ext>
          </a:extLst>
        </xdr:cNvPr>
        <xdr:cNvCxnSpPr/>
      </xdr:nvCxnSpPr>
      <xdr:spPr>
        <a:xfrm flipV="1">
          <a:off x="4086225" y="5516880"/>
          <a:ext cx="0" cy="1301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116222</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200-00003A000000}"/>
            </a:ext>
          </a:extLst>
        </xdr:cNvPr>
        <xdr:cNvSpPr txBox="1"/>
      </xdr:nvSpPr>
      <xdr:spPr>
        <a:xfrm>
          <a:off x="4124960" y="682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112395</xdr:rowOff>
    </xdr:from>
    <xdr:to>
      <xdr:col>24</xdr:col>
      <xdr:colOff>152400</xdr:colOff>
      <xdr:row>40</xdr:row>
      <xdr:rowOff>112395</xdr:rowOff>
    </xdr:to>
    <xdr:cxnSp macro="">
      <xdr:nvCxnSpPr>
        <xdr:cNvPr id="59" name="直線コネクタ 58">
          <a:extLst>
            <a:ext uri="{FF2B5EF4-FFF2-40B4-BE49-F238E27FC236}">
              <a16:creationId xmlns:a16="http://schemas.microsoft.com/office/drawing/2014/main" id="{00000000-0008-0000-0200-00003B000000}"/>
            </a:ext>
          </a:extLst>
        </xdr:cNvPr>
        <xdr:cNvCxnSpPr/>
      </xdr:nvCxnSpPr>
      <xdr:spPr>
        <a:xfrm>
          <a:off x="4020820" y="68179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99077</xdr:rowOff>
    </xdr:from>
    <xdr:ext cx="405111" cy="259045"/>
    <xdr:sp macro="" textlink="">
      <xdr:nvSpPr>
        <xdr:cNvPr id="60" name="【図書館】&#10;有形固定資産減価償却率最大値テキスト">
          <a:extLst>
            <a:ext uri="{FF2B5EF4-FFF2-40B4-BE49-F238E27FC236}">
              <a16:creationId xmlns:a16="http://schemas.microsoft.com/office/drawing/2014/main" id="{00000000-0008-0000-0200-00003C000000}"/>
            </a:ext>
          </a:extLst>
        </xdr:cNvPr>
        <xdr:cNvSpPr txBox="1"/>
      </xdr:nvSpPr>
      <xdr:spPr>
        <a:xfrm>
          <a:off x="4124960" y="5295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152400</xdr:rowOff>
    </xdr:from>
    <xdr:to>
      <xdr:col>24</xdr:col>
      <xdr:colOff>152400</xdr:colOff>
      <xdr:row>32</xdr:row>
      <xdr:rowOff>152400</xdr:rowOff>
    </xdr:to>
    <xdr:cxnSp macro="">
      <xdr:nvCxnSpPr>
        <xdr:cNvPr id="61" name="直線コネクタ 60">
          <a:extLst>
            <a:ext uri="{FF2B5EF4-FFF2-40B4-BE49-F238E27FC236}">
              <a16:creationId xmlns:a16="http://schemas.microsoft.com/office/drawing/2014/main" id="{00000000-0008-0000-0200-00003D000000}"/>
            </a:ext>
          </a:extLst>
        </xdr:cNvPr>
        <xdr:cNvCxnSpPr/>
      </xdr:nvCxnSpPr>
      <xdr:spPr>
        <a:xfrm>
          <a:off x="4020820" y="5516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110507</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200-00003E000000}"/>
            </a:ext>
          </a:extLst>
        </xdr:cNvPr>
        <xdr:cNvSpPr txBox="1"/>
      </xdr:nvSpPr>
      <xdr:spPr>
        <a:xfrm>
          <a:off x="4124960" y="614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132080</xdr:rowOff>
    </xdr:from>
    <xdr:to>
      <xdr:col>24</xdr:col>
      <xdr:colOff>114300</xdr:colOff>
      <xdr:row>37</xdr:row>
      <xdr:rowOff>62230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4036060" y="61671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52070</xdr:rowOff>
    </xdr:from>
    <xdr:to>
      <xdr:col>20</xdr:col>
      <xdr:colOff>38100</xdr:colOff>
      <xdr:row>36</xdr:row>
      <xdr:rowOff>153670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3312160" y="60871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151130</xdr:rowOff>
    </xdr:from>
    <xdr:to>
      <xdr:col>15</xdr:col>
      <xdr:colOff>101600</xdr:colOff>
      <xdr:row>36</xdr:row>
      <xdr:rowOff>81280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514600" y="60185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1739900" y="598614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126365</xdr:rowOff>
    </xdr:from>
    <xdr:to>
      <xdr:col>6</xdr:col>
      <xdr:colOff>38100</xdr:colOff>
      <xdr:row>36</xdr:row>
      <xdr:rowOff>56515</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965200" y="59937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200-000044000000}"/>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101600</xdr:rowOff>
    </xdr:from>
    <xdr:to>
      <xdr:col>24</xdr:col>
      <xdr:colOff>114300</xdr:colOff>
      <xdr:row>37</xdr:row>
      <xdr:rowOff>31750</xdr:rowOff>
    </xdr:to>
    <xdr:sp macro="" textlink="">
      <xdr:nvSpPr>
        <xdr:cNvPr id="73" name="楕円 72">
          <a:extLst>
            <a:ext uri="{FF2B5EF4-FFF2-40B4-BE49-F238E27FC236}">
              <a16:creationId xmlns:a16="http://schemas.microsoft.com/office/drawing/2014/main" id="{00000000-0008-0000-0200-000049000000}"/>
            </a:ext>
          </a:extLst>
        </xdr:cNvPr>
        <xdr:cNvSpPr/>
      </xdr:nvSpPr>
      <xdr:spPr>
        <a:xfrm>
          <a:off x="4036060" y="61366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124477</xdr:rowOff>
    </xdr:from>
    <xdr:ext cx="405111" cy="259045"/>
    <xdr:sp macro="" textlink="">
      <xdr:nvSpPr>
        <xdr:cNvPr id="74" name="【図書館】&#10;有形固定資産減価償却率該当値テキスト">
          <a:extLst>
            <a:ext uri="{FF2B5EF4-FFF2-40B4-BE49-F238E27FC236}">
              <a16:creationId xmlns:a16="http://schemas.microsoft.com/office/drawing/2014/main" id="{00000000-0008-0000-0200-00004A000000}"/>
            </a:ext>
          </a:extLst>
        </xdr:cNvPr>
        <xdr:cNvSpPr txBox="1"/>
      </xdr:nvSpPr>
      <xdr:spPr>
        <a:xfrm>
          <a:off x="4124960" y="599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63500</xdr:rowOff>
    </xdr:from>
    <xdr:to>
      <xdr:col>20</xdr:col>
      <xdr:colOff>38100</xdr:colOff>
      <xdr:row>36</xdr:row>
      <xdr:rowOff>165100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3312160" y="60985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114300</xdr:rowOff>
    </xdr:from>
    <xdr:to>
      <xdr:col>24</xdr:col>
      <xdr:colOff>63500</xdr:colOff>
      <xdr:row>36</xdr:row>
      <xdr:rowOff>152400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3355340" y="6149340"/>
          <a:ext cx="73152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77" name="楕円 76">
          <a:extLst>
            <a:ext uri="{FF2B5EF4-FFF2-40B4-BE49-F238E27FC236}">
              <a16:creationId xmlns:a16="http://schemas.microsoft.com/office/drawing/2014/main" id="{00000000-0008-0000-0200-00004D000000}"/>
            </a:ext>
          </a:extLst>
        </xdr:cNvPr>
        <xdr:cNvSpPr/>
      </xdr:nvSpPr>
      <xdr:spPr>
        <a:xfrm>
          <a:off x="2514600" y="6026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38100</xdr:rowOff>
    </xdr:from>
    <xdr:to>
      <xdr:col>19</xdr:col>
      <xdr:colOff>177800</xdr:colOff>
      <xdr:row>36</xdr:row>
      <xdr:rowOff>114300</xdr:rowOff>
    </xdr:to>
    <xdr:cxnSp macro="">
      <xdr:nvCxnSpPr>
        <xdr:cNvPr id="78" name="直線コネクタ 77">
          <a:extLst>
            <a:ext uri="{FF2B5EF4-FFF2-40B4-BE49-F238E27FC236}">
              <a16:creationId xmlns:a16="http://schemas.microsoft.com/office/drawing/2014/main" id="{00000000-0008-0000-0200-00004E000000}"/>
            </a:ext>
          </a:extLst>
        </xdr:cNvPr>
        <xdr:cNvCxnSpPr/>
      </xdr:nvCxnSpPr>
      <xdr:spPr>
        <a:xfrm>
          <a:off x="2565400" y="607314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120650</xdr:rowOff>
    </xdr:from>
    <xdr:to>
      <xdr:col>10</xdr:col>
      <xdr:colOff>165100</xdr:colOff>
      <xdr:row>36</xdr:row>
      <xdr:rowOff>50800</xdr:rowOff>
    </xdr:to>
    <xdr:sp macro="" textlink="">
      <xdr:nvSpPr>
        <xdr:cNvPr id="79" name="楕円 78">
          <a:extLst>
            <a:ext uri="{FF2B5EF4-FFF2-40B4-BE49-F238E27FC236}">
              <a16:creationId xmlns:a16="http://schemas.microsoft.com/office/drawing/2014/main" id="{00000000-0008-0000-0200-00004F000000}"/>
            </a:ext>
          </a:extLst>
        </xdr:cNvPr>
        <xdr:cNvSpPr/>
      </xdr:nvSpPr>
      <xdr:spPr>
        <a:xfrm>
          <a:off x="1739900" y="59880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0</xdr:rowOff>
    </xdr:from>
    <xdr:to>
      <xdr:col>15</xdr:col>
      <xdr:colOff>50800</xdr:colOff>
      <xdr:row>36</xdr:row>
      <xdr:rowOff>38100</xdr:rowOff>
    </xdr:to>
    <xdr:cxnSp macro="">
      <xdr:nvCxnSpPr>
        <xdr:cNvPr id="80" name="直線コネクタ 79">
          <a:extLst>
            <a:ext uri="{FF2B5EF4-FFF2-40B4-BE49-F238E27FC236}">
              <a16:creationId xmlns:a16="http://schemas.microsoft.com/office/drawing/2014/main" id="{00000000-0008-0000-0200-000050000000}"/>
            </a:ext>
          </a:extLst>
        </xdr:cNvPr>
        <xdr:cNvCxnSpPr/>
      </xdr:nvCxnSpPr>
      <xdr:spPr>
        <a:xfrm>
          <a:off x="1790700" y="6035040"/>
          <a:ext cx="7747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82550</xdr:rowOff>
    </xdr:from>
    <xdr:to>
      <xdr:col>6</xdr:col>
      <xdr:colOff>38100</xdr:colOff>
      <xdr:row>36</xdr:row>
      <xdr:rowOff>12700</xdr:rowOff>
    </xdr:to>
    <xdr:sp macro="" textlink="">
      <xdr:nvSpPr>
        <xdr:cNvPr id="81" name="楕円 80">
          <a:extLst>
            <a:ext uri="{FF2B5EF4-FFF2-40B4-BE49-F238E27FC236}">
              <a16:creationId xmlns:a16="http://schemas.microsoft.com/office/drawing/2014/main" id="{00000000-0008-0000-0200-000051000000}"/>
            </a:ext>
          </a:extLst>
        </xdr:cNvPr>
        <xdr:cNvSpPr/>
      </xdr:nvSpPr>
      <xdr:spPr>
        <a:xfrm>
          <a:off x="965200" y="59499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133350</xdr:rowOff>
    </xdr:from>
    <xdr:to>
      <xdr:col>10</xdr:col>
      <xdr:colOff>114300</xdr:colOff>
      <xdr:row>36</xdr:row>
      <xdr:rowOff>0</xdr:rowOff>
    </xdr:to>
    <xdr:cxnSp macro="">
      <xdr:nvCxnSpPr>
        <xdr:cNvPr id="82" name="直線コネクタ 81">
          <a:extLst>
            <a:ext uri="{FF2B5EF4-FFF2-40B4-BE49-F238E27FC236}">
              <a16:creationId xmlns:a16="http://schemas.microsoft.com/office/drawing/2014/main" id="{00000000-0008-0000-0200-000052000000}"/>
            </a:ext>
          </a:extLst>
        </xdr:cNvPr>
        <xdr:cNvCxnSpPr/>
      </xdr:nvCxnSpPr>
      <xdr:spPr>
        <a:xfrm>
          <a:off x="1008380" y="6000750"/>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170197</xdr:rowOff>
    </xdr:from>
    <xdr:ext cx="405111" cy="259045"/>
    <xdr:sp macro="" textlink="">
      <xdr:nvSpPr>
        <xdr:cNvPr id="83" name="n_1aveValue【図書館】&#10;有形固定資産減価償却率">
          <a:extLst>
            <a:ext uri="{FF2B5EF4-FFF2-40B4-BE49-F238E27FC236}">
              <a16:creationId xmlns:a16="http://schemas.microsoft.com/office/drawing/2014/main" id="{00000000-0008-0000-0200-000053000000}"/>
            </a:ext>
          </a:extLst>
        </xdr:cNvPr>
        <xdr:cNvSpPr txBox="1"/>
      </xdr:nvSpPr>
      <xdr:spPr>
        <a:xfrm>
          <a:off x="317056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97807</xdr:rowOff>
    </xdr:from>
    <xdr:ext cx="405111" cy="259045"/>
    <xdr:sp macro="" textlink="">
      <xdr:nvSpPr>
        <xdr:cNvPr id="84" name="n_2aveValue【図書館】&#10;有形固定資産減価償却率">
          <a:extLst>
            <a:ext uri="{FF2B5EF4-FFF2-40B4-BE49-F238E27FC236}">
              <a16:creationId xmlns:a16="http://schemas.microsoft.com/office/drawing/2014/main" id="{00000000-0008-0000-0200-000054000000}"/>
            </a:ext>
          </a:extLst>
        </xdr:cNvPr>
        <xdr:cNvSpPr txBox="1"/>
      </xdr:nvSpPr>
      <xdr:spPr>
        <a:xfrm>
          <a:off x="238570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5" name="n_3aveValue【図書館】&#10;有形固定資産減価償却率">
          <a:extLst>
            <a:ext uri="{FF2B5EF4-FFF2-40B4-BE49-F238E27FC236}">
              <a16:creationId xmlns:a16="http://schemas.microsoft.com/office/drawing/2014/main" id="{00000000-0008-0000-0200-000055000000}"/>
            </a:ext>
          </a:extLst>
        </xdr:cNvPr>
        <xdr:cNvSpPr txBox="1"/>
      </xdr:nvSpPr>
      <xdr:spPr>
        <a:xfrm>
          <a:off x="1611004" y="576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47642</xdr:rowOff>
    </xdr:from>
    <xdr:ext cx="405111" cy="259045"/>
    <xdr:sp macro="" textlink="">
      <xdr:nvSpPr>
        <xdr:cNvPr id="86" name="n_4aveValue【図書館】&#10;有形固定資産減価償却率">
          <a:extLst>
            <a:ext uri="{FF2B5EF4-FFF2-40B4-BE49-F238E27FC236}">
              <a16:creationId xmlns:a16="http://schemas.microsoft.com/office/drawing/2014/main" id="{00000000-0008-0000-0200-000056000000}"/>
            </a:ext>
          </a:extLst>
        </xdr:cNvPr>
        <xdr:cNvSpPr txBox="1"/>
      </xdr:nvSpPr>
      <xdr:spPr>
        <a:xfrm>
          <a:off x="836304" y="6082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156227</xdr:rowOff>
    </xdr:from>
    <xdr:ext cx="405111" cy="259045"/>
    <xdr:sp macro="" textlink="">
      <xdr:nvSpPr>
        <xdr:cNvPr id="87" name="n_1mainValue【図書館】&#10;有形固定資産減価償却率">
          <a:extLst>
            <a:ext uri="{FF2B5EF4-FFF2-40B4-BE49-F238E27FC236}">
              <a16:creationId xmlns:a16="http://schemas.microsoft.com/office/drawing/2014/main" id="{00000000-0008-0000-0200-000057000000}"/>
            </a:ext>
          </a:extLst>
        </xdr:cNvPr>
        <xdr:cNvSpPr txBox="1"/>
      </xdr:nvSpPr>
      <xdr:spPr>
        <a:xfrm>
          <a:off x="3170564" y="6191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80027</xdr:rowOff>
    </xdr:from>
    <xdr:ext cx="405111" cy="259045"/>
    <xdr:sp macro="" textlink="">
      <xdr:nvSpPr>
        <xdr:cNvPr id="88" name="n_2mainValue【図書館】&#10;有形固定資産減価償却率">
          <a:extLst>
            <a:ext uri="{FF2B5EF4-FFF2-40B4-BE49-F238E27FC236}">
              <a16:creationId xmlns:a16="http://schemas.microsoft.com/office/drawing/2014/main" id="{00000000-0008-0000-0200-000058000000}"/>
            </a:ext>
          </a:extLst>
        </xdr:cNvPr>
        <xdr:cNvSpPr txBox="1"/>
      </xdr:nvSpPr>
      <xdr:spPr>
        <a:xfrm>
          <a:off x="2385704" y="6115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41927</xdr:rowOff>
    </xdr:from>
    <xdr:ext cx="405111" cy="259045"/>
    <xdr:sp macro="" textlink="">
      <xdr:nvSpPr>
        <xdr:cNvPr id="89" name="n_3mainValue【図書館】&#10;有形固定資産減価償却率">
          <a:extLst>
            <a:ext uri="{FF2B5EF4-FFF2-40B4-BE49-F238E27FC236}">
              <a16:creationId xmlns:a16="http://schemas.microsoft.com/office/drawing/2014/main" id="{00000000-0008-0000-0200-000059000000}"/>
            </a:ext>
          </a:extLst>
        </xdr:cNvPr>
        <xdr:cNvSpPr txBox="1"/>
      </xdr:nvSpPr>
      <xdr:spPr>
        <a:xfrm>
          <a:off x="1611004" y="607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29227</xdr:rowOff>
    </xdr:from>
    <xdr:ext cx="405111" cy="259045"/>
    <xdr:sp macro="" textlink="">
      <xdr:nvSpPr>
        <xdr:cNvPr id="90" name="n_4mainValue【図書館】&#10;有形固定資産減価償却率">
          <a:extLst>
            <a:ext uri="{FF2B5EF4-FFF2-40B4-BE49-F238E27FC236}">
              <a16:creationId xmlns:a16="http://schemas.microsoft.com/office/drawing/2014/main" id="{00000000-0008-0000-0200-00005A000000}"/>
            </a:ext>
          </a:extLst>
        </xdr:cNvPr>
        <xdr:cNvSpPr txBox="1"/>
      </xdr:nvSpPr>
      <xdr:spPr>
        <a:xfrm>
          <a:off x="83630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200-00005B00000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00000000-0008-0000-0200-000063000000}"/>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200-000066000000}"/>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200-000067000000}"/>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200-000069000000}"/>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00000000-0008-0000-0200-00006A000000}"/>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200-00006B000000}"/>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00000000-0008-0000-0200-00006C000000}"/>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200-00006D000000}"/>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00000000-0008-0000-0200-000071000000}"/>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68580</xdr:rowOff>
    </xdr:from>
    <xdr:to>
      <xdr:col>54</xdr:col>
      <xdr:colOff>189865</xdr:colOff>
      <xdr:row>41</xdr:row>
      <xdr:rowOff>102870</xdr:rowOff>
    </xdr:to>
    <xdr:cxnSp macro="">
      <xdr:nvCxnSpPr>
        <xdr:cNvPr id="114" name="直線コネクタ 113">
          <a:extLst>
            <a:ext uri="{FF2B5EF4-FFF2-40B4-BE49-F238E27FC236}">
              <a16:creationId xmlns:a16="http://schemas.microsoft.com/office/drawing/2014/main" id="{00000000-0008-0000-0200-000072000000}"/>
            </a:ext>
          </a:extLst>
        </xdr:cNvPr>
        <xdr:cNvCxnSpPr/>
      </xdr:nvCxnSpPr>
      <xdr:spPr>
        <a:xfrm flipV="1">
          <a:off x="9219565" y="5768340"/>
          <a:ext cx="0" cy="120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5" name="【図書館】&#10;一人当たり面積最小値テキスト">
          <a:extLst>
            <a:ext uri="{FF2B5EF4-FFF2-40B4-BE49-F238E27FC236}">
              <a16:creationId xmlns:a16="http://schemas.microsoft.com/office/drawing/2014/main" id="{00000000-0008-0000-0200-000073000000}"/>
            </a:ext>
          </a:extLst>
        </xdr:cNvPr>
        <xdr:cNvSpPr txBox="1"/>
      </xdr:nvSpPr>
      <xdr:spPr>
        <a:xfrm>
          <a:off x="9258300" y="697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6" name="直線コネクタ 115">
          <a:extLst>
            <a:ext uri="{FF2B5EF4-FFF2-40B4-BE49-F238E27FC236}">
              <a16:creationId xmlns:a16="http://schemas.microsoft.com/office/drawing/2014/main" id="{00000000-0008-0000-0200-000074000000}"/>
            </a:ext>
          </a:extLst>
        </xdr:cNvPr>
        <xdr:cNvCxnSpPr/>
      </xdr:nvCxnSpPr>
      <xdr:spPr>
        <a:xfrm>
          <a:off x="9154160" y="697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15257</xdr:rowOff>
    </xdr:from>
    <xdr:ext cx="469744" cy="259045"/>
    <xdr:sp macro="" textlink="">
      <xdr:nvSpPr>
        <xdr:cNvPr id="117" name="【図書館】&#10;一人当たり面積最大値テキスト">
          <a:extLst>
            <a:ext uri="{FF2B5EF4-FFF2-40B4-BE49-F238E27FC236}">
              <a16:creationId xmlns:a16="http://schemas.microsoft.com/office/drawing/2014/main" id="{00000000-0008-0000-0200-000075000000}"/>
            </a:ext>
          </a:extLst>
        </xdr:cNvPr>
        <xdr:cNvSpPr txBox="1"/>
      </xdr:nvSpPr>
      <xdr:spPr>
        <a:xfrm>
          <a:off x="9258300" y="554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68580</xdr:rowOff>
    </xdr:from>
    <xdr:to>
      <xdr:col>55</xdr:col>
      <xdr:colOff>88900</xdr:colOff>
      <xdr:row>34</xdr:row>
      <xdr:rowOff>68580</xdr:rowOff>
    </xdr:to>
    <xdr:cxnSp macro="">
      <xdr:nvCxnSpPr>
        <xdr:cNvPr id="118" name="直線コネクタ 117">
          <a:extLst>
            <a:ext uri="{FF2B5EF4-FFF2-40B4-BE49-F238E27FC236}">
              <a16:creationId xmlns:a16="http://schemas.microsoft.com/office/drawing/2014/main" id="{00000000-0008-0000-0200-000076000000}"/>
            </a:ext>
          </a:extLst>
        </xdr:cNvPr>
        <xdr:cNvCxnSpPr/>
      </xdr:nvCxnSpPr>
      <xdr:spPr>
        <a:xfrm>
          <a:off x="9154160" y="5768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64787</xdr:rowOff>
    </xdr:from>
    <xdr:ext cx="469744" cy="259045"/>
    <xdr:sp macro="" textlink="">
      <xdr:nvSpPr>
        <xdr:cNvPr id="119" name="【図書館】&#10;一人当たり面積平均値テキスト">
          <a:extLst>
            <a:ext uri="{FF2B5EF4-FFF2-40B4-BE49-F238E27FC236}">
              <a16:creationId xmlns:a16="http://schemas.microsoft.com/office/drawing/2014/main" id="{00000000-0008-0000-0200-000077000000}"/>
            </a:ext>
          </a:extLst>
        </xdr:cNvPr>
        <xdr:cNvSpPr txBox="1"/>
      </xdr:nvSpPr>
      <xdr:spPr>
        <a:xfrm>
          <a:off x="9258300" y="643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86360</xdr:rowOff>
    </xdr:from>
    <xdr:to>
      <xdr:col>55</xdr:col>
      <xdr:colOff>50800</xdr:colOff>
      <xdr:row>39</xdr:row>
      <xdr:rowOff>16510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192260" y="645668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44550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29210</xdr:rowOff>
    </xdr:from>
    <xdr:to>
      <xdr:col>46</xdr:col>
      <xdr:colOff>38100</xdr:colOff>
      <xdr:row>39</xdr:row>
      <xdr:rowOff>130810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670800" y="6567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52070</xdr:rowOff>
    </xdr:from>
    <xdr:to>
      <xdr:col>41</xdr:col>
      <xdr:colOff>101600</xdr:colOff>
      <xdr:row>39</xdr:row>
      <xdr:rowOff>153670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873240" y="659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6350</xdr:rowOff>
    </xdr:from>
    <xdr:to>
      <xdr:col>36</xdr:col>
      <xdr:colOff>165100</xdr:colOff>
      <xdr:row>39</xdr:row>
      <xdr:rowOff>107950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609854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162560</xdr:rowOff>
    </xdr:from>
    <xdr:to>
      <xdr:col>55</xdr:col>
      <xdr:colOff>50800</xdr:colOff>
      <xdr:row>35</xdr:row>
      <xdr:rowOff>92710</xdr:rowOff>
    </xdr:to>
    <xdr:sp macro="" textlink="">
      <xdr:nvSpPr>
        <xdr:cNvPr id="130" name="楕円 129">
          <a:extLst>
            <a:ext uri="{FF2B5EF4-FFF2-40B4-BE49-F238E27FC236}">
              <a16:creationId xmlns:a16="http://schemas.microsoft.com/office/drawing/2014/main" id="{00000000-0008-0000-0200-000082000000}"/>
            </a:ext>
          </a:extLst>
        </xdr:cNvPr>
        <xdr:cNvSpPr/>
      </xdr:nvSpPr>
      <xdr:spPr>
        <a:xfrm>
          <a:off x="9192260" y="586232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13987</xdr:rowOff>
    </xdr:from>
    <xdr:ext cx="469744" cy="259045"/>
    <xdr:sp macro="" textlink="">
      <xdr:nvSpPr>
        <xdr:cNvPr id="131" name="【図書館】&#10;一人当たり面積該当値テキスト">
          <a:extLst>
            <a:ext uri="{FF2B5EF4-FFF2-40B4-BE49-F238E27FC236}">
              <a16:creationId xmlns:a16="http://schemas.microsoft.com/office/drawing/2014/main" id="{00000000-0008-0000-0200-000083000000}"/>
            </a:ext>
          </a:extLst>
        </xdr:cNvPr>
        <xdr:cNvSpPr txBox="1"/>
      </xdr:nvSpPr>
      <xdr:spPr>
        <a:xfrm>
          <a:off x="9258300" y="57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170180</xdr:rowOff>
    </xdr:from>
    <xdr:to>
      <xdr:col>50</xdr:col>
      <xdr:colOff>165100</xdr:colOff>
      <xdr:row>35</xdr:row>
      <xdr:rowOff>100330</xdr:rowOff>
    </xdr:to>
    <xdr:sp macro="" textlink="">
      <xdr:nvSpPr>
        <xdr:cNvPr id="132" name="楕円 131">
          <a:extLst>
            <a:ext uri="{FF2B5EF4-FFF2-40B4-BE49-F238E27FC236}">
              <a16:creationId xmlns:a16="http://schemas.microsoft.com/office/drawing/2014/main" id="{00000000-0008-0000-0200-000084000000}"/>
            </a:ext>
          </a:extLst>
        </xdr:cNvPr>
        <xdr:cNvSpPr/>
      </xdr:nvSpPr>
      <xdr:spPr>
        <a:xfrm>
          <a:off x="8445500" y="58699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41910</xdr:rowOff>
    </xdr:from>
    <xdr:to>
      <xdr:col>55</xdr:col>
      <xdr:colOff>0</xdr:colOff>
      <xdr:row>35</xdr:row>
      <xdr:rowOff>49530</xdr:rowOff>
    </xdr:to>
    <xdr:cxnSp macro="">
      <xdr:nvCxnSpPr>
        <xdr:cNvPr id="133" name="直線コネクタ 132">
          <a:extLst>
            <a:ext uri="{FF2B5EF4-FFF2-40B4-BE49-F238E27FC236}">
              <a16:creationId xmlns:a16="http://schemas.microsoft.com/office/drawing/2014/main" id="{00000000-0008-0000-0200-000085000000}"/>
            </a:ext>
          </a:extLst>
        </xdr:cNvPr>
        <xdr:cNvCxnSpPr/>
      </xdr:nvCxnSpPr>
      <xdr:spPr>
        <a:xfrm flipV="1">
          <a:off x="8496300" y="5909310"/>
          <a:ext cx="7239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13970</xdr:rowOff>
    </xdr:from>
    <xdr:to>
      <xdr:col>46</xdr:col>
      <xdr:colOff>38100</xdr:colOff>
      <xdr:row>35</xdr:row>
      <xdr:rowOff>115570</xdr:rowOff>
    </xdr:to>
    <xdr:sp macro="" textlink="">
      <xdr:nvSpPr>
        <xdr:cNvPr id="134" name="楕円 133">
          <a:extLst>
            <a:ext uri="{FF2B5EF4-FFF2-40B4-BE49-F238E27FC236}">
              <a16:creationId xmlns:a16="http://schemas.microsoft.com/office/drawing/2014/main" id="{00000000-0008-0000-0200-000086000000}"/>
            </a:ext>
          </a:extLst>
        </xdr:cNvPr>
        <xdr:cNvSpPr/>
      </xdr:nvSpPr>
      <xdr:spPr>
        <a:xfrm>
          <a:off x="7670800" y="58813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49530</xdr:rowOff>
    </xdr:from>
    <xdr:to>
      <xdr:col>50</xdr:col>
      <xdr:colOff>114300</xdr:colOff>
      <xdr:row>35</xdr:row>
      <xdr:rowOff>64770</xdr:rowOff>
    </xdr:to>
    <xdr:cxnSp macro="">
      <xdr:nvCxnSpPr>
        <xdr:cNvPr id="135" name="直線コネクタ 134">
          <a:extLst>
            <a:ext uri="{FF2B5EF4-FFF2-40B4-BE49-F238E27FC236}">
              <a16:creationId xmlns:a16="http://schemas.microsoft.com/office/drawing/2014/main" id="{00000000-0008-0000-0200-000087000000}"/>
            </a:ext>
          </a:extLst>
        </xdr:cNvPr>
        <xdr:cNvCxnSpPr/>
      </xdr:nvCxnSpPr>
      <xdr:spPr>
        <a:xfrm flipV="1">
          <a:off x="7713980" y="5916930"/>
          <a:ext cx="78232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13970</xdr:rowOff>
    </xdr:from>
    <xdr:to>
      <xdr:col>41</xdr:col>
      <xdr:colOff>101600</xdr:colOff>
      <xdr:row>35</xdr:row>
      <xdr:rowOff>115570</xdr:rowOff>
    </xdr:to>
    <xdr:sp macro="" textlink="">
      <xdr:nvSpPr>
        <xdr:cNvPr id="136" name="楕円 135">
          <a:extLst>
            <a:ext uri="{FF2B5EF4-FFF2-40B4-BE49-F238E27FC236}">
              <a16:creationId xmlns:a16="http://schemas.microsoft.com/office/drawing/2014/main" id="{00000000-0008-0000-0200-000088000000}"/>
            </a:ext>
          </a:extLst>
        </xdr:cNvPr>
        <xdr:cNvSpPr/>
      </xdr:nvSpPr>
      <xdr:spPr>
        <a:xfrm>
          <a:off x="6873240" y="588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64770</xdr:rowOff>
    </xdr:from>
    <xdr:to>
      <xdr:col>45</xdr:col>
      <xdr:colOff>177800</xdr:colOff>
      <xdr:row>35</xdr:row>
      <xdr:rowOff>64770</xdr:rowOff>
    </xdr:to>
    <xdr:cxnSp macro="">
      <xdr:nvCxnSpPr>
        <xdr:cNvPr id="137" name="直線コネクタ 136">
          <a:extLst>
            <a:ext uri="{FF2B5EF4-FFF2-40B4-BE49-F238E27FC236}">
              <a16:creationId xmlns:a16="http://schemas.microsoft.com/office/drawing/2014/main" id="{00000000-0008-0000-0200-000089000000}"/>
            </a:ext>
          </a:extLst>
        </xdr:cNvPr>
        <xdr:cNvCxnSpPr/>
      </xdr:nvCxnSpPr>
      <xdr:spPr>
        <a:xfrm>
          <a:off x="6924040" y="593217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21590</xdr:rowOff>
    </xdr:from>
    <xdr:to>
      <xdr:col>36</xdr:col>
      <xdr:colOff>165100</xdr:colOff>
      <xdr:row>35</xdr:row>
      <xdr:rowOff>123190</xdr:rowOff>
    </xdr:to>
    <xdr:sp macro="" textlink="">
      <xdr:nvSpPr>
        <xdr:cNvPr id="138" name="楕円 137">
          <a:extLst>
            <a:ext uri="{FF2B5EF4-FFF2-40B4-BE49-F238E27FC236}">
              <a16:creationId xmlns:a16="http://schemas.microsoft.com/office/drawing/2014/main" id="{00000000-0008-0000-0200-00008A000000}"/>
            </a:ext>
          </a:extLst>
        </xdr:cNvPr>
        <xdr:cNvSpPr/>
      </xdr:nvSpPr>
      <xdr:spPr>
        <a:xfrm>
          <a:off x="6098540" y="588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64770</xdr:rowOff>
    </xdr:from>
    <xdr:to>
      <xdr:col>41</xdr:col>
      <xdr:colOff>50800</xdr:colOff>
      <xdr:row>35</xdr:row>
      <xdr:rowOff>72390</xdr:rowOff>
    </xdr:to>
    <xdr:cxnSp macro="">
      <xdr:nvCxnSpPr>
        <xdr:cNvPr id="139" name="直線コネクタ 138">
          <a:extLst>
            <a:ext uri="{FF2B5EF4-FFF2-40B4-BE49-F238E27FC236}">
              <a16:creationId xmlns:a16="http://schemas.microsoft.com/office/drawing/2014/main" id="{00000000-0008-0000-0200-00008B000000}"/>
            </a:ext>
          </a:extLst>
        </xdr:cNvPr>
        <xdr:cNvCxnSpPr/>
      </xdr:nvCxnSpPr>
      <xdr:spPr>
        <a:xfrm flipV="1">
          <a:off x="6149340" y="5932170"/>
          <a:ext cx="7747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60977</xdr:rowOff>
    </xdr:from>
    <xdr:ext cx="469744" cy="259045"/>
    <xdr:sp macro="" textlink="">
      <xdr:nvSpPr>
        <xdr:cNvPr id="140" name="n_1aveValue【図書館】&#10;一人当たり面積">
          <a:extLst>
            <a:ext uri="{FF2B5EF4-FFF2-40B4-BE49-F238E27FC236}">
              <a16:creationId xmlns:a16="http://schemas.microsoft.com/office/drawing/2014/main" id="{00000000-0008-0000-0200-00008C000000}"/>
            </a:ext>
          </a:extLst>
        </xdr:cNvPr>
        <xdr:cNvSpPr txBox="1"/>
      </xdr:nvSpPr>
      <xdr:spPr>
        <a:xfrm>
          <a:off x="827158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121937</xdr:rowOff>
    </xdr:from>
    <xdr:ext cx="469744" cy="259045"/>
    <xdr:sp macro="" textlink="">
      <xdr:nvSpPr>
        <xdr:cNvPr id="141" name="n_2aveValue【図書館】&#10;一人当たり面積">
          <a:extLst>
            <a:ext uri="{FF2B5EF4-FFF2-40B4-BE49-F238E27FC236}">
              <a16:creationId xmlns:a16="http://schemas.microsoft.com/office/drawing/2014/main" id="{00000000-0008-0000-0200-00008D000000}"/>
            </a:ext>
          </a:extLst>
        </xdr:cNvPr>
        <xdr:cNvSpPr txBox="1"/>
      </xdr:nvSpPr>
      <xdr:spPr>
        <a:xfrm>
          <a:off x="7509587" y="6659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144797</xdr:rowOff>
    </xdr:from>
    <xdr:ext cx="469744" cy="259045"/>
    <xdr:sp macro="" textlink="">
      <xdr:nvSpPr>
        <xdr:cNvPr id="142" name="n_3aveValue【図書館】&#10;一人当たり面積">
          <a:extLst>
            <a:ext uri="{FF2B5EF4-FFF2-40B4-BE49-F238E27FC236}">
              <a16:creationId xmlns:a16="http://schemas.microsoft.com/office/drawing/2014/main" id="{00000000-0008-0000-0200-00008E000000}"/>
            </a:ext>
          </a:extLst>
        </xdr:cNvPr>
        <xdr:cNvSpPr txBox="1"/>
      </xdr:nvSpPr>
      <xdr:spPr>
        <a:xfrm>
          <a:off x="6712027" y="668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99077</xdr:rowOff>
    </xdr:from>
    <xdr:ext cx="469744" cy="259045"/>
    <xdr:sp macro="" textlink="">
      <xdr:nvSpPr>
        <xdr:cNvPr id="143" name="n_4aveValue【図書館】&#10;一人当たり面積">
          <a:extLst>
            <a:ext uri="{FF2B5EF4-FFF2-40B4-BE49-F238E27FC236}">
              <a16:creationId xmlns:a16="http://schemas.microsoft.com/office/drawing/2014/main" id="{00000000-0008-0000-0200-00008F000000}"/>
            </a:ext>
          </a:extLst>
        </xdr:cNvPr>
        <xdr:cNvSpPr txBox="1"/>
      </xdr:nvSpPr>
      <xdr:spPr>
        <a:xfrm>
          <a:off x="5937327" y="663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116857</xdr:rowOff>
    </xdr:from>
    <xdr:ext cx="469744" cy="259045"/>
    <xdr:sp macro="" textlink="">
      <xdr:nvSpPr>
        <xdr:cNvPr id="144" name="n_1mainValue【図書館】&#10;一人当たり面積">
          <a:extLst>
            <a:ext uri="{FF2B5EF4-FFF2-40B4-BE49-F238E27FC236}">
              <a16:creationId xmlns:a16="http://schemas.microsoft.com/office/drawing/2014/main" id="{00000000-0008-0000-0200-000090000000}"/>
            </a:ext>
          </a:extLst>
        </xdr:cNvPr>
        <xdr:cNvSpPr txBox="1"/>
      </xdr:nvSpPr>
      <xdr:spPr>
        <a:xfrm>
          <a:off x="8271587" y="564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132097</xdr:rowOff>
    </xdr:from>
    <xdr:ext cx="469744" cy="259045"/>
    <xdr:sp macro="" textlink="">
      <xdr:nvSpPr>
        <xdr:cNvPr id="145" name="n_2mainValue【図書館】&#10;一人当たり面積">
          <a:extLst>
            <a:ext uri="{FF2B5EF4-FFF2-40B4-BE49-F238E27FC236}">
              <a16:creationId xmlns:a16="http://schemas.microsoft.com/office/drawing/2014/main" id="{00000000-0008-0000-0200-000091000000}"/>
            </a:ext>
          </a:extLst>
        </xdr:cNvPr>
        <xdr:cNvSpPr txBox="1"/>
      </xdr:nvSpPr>
      <xdr:spPr>
        <a:xfrm>
          <a:off x="7509587" y="56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132097</xdr:rowOff>
    </xdr:from>
    <xdr:ext cx="469744" cy="259045"/>
    <xdr:sp macro="" textlink="">
      <xdr:nvSpPr>
        <xdr:cNvPr id="146" name="n_3mainValue【図書館】&#10;一人当たり面積">
          <a:extLst>
            <a:ext uri="{FF2B5EF4-FFF2-40B4-BE49-F238E27FC236}">
              <a16:creationId xmlns:a16="http://schemas.microsoft.com/office/drawing/2014/main" id="{00000000-0008-0000-0200-000092000000}"/>
            </a:ext>
          </a:extLst>
        </xdr:cNvPr>
        <xdr:cNvSpPr txBox="1"/>
      </xdr:nvSpPr>
      <xdr:spPr>
        <a:xfrm>
          <a:off x="6712027" y="566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139717</xdr:rowOff>
    </xdr:from>
    <xdr:ext cx="469744" cy="259045"/>
    <xdr:sp macro="" textlink="">
      <xdr:nvSpPr>
        <xdr:cNvPr id="147" name="n_4mainValue【図書館】&#10;一人当たり面積">
          <a:extLst>
            <a:ext uri="{FF2B5EF4-FFF2-40B4-BE49-F238E27FC236}">
              <a16:creationId xmlns:a16="http://schemas.microsoft.com/office/drawing/2014/main" id="{00000000-0008-0000-0200-000093000000}"/>
            </a:ext>
          </a:extLst>
        </xdr:cNvPr>
        <xdr:cNvSpPr txBox="1"/>
      </xdr:nvSpPr>
      <xdr:spPr>
        <a:xfrm>
          <a:off x="5937327" y="567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200-00009C000000}"/>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27196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7196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200-0000A3000000}"/>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200-0000A7000000}"/>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200-0000A8000000}"/>
            </a:ext>
          </a:extLst>
        </xdr:cNvPr>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200-0000AA000000}"/>
            </a:ext>
          </a:extLst>
        </xdr:cNvPr>
        <xdr:cNvSpPr txBox="1"/>
      </xdr:nvSpPr>
      <xdr:spPr>
        <a:xfrm>
          <a:off x="377341" y="880365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00000000-0008-0000-0200-0000AB000000}"/>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167640</xdr:rowOff>
    </xdr:from>
    <xdr:to>
      <xdr:col>24</xdr:col>
      <xdr:colOff>62865</xdr:colOff>
      <xdr:row>64</xdr:row>
      <xdr:rowOff>7620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flipV="1">
          <a:off x="4086225" y="9220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11447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00000000-0008-0000-0200-0000AD000000}"/>
            </a:ext>
          </a:extLst>
        </xdr:cNvPr>
        <xdr:cNvSpPr txBox="1"/>
      </xdr:nvSpPr>
      <xdr:spPr>
        <a:xfrm>
          <a:off x="4124960"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xdr:rowOff>
    </xdr:from>
    <xdr:to>
      <xdr:col>24</xdr:col>
      <xdr:colOff>152400</xdr:colOff>
      <xdr:row>64</xdr:row>
      <xdr:rowOff>7620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4020820" y="1073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114317</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00000000-0008-0000-0200-0000AF000000}"/>
            </a:ext>
          </a:extLst>
        </xdr:cNvPr>
        <xdr:cNvSpPr txBox="1"/>
      </xdr:nvSpPr>
      <xdr:spPr>
        <a:xfrm>
          <a:off x="4124960" y="899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167640</xdr:rowOff>
    </xdr:from>
    <xdr:to>
      <xdr:col>24</xdr:col>
      <xdr:colOff>152400</xdr:colOff>
      <xdr:row>54</xdr:row>
      <xdr:rowOff>167640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4020820" y="922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61612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00000000-0008-0000-0200-0000B1000000}"/>
            </a:ext>
          </a:extLst>
        </xdr:cNvPr>
        <xdr:cNvSpPr txBox="1"/>
      </xdr:nvSpPr>
      <xdr:spPr>
        <a:xfrm>
          <a:off x="4124960" y="9952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38735</xdr:rowOff>
    </xdr:from>
    <xdr:to>
      <xdr:col>24</xdr:col>
      <xdr:colOff>114300</xdr:colOff>
      <xdr:row>60</xdr:row>
      <xdr:rowOff>140335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4036060" y="100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80645</xdr:rowOff>
    </xdr:from>
    <xdr:to>
      <xdr:col>20</xdr:col>
      <xdr:colOff>38100</xdr:colOff>
      <xdr:row>61</xdr:row>
      <xdr:rowOff>10795</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3312160" y="101390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137795</xdr:rowOff>
    </xdr:from>
    <xdr:to>
      <xdr:col>15</xdr:col>
      <xdr:colOff>101600</xdr:colOff>
      <xdr:row>61</xdr:row>
      <xdr:rowOff>67945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2514600" y="101961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111125</xdr:rowOff>
    </xdr:from>
    <xdr:to>
      <xdr:col>10</xdr:col>
      <xdr:colOff>165100</xdr:colOff>
      <xdr:row>61</xdr:row>
      <xdr:rowOff>41275</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17399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78740</xdr:rowOff>
    </xdr:from>
    <xdr:to>
      <xdr:col>6</xdr:col>
      <xdr:colOff>38100</xdr:colOff>
      <xdr:row>61</xdr:row>
      <xdr:rowOff>8890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965200" y="10137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84455</xdr:rowOff>
    </xdr:from>
    <xdr:to>
      <xdr:col>24</xdr:col>
      <xdr:colOff>114300</xdr:colOff>
      <xdr:row>64</xdr:row>
      <xdr:rowOff>14605</xdr:rowOff>
    </xdr:to>
    <xdr:sp macro="" textlink="">
      <xdr:nvSpPr>
        <xdr:cNvPr id="188" name="楕円 187">
          <a:extLst>
            <a:ext uri="{FF2B5EF4-FFF2-40B4-BE49-F238E27FC236}">
              <a16:creationId xmlns:a16="http://schemas.microsoft.com/office/drawing/2014/main" id="{00000000-0008-0000-0200-0000BC000000}"/>
            </a:ext>
          </a:extLst>
        </xdr:cNvPr>
        <xdr:cNvSpPr/>
      </xdr:nvSpPr>
      <xdr:spPr>
        <a:xfrm>
          <a:off x="4036060" y="106457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170832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00000000-0008-0000-0200-0000BD000000}"/>
            </a:ext>
          </a:extLst>
        </xdr:cNvPr>
        <xdr:cNvSpPr txBox="1"/>
      </xdr:nvSpPr>
      <xdr:spPr>
        <a:xfrm>
          <a:off x="4124960" y="1056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73025</xdr:rowOff>
    </xdr:from>
    <xdr:to>
      <xdr:col>20</xdr:col>
      <xdr:colOff>38100</xdr:colOff>
      <xdr:row>64</xdr:row>
      <xdr:rowOff>3175</xdr:rowOff>
    </xdr:to>
    <xdr:sp macro="" textlink="">
      <xdr:nvSpPr>
        <xdr:cNvPr id="190" name="楕円 189">
          <a:extLst>
            <a:ext uri="{FF2B5EF4-FFF2-40B4-BE49-F238E27FC236}">
              <a16:creationId xmlns:a16="http://schemas.microsoft.com/office/drawing/2014/main" id="{00000000-0008-0000-0200-0000BE000000}"/>
            </a:ext>
          </a:extLst>
        </xdr:cNvPr>
        <xdr:cNvSpPr/>
      </xdr:nvSpPr>
      <xdr:spPr>
        <a:xfrm>
          <a:off x="3312160" y="10634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123825</xdr:rowOff>
    </xdr:from>
    <xdr:to>
      <xdr:col>24</xdr:col>
      <xdr:colOff>63500</xdr:colOff>
      <xdr:row>63</xdr:row>
      <xdr:rowOff>135255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3355340" y="10685145"/>
          <a:ext cx="73152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34925</xdr:rowOff>
    </xdr:from>
    <xdr:to>
      <xdr:col>15</xdr:col>
      <xdr:colOff>101600</xdr:colOff>
      <xdr:row>63</xdr:row>
      <xdr:rowOff>136525</xdr:rowOff>
    </xdr:to>
    <xdr:sp macro="" textlink="">
      <xdr:nvSpPr>
        <xdr:cNvPr id="192" name="楕円 191">
          <a:extLst>
            <a:ext uri="{FF2B5EF4-FFF2-40B4-BE49-F238E27FC236}">
              <a16:creationId xmlns:a16="http://schemas.microsoft.com/office/drawing/2014/main" id="{00000000-0008-0000-0200-0000C0000000}"/>
            </a:ext>
          </a:extLst>
        </xdr:cNvPr>
        <xdr:cNvSpPr/>
      </xdr:nvSpPr>
      <xdr:spPr>
        <a:xfrm>
          <a:off x="25146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85725</xdr:rowOff>
    </xdr:from>
    <xdr:to>
      <xdr:col>19</xdr:col>
      <xdr:colOff>177800</xdr:colOff>
      <xdr:row>63</xdr:row>
      <xdr:rowOff>123825</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2565400" y="10647045"/>
          <a:ext cx="78994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153035</xdr:rowOff>
    </xdr:from>
    <xdr:to>
      <xdr:col>10</xdr:col>
      <xdr:colOff>165100</xdr:colOff>
      <xdr:row>63</xdr:row>
      <xdr:rowOff>83185</xdr:rowOff>
    </xdr:to>
    <xdr:sp macro="" textlink="">
      <xdr:nvSpPr>
        <xdr:cNvPr id="194" name="楕円 193">
          <a:extLst>
            <a:ext uri="{FF2B5EF4-FFF2-40B4-BE49-F238E27FC236}">
              <a16:creationId xmlns:a16="http://schemas.microsoft.com/office/drawing/2014/main" id="{00000000-0008-0000-0200-0000C2000000}"/>
            </a:ext>
          </a:extLst>
        </xdr:cNvPr>
        <xdr:cNvSpPr/>
      </xdr:nvSpPr>
      <xdr:spPr>
        <a:xfrm>
          <a:off x="1739900" y="10546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32385</xdr:rowOff>
    </xdr:from>
    <xdr:to>
      <xdr:col>15</xdr:col>
      <xdr:colOff>50800</xdr:colOff>
      <xdr:row>63</xdr:row>
      <xdr:rowOff>85725</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1790700" y="10593705"/>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99695</xdr:rowOff>
    </xdr:from>
    <xdr:to>
      <xdr:col>6</xdr:col>
      <xdr:colOff>38100</xdr:colOff>
      <xdr:row>63</xdr:row>
      <xdr:rowOff>29845</xdr:rowOff>
    </xdr:to>
    <xdr:sp macro="" textlink="">
      <xdr:nvSpPr>
        <xdr:cNvPr id="196" name="楕円 195">
          <a:extLst>
            <a:ext uri="{FF2B5EF4-FFF2-40B4-BE49-F238E27FC236}">
              <a16:creationId xmlns:a16="http://schemas.microsoft.com/office/drawing/2014/main" id="{00000000-0008-0000-0200-0000C4000000}"/>
            </a:ext>
          </a:extLst>
        </xdr:cNvPr>
        <xdr:cNvSpPr/>
      </xdr:nvSpPr>
      <xdr:spPr>
        <a:xfrm>
          <a:off x="965200" y="10493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150495</xdr:rowOff>
    </xdr:from>
    <xdr:to>
      <xdr:col>10</xdr:col>
      <xdr:colOff>114300</xdr:colOff>
      <xdr:row>63</xdr:row>
      <xdr:rowOff>32385</xdr:rowOff>
    </xdr:to>
    <xdr:cxnSp macro="">
      <xdr:nvCxnSpPr>
        <xdr:cNvPr id="197" name="直線コネクタ 196">
          <a:extLst>
            <a:ext uri="{FF2B5EF4-FFF2-40B4-BE49-F238E27FC236}">
              <a16:creationId xmlns:a16="http://schemas.microsoft.com/office/drawing/2014/main" id="{00000000-0008-0000-0200-0000C5000000}"/>
            </a:ext>
          </a:extLst>
        </xdr:cNvPr>
        <xdr:cNvCxnSpPr/>
      </xdr:nvCxnSpPr>
      <xdr:spPr>
        <a:xfrm>
          <a:off x="1008380" y="10544175"/>
          <a:ext cx="78232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27322</xdr:rowOff>
    </xdr:from>
    <xdr:ext cx="405111" cy="259045"/>
    <xdr:sp macro="" textlink="">
      <xdr:nvSpPr>
        <xdr:cNvPr id="198" name="n_1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3170564" y="991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84472</xdr:rowOff>
    </xdr:from>
    <xdr:ext cx="405111" cy="259045"/>
    <xdr:sp macro="" textlink="">
      <xdr:nvSpPr>
        <xdr:cNvPr id="199" name="n_2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238570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57802</xdr:rowOff>
    </xdr:from>
    <xdr:ext cx="405111" cy="259045"/>
    <xdr:sp macro="" textlink="">
      <xdr:nvSpPr>
        <xdr:cNvPr id="200" name="n_3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161100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25417</xdr:rowOff>
    </xdr:from>
    <xdr:ext cx="405111" cy="259045"/>
    <xdr:sp macro="" textlink="">
      <xdr:nvSpPr>
        <xdr:cNvPr id="201" name="n_4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836304" y="991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165752</xdr:rowOff>
    </xdr:from>
    <xdr:ext cx="405111" cy="259045"/>
    <xdr:sp macro="" textlink="">
      <xdr:nvSpPr>
        <xdr:cNvPr id="202" name="n_1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3170564" y="1072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127652</xdr:rowOff>
    </xdr:from>
    <xdr:ext cx="405111" cy="259045"/>
    <xdr:sp macro="" textlink="">
      <xdr:nvSpPr>
        <xdr:cNvPr id="203" name="n_2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238570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74312</xdr:rowOff>
    </xdr:from>
    <xdr:ext cx="405111" cy="259045"/>
    <xdr:sp macro="" textlink="">
      <xdr:nvSpPr>
        <xdr:cNvPr id="204" name="n_3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161100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20972</xdr:rowOff>
    </xdr:from>
    <xdr:ext cx="405111" cy="259045"/>
    <xdr:sp macro="" textlink="">
      <xdr:nvSpPr>
        <xdr:cNvPr id="205" name="n_4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83630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00000000-0008-0000-0200-0000DA000000}"/>
            </a:ext>
          </a:extLst>
        </xdr:cNvPr>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00000000-0008-0000-0200-0000DB000000}"/>
            </a:ext>
          </a:extLst>
        </xdr:cNvPr>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00000000-0008-0000-0200-0000DC000000}"/>
            </a:ext>
          </a:extLst>
        </xdr:cNvPr>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00000000-0008-0000-0200-0000DD000000}"/>
            </a:ext>
          </a:extLst>
        </xdr:cNvPr>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200-0000DE000000}"/>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00000000-0008-0000-0200-0000DF000000}"/>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00000000-0008-0000-0200-0000E0000000}"/>
            </a:ext>
          </a:extLst>
        </xdr:cNvPr>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00000000-0008-0000-0200-0000E1000000}"/>
            </a:ext>
          </a:extLst>
        </xdr:cNvPr>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00000000-0008-0000-0200-0000E2000000}"/>
            </a:ext>
          </a:extLst>
        </xdr:cNvPr>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00000000-0008-0000-0200-0000E7000000}"/>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00000000-0008-0000-0200-0000E8000000}"/>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165735</xdr:rowOff>
    </xdr:from>
    <xdr:to>
      <xdr:col>54</xdr:col>
      <xdr:colOff>189865</xdr:colOff>
      <xdr:row>64</xdr:row>
      <xdr:rowOff>47149</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flipV="1">
          <a:off x="9219565" y="9385935"/>
          <a:ext cx="0" cy="1390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50976</xdr:rowOff>
    </xdr:from>
    <xdr:ext cx="469744" cy="259045"/>
    <xdr:sp macro="" textlink="">
      <xdr:nvSpPr>
        <xdr:cNvPr id="234" name="【体育館・プール】&#10;一人当たり面積最小値テキスト">
          <a:extLst>
            <a:ext uri="{FF2B5EF4-FFF2-40B4-BE49-F238E27FC236}">
              <a16:creationId xmlns:a16="http://schemas.microsoft.com/office/drawing/2014/main" id="{00000000-0008-0000-0200-0000EA000000}"/>
            </a:ext>
          </a:extLst>
        </xdr:cNvPr>
        <xdr:cNvSpPr txBox="1"/>
      </xdr:nvSpPr>
      <xdr:spPr>
        <a:xfrm>
          <a:off x="9258300" y="1077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47149</xdr:rowOff>
    </xdr:from>
    <xdr:to>
      <xdr:col>55</xdr:col>
      <xdr:colOff>88900</xdr:colOff>
      <xdr:row>64</xdr:row>
      <xdr:rowOff>47149</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9154160" y="107761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112412</xdr:rowOff>
    </xdr:from>
    <xdr:ext cx="469744" cy="259045"/>
    <xdr:sp macro="" textlink="">
      <xdr:nvSpPr>
        <xdr:cNvPr id="236" name="【体育館・プール】&#10;一人当たり面積最大値テキスト">
          <a:extLst>
            <a:ext uri="{FF2B5EF4-FFF2-40B4-BE49-F238E27FC236}">
              <a16:creationId xmlns:a16="http://schemas.microsoft.com/office/drawing/2014/main" id="{00000000-0008-0000-0200-0000EC000000}"/>
            </a:ext>
          </a:extLst>
        </xdr:cNvPr>
        <xdr:cNvSpPr txBox="1"/>
      </xdr:nvSpPr>
      <xdr:spPr>
        <a:xfrm>
          <a:off x="9258300" y="9164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165735</xdr:rowOff>
    </xdr:from>
    <xdr:to>
      <xdr:col>55</xdr:col>
      <xdr:colOff>88900</xdr:colOff>
      <xdr:row>55</xdr:row>
      <xdr:rowOff>165735</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9154160" y="938593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10653</xdr:rowOff>
    </xdr:from>
    <xdr:ext cx="469744" cy="259045"/>
    <xdr:sp macro="" textlink="">
      <xdr:nvSpPr>
        <xdr:cNvPr id="238" name="【体育館・プール】&#10;一人当たり面積平均値テキスト">
          <a:extLst>
            <a:ext uri="{FF2B5EF4-FFF2-40B4-BE49-F238E27FC236}">
              <a16:creationId xmlns:a16="http://schemas.microsoft.com/office/drawing/2014/main" id="{00000000-0008-0000-0200-0000EE000000}"/>
            </a:ext>
          </a:extLst>
        </xdr:cNvPr>
        <xdr:cNvSpPr txBox="1"/>
      </xdr:nvSpPr>
      <xdr:spPr>
        <a:xfrm>
          <a:off x="9258300" y="1006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159226</xdr:rowOff>
    </xdr:from>
    <xdr:to>
      <xdr:col>55</xdr:col>
      <xdr:colOff>50800</xdr:colOff>
      <xdr:row>61</xdr:row>
      <xdr:rowOff>89376</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9192260" y="1021762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83503</xdr:rowOff>
    </xdr:from>
    <xdr:to>
      <xdr:col>50</xdr:col>
      <xdr:colOff>165100</xdr:colOff>
      <xdr:row>62</xdr:row>
      <xdr:rowOff>13653</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8445500" y="103095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129222</xdr:rowOff>
    </xdr:from>
    <xdr:to>
      <xdr:col>46</xdr:col>
      <xdr:colOff>38100</xdr:colOff>
      <xdr:row>62</xdr:row>
      <xdr:rowOff>59372</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7670800" y="1035526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152082</xdr:rowOff>
    </xdr:from>
    <xdr:to>
      <xdr:col>41</xdr:col>
      <xdr:colOff>101600</xdr:colOff>
      <xdr:row>62</xdr:row>
      <xdr:rowOff>82232</xdr:rowOff>
    </xdr:to>
    <xdr:sp macro="" textlink="">
      <xdr:nvSpPr>
        <xdr:cNvPr id="242" name="フローチャート: 判断 241">
          <a:extLst>
            <a:ext uri="{FF2B5EF4-FFF2-40B4-BE49-F238E27FC236}">
              <a16:creationId xmlns:a16="http://schemas.microsoft.com/office/drawing/2014/main" id="{00000000-0008-0000-0200-0000F2000000}"/>
            </a:ext>
          </a:extLst>
        </xdr:cNvPr>
        <xdr:cNvSpPr/>
      </xdr:nvSpPr>
      <xdr:spPr>
        <a:xfrm>
          <a:off x="6873240" y="103781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6098540" y="103866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200-0000F6000000}"/>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89218</xdr:rowOff>
    </xdr:from>
    <xdr:to>
      <xdr:col>55</xdr:col>
      <xdr:colOff>50800</xdr:colOff>
      <xdr:row>64</xdr:row>
      <xdr:rowOff>19368</xdr:rowOff>
    </xdr:to>
    <xdr:sp macro="" textlink="">
      <xdr:nvSpPr>
        <xdr:cNvPr id="249" name="楕円 248">
          <a:extLst>
            <a:ext uri="{FF2B5EF4-FFF2-40B4-BE49-F238E27FC236}">
              <a16:creationId xmlns:a16="http://schemas.microsoft.com/office/drawing/2014/main" id="{00000000-0008-0000-0200-0000F9000000}"/>
            </a:ext>
          </a:extLst>
        </xdr:cNvPr>
        <xdr:cNvSpPr/>
      </xdr:nvSpPr>
      <xdr:spPr>
        <a:xfrm>
          <a:off x="9192260" y="106505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4145</xdr:rowOff>
    </xdr:from>
    <xdr:ext cx="469744" cy="259045"/>
    <xdr:sp macro="" textlink="">
      <xdr:nvSpPr>
        <xdr:cNvPr id="250" name="【体育館・プール】&#10;一人当たり面積該当値テキスト">
          <a:extLst>
            <a:ext uri="{FF2B5EF4-FFF2-40B4-BE49-F238E27FC236}">
              <a16:creationId xmlns:a16="http://schemas.microsoft.com/office/drawing/2014/main" id="{00000000-0008-0000-0200-0000FA000000}"/>
            </a:ext>
          </a:extLst>
        </xdr:cNvPr>
        <xdr:cNvSpPr txBox="1"/>
      </xdr:nvSpPr>
      <xdr:spPr>
        <a:xfrm>
          <a:off x="9258300" y="105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90646</xdr:rowOff>
    </xdr:from>
    <xdr:to>
      <xdr:col>50</xdr:col>
      <xdr:colOff>165100</xdr:colOff>
      <xdr:row>64</xdr:row>
      <xdr:rowOff>20796</xdr:rowOff>
    </xdr:to>
    <xdr:sp macro="" textlink="">
      <xdr:nvSpPr>
        <xdr:cNvPr id="251" name="楕円 250">
          <a:extLst>
            <a:ext uri="{FF2B5EF4-FFF2-40B4-BE49-F238E27FC236}">
              <a16:creationId xmlns:a16="http://schemas.microsoft.com/office/drawing/2014/main" id="{00000000-0008-0000-0200-0000FB000000}"/>
            </a:ext>
          </a:extLst>
        </xdr:cNvPr>
        <xdr:cNvSpPr/>
      </xdr:nvSpPr>
      <xdr:spPr>
        <a:xfrm>
          <a:off x="8445500" y="106519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140018</xdr:rowOff>
    </xdr:from>
    <xdr:to>
      <xdr:col>55</xdr:col>
      <xdr:colOff>0</xdr:colOff>
      <xdr:row>63</xdr:row>
      <xdr:rowOff>141446</xdr:rowOff>
    </xdr:to>
    <xdr:cxnSp macro="">
      <xdr:nvCxnSpPr>
        <xdr:cNvPr id="252" name="直線コネクタ 251">
          <a:extLst>
            <a:ext uri="{FF2B5EF4-FFF2-40B4-BE49-F238E27FC236}">
              <a16:creationId xmlns:a16="http://schemas.microsoft.com/office/drawing/2014/main" id="{00000000-0008-0000-0200-0000FC000000}"/>
            </a:ext>
          </a:extLst>
        </xdr:cNvPr>
        <xdr:cNvCxnSpPr/>
      </xdr:nvCxnSpPr>
      <xdr:spPr>
        <a:xfrm flipV="1">
          <a:off x="8496300" y="10701338"/>
          <a:ext cx="7239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93504</xdr:rowOff>
    </xdr:from>
    <xdr:to>
      <xdr:col>46</xdr:col>
      <xdr:colOff>38100</xdr:colOff>
      <xdr:row>64</xdr:row>
      <xdr:rowOff>23654</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7670800" y="1065482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141446</xdr:rowOff>
    </xdr:from>
    <xdr:to>
      <xdr:col>50</xdr:col>
      <xdr:colOff>114300</xdr:colOff>
      <xdr:row>63</xdr:row>
      <xdr:rowOff>144304</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flipV="1">
          <a:off x="7713980" y="10702766"/>
          <a:ext cx="78232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93504</xdr:rowOff>
    </xdr:from>
    <xdr:to>
      <xdr:col>41</xdr:col>
      <xdr:colOff>101600</xdr:colOff>
      <xdr:row>64</xdr:row>
      <xdr:rowOff>23654</xdr:rowOff>
    </xdr:to>
    <xdr:sp macro="" textlink="">
      <xdr:nvSpPr>
        <xdr:cNvPr id="255" name="楕円 254">
          <a:extLst>
            <a:ext uri="{FF2B5EF4-FFF2-40B4-BE49-F238E27FC236}">
              <a16:creationId xmlns:a16="http://schemas.microsoft.com/office/drawing/2014/main" id="{00000000-0008-0000-0200-0000FF000000}"/>
            </a:ext>
          </a:extLst>
        </xdr:cNvPr>
        <xdr:cNvSpPr/>
      </xdr:nvSpPr>
      <xdr:spPr>
        <a:xfrm>
          <a:off x="6873240" y="1065482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144304</xdr:rowOff>
    </xdr:from>
    <xdr:to>
      <xdr:col>45</xdr:col>
      <xdr:colOff>177800</xdr:colOff>
      <xdr:row>63</xdr:row>
      <xdr:rowOff>144304</xdr:rowOff>
    </xdr:to>
    <xdr:cxnSp macro="">
      <xdr:nvCxnSpPr>
        <xdr:cNvPr id="256" name="直線コネクタ 255">
          <a:extLst>
            <a:ext uri="{FF2B5EF4-FFF2-40B4-BE49-F238E27FC236}">
              <a16:creationId xmlns:a16="http://schemas.microsoft.com/office/drawing/2014/main" id="{00000000-0008-0000-0200-000000010000}"/>
            </a:ext>
          </a:extLst>
        </xdr:cNvPr>
        <xdr:cNvCxnSpPr/>
      </xdr:nvCxnSpPr>
      <xdr:spPr>
        <a:xfrm>
          <a:off x="6924040" y="10705624"/>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94932</xdr:rowOff>
    </xdr:from>
    <xdr:to>
      <xdr:col>36</xdr:col>
      <xdr:colOff>165100</xdr:colOff>
      <xdr:row>64</xdr:row>
      <xdr:rowOff>25082</xdr:rowOff>
    </xdr:to>
    <xdr:sp macro="" textlink="">
      <xdr:nvSpPr>
        <xdr:cNvPr id="257" name="楕円 256">
          <a:extLst>
            <a:ext uri="{FF2B5EF4-FFF2-40B4-BE49-F238E27FC236}">
              <a16:creationId xmlns:a16="http://schemas.microsoft.com/office/drawing/2014/main" id="{00000000-0008-0000-0200-000001010000}"/>
            </a:ext>
          </a:extLst>
        </xdr:cNvPr>
        <xdr:cNvSpPr/>
      </xdr:nvSpPr>
      <xdr:spPr>
        <a:xfrm>
          <a:off x="6098540" y="106562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144304</xdr:rowOff>
    </xdr:from>
    <xdr:to>
      <xdr:col>41</xdr:col>
      <xdr:colOff>50800</xdr:colOff>
      <xdr:row>63</xdr:row>
      <xdr:rowOff>145732</xdr:rowOff>
    </xdr:to>
    <xdr:cxnSp macro="">
      <xdr:nvCxnSpPr>
        <xdr:cNvPr id="258" name="直線コネクタ 257">
          <a:extLst>
            <a:ext uri="{FF2B5EF4-FFF2-40B4-BE49-F238E27FC236}">
              <a16:creationId xmlns:a16="http://schemas.microsoft.com/office/drawing/2014/main" id="{00000000-0008-0000-0200-000002010000}"/>
            </a:ext>
          </a:extLst>
        </xdr:cNvPr>
        <xdr:cNvCxnSpPr/>
      </xdr:nvCxnSpPr>
      <xdr:spPr>
        <a:xfrm flipV="1">
          <a:off x="6149340" y="10705624"/>
          <a:ext cx="774700" cy="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30180</xdr:rowOff>
    </xdr:from>
    <xdr:ext cx="469744" cy="259045"/>
    <xdr:sp macro="" textlink="">
      <xdr:nvSpPr>
        <xdr:cNvPr id="259" name="n_1aveValue【体育館・プール】&#10;一人当たり面積">
          <a:extLst>
            <a:ext uri="{FF2B5EF4-FFF2-40B4-BE49-F238E27FC236}">
              <a16:creationId xmlns:a16="http://schemas.microsoft.com/office/drawing/2014/main" id="{00000000-0008-0000-0200-000003010000}"/>
            </a:ext>
          </a:extLst>
        </xdr:cNvPr>
        <xdr:cNvSpPr txBox="1"/>
      </xdr:nvSpPr>
      <xdr:spPr>
        <a:xfrm>
          <a:off x="8271587"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75899</xdr:rowOff>
    </xdr:from>
    <xdr:ext cx="469744" cy="259045"/>
    <xdr:sp macro="" textlink="">
      <xdr:nvSpPr>
        <xdr:cNvPr id="260" name="n_2aveValue【体育館・プール】&#10;一人当たり面積">
          <a:extLst>
            <a:ext uri="{FF2B5EF4-FFF2-40B4-BE49-F238E27FC236}">
              <a16:creationId xmlns:a16="http://schemas.microsoft.com/office/drawing/2014/main" id="{00000000-0008-0000-0200-000004010000}"/>
            </a:ext>
          </a:extLst>
        </xdr:cNvPr>
        <xdr:cNvSpPr txBox="1"/>
      </xdr:nvSpPr>
      <xdr:spPr>
        <a:xfrm>
          <a:off x="7509587" y="10134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98759</xdr:rowOff>
    </xdr:from>
    <xdr:ext cx="469744" cy="259045"/>
    <xdr:sp macro="" textlink="">
      <xdr:nvSpPr>
        <xdr:cNvPr id="261" name="n_3aveValue【体育館・プール】&#10;一人当たり面積">
          <a:extLst>
            <a:ext uri="{FF2B5EF4-FFF2-40B4-BE49-F238E27FC236}">
              <a16:creationId xmlns:a16="http://schemas.microsoft.com/office/drawing/2014/main" id="{00000000-0008-0000-0200-000005010000}"/>
            </a:ext>
          </a:extLst>
        </xdr:cNvPr>
        <xdr:cNvSpPr txBox="1"/>
      </xdr:nvSpPr>
      <xdr:spPr>
        <a:xfrm>
          <a:off x="6712027" y="1015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107332</xdr:rowOff>
    </xdr:from>
    <xdr:ext cx="469744" cy="259045"/>
    <xdr:sp macro="" textlink="">
      <xdr:nvSpPr>
        <xdr:cNvPr id="262" name="n_4aveValue【体育館・プール】&#10;一人当たり面積">
          <a:extLst>
            <a:ext uri="{FF2B5EF4-FFF2-40B4-BE49-F238E27FC236}">
              <a16:creationId xmlns:a16="http://schemas.microsoft.com/office/drawing/2014/main" id="{00000000-0008-0000-0200-000006010000}"/>
            </a:ext>
          </a:extLst>
        </xdr:cNvPr>
        <xdr:cNvSpPr txBox="1"/>
      </xdr:nvSpPr>
      <xdr:spPr>
        <a:xfrm>
          <a:off x="5937327" y="1016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11923</xdr:rowOff>
    </xdr:from>
    <xdr:ext cx="469744" cy="259045"/>
    <xdr:sp macro="" textlink="">
      <xdr:nvSpPr>
        <xdr:cNvPr id="263" name="n_1mainValue【体育館・プール】&#10;一人当たり面積">
          <a:extLst>
            <a:ext uri="{FF2B5EF4-FFF2-40B4-BE49-F238E27FC236}">
              <a16:creationId xmlns:a16="http://schemas.microsoft.com/office/drawing/2014/main" id="{00000000-0008-0000-0200-000007010000}"/>
            </a:ext>
          </a:extLst>
        </xdr:cNvPr>
        <xdr:cNvSpPr txBox="1"/>
      </xdr:nvSpPr>
      <xdr:spPr>
        <a:xfrm>
          <a:off x="8271587" y="10740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14781</xdr:rowOff>
    </xdr:from>
    <xdr:ext cx="469744" cy="259045"/>
    <xdr:sp macro="" textlink="">
      <xdr:nvSpPr>
        <xdr:cNvPr id="264" name="n_2mainValue【体育館・プール】&#10;一人当たり面積">
          <a:extLst>
            <a:ext uri="{FF2B5EF4-FFF2-40B4-BE49-F238E27FC236}">
              <a16:creationId xmlns:a16="http://schemas.microsoft.com/office/drawing/2014/main" id="{00000000-0008-0000-0200-000008010000}"/>
            </a:ext>
          </a:extLst>
        </xdr:cNvPr>
        <xdr:cNvSpPr txBox="1"/>
      </xdr:nvSpPr>
      <xdr:spPr>
        <a:xfrm>
          <a:off x="7509587" y="107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14781</xdr:rowOff>
    </xdr:from>
    <xdr:ext cx="469744" cy="259045"/>
    <xdr:sp macro="" textlink="">
      <xdr:nvSpPr>
        <xdr:cNvPr id="265" name="n_3mainValue【体育館・プール】&#10;一人当たり面積">
          <a:extLst>
            <a:ext uri="{FF2B5EF4-FFF2-40B4-BE49-F238E27FC236}">
              <a16:creationId xmlns:a16="http://schemas.microsoft.com/office/drawing/2014/main" id="{00000000-0008-0000-0200-000009010000}"/>
            </a:ext>
          </a:extLst>
        </xdr:cNvPr>
        <xdr:cNvSpPr txBox="1"/>
      </xdr:nvSpPr>
      <xdr:spPr>
        <a:xfrm>
          <a:off x="6712027" y="1074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16209</xdr:rowOff>
    </xdr:from>
    <xdr:ext cx="469744" cy="259045"/>
    <xdr:sp macro="" textlink="">
      <xdr:nvSpPr>
        <xdr:cNvPr id="266" name="n_4mainValue【体育館・プール】&#10;一人当たり面積">
          <a:extLst>
            <a:ext uri="{FF2B5EF4-FFF2-40B4-BE49-F238E27FC236}">
              <a16:creationId xmlns:a16="http://schemas.microsoft.com/office/drawing/2014/main" id="{00000000-0008-0000-0200-00000A010000}"/>
            </a:ext>
          </a:extLst>
        </xdr:cNvPr>
        <xdr:cNvSpPr txBox="1"/>
      </xdr:nvSpPr>
      <xdr:spPr>
        <a:xfrm>
          <a:off x="5937327" y="10745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0000000-0008-0000-0200-00001001000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00000000-0008-0000-0200-00001101000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00000000-0008-0000-0200-000012010000}"/>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0000000-0008-0000-0200-000013010000}"/>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27196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a:off x="27196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00000000-0008-0000-0200-000019010000}"/>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00000000-0008-0000-0200-00001A010000}"/>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a:off x="33608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00000000-0008-0000-0200-00001F010000}"/>
            </a:ext>
          </a:extLst>
        </xdr:cNvPr>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00000000-0008-0000-0200-000020010000}"/>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97537</xdr:rowOff>
    </xdr:from>
    <xdr:to>
      <xdr:col>24</xdr:col>
      <xdr:colOff>62865</xdr:colOff>
      <xdr:row>85</xdr:row>
      <xdr:rowOff>88392</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flipV="1">
          <a:off x="4086225" y="13005817"/>
          <a:ext cx="0" cy="1331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92219</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00000000-0008-0000-0200-000022010000}"/>
            </a:ext>
          </a:extLst>
        </xdr:cNvPr>
        <xdr:cNvSpPr txBox="1"/>
      </xdr:nvSpPr>
      <xdr:spPr>
        <a:xfrm>
          <a:off x="4124960" y="14341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88392</xdr:rowOff>
    </xdr:from>
    <xdr:to>
      <xdr:col>24</xdr:col>
      <xdr:colOff>152400</xdr:colOff>
      <xdr:row>85</xdr:row>
      <xdr:rowOff>88392</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4020820" y="143377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44214</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00000000-0008-0000-0200-000024010000}"/>
            </a:ext>
          </a:extLst>
        </xdr:cNvPr>
        <xdr:cNvSpPr txBox="1"/>
      </xdr:nvSpPr>
      <xdr:spPr>
        <a:xfrm>
          <a:off x="4124960" y="12784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97537</xdr:rowOff>
    </xdr:from>
    <xdr:to>
      <xdr:col>24</xdr:col>
      <xdr:colOff>152400</xdr:colOff>
      <xdr:row>77</xdr:row>
      <xdr:rowOff>97537</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4020820" y="130058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37609</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00000000-0008-0000-0200-000026010000}"/>
            </a:ext>
          </a:extLst>
        </xdr:cNvPr>
        <xdr:cNvSpPr txBox="1"/>
      </xdr:nvSpPr>
      <xdr:spPr>
        <a:xfrm>
          <a:off x="4124960" y="132811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xdr:rowOff>
    </xdr:from>
    <xdr:to>
      <xdr:col>24</xdr:col>
      <xdr:colOff>114300</xdr:colOff>
      <xdr:row>80</xdr:row>
      <xdr:rowOff>116332</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4036060" y="1342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33020</xdr:rowOff>
    </xdr:from>
    <xdr:to>
      <xdr:col>20</xdr:col>
      <xdr:colOff>38100</xdr:colOff>
      <xdr:row>80</xdr:row>
      <xdr:rowOff>134620</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3312160" y="134442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67311</xdr:rowOff>
    </xdr:from>
    <xdr:to>
      <xdr:col>15</xdr:col>
      <xdr:colOff>101600</xdr:colOff>
      <xdr:row>80</xdr:row>
      <xdr:rowOff>168911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2514600" y="1347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3302</xdr:rowOff>
    </xdr:from>
    <xdr:to>
      <xdr:col>10</xdr:col>
      <xdr:colOff>165100</xdr:colOff>
      <xdr:row>80</xdr:row>
      <xdr:rowOff>104902</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739900" y="1341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138176</xdr:rowOff>
    </xdr:from>
    <xdr:to>
      <xdr:col>6</xdr:col>
      <xdr:colOff>38100</xdr:colOff>
      <xdr:row>80</xdr:row>
      <xdr:rowOff>68326</xdr:rowOff>
    </xdr:to>
    <xdr:sp macro="" textlink="">
      <xdr:nvSpPr>
        <xdr:cNvPr id="299" name="フローチャート: 判断 298">
          <a:extLst>
            <a:ext uri="{FF2B5EF4-FFF2-40B4-BE49-F238E27FC236}">
              <a16:creationId xmlns:a16="http://schemas.microsoft.com/office/drawing/2014/main" id="{00000000-0008-0000-0200-00002B010000}"/>
            </a:ext>
          </a:extLst>
        </xdr:cNvPr>
        <xdr:cNvSpPr/>
      </xdr:nvSpPr>
      <xdr:spPr>
        <a:xfrm>
          <a:off x="965200" y="133817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33020</xdr:rowOff>
    </xdr:from>
    <xdr:to>
      <xdr:col>24</xdr:col>
      <xdr:colOff>114300</xdr:colOff>
      <xdr:row>83</xdr:row>
      <xdr:rowOff>134620</xdr:rowOff>
    </xdr:to>
    <xdr:sp macro="" textlink="">
      <xdr:nvSpPr>
        <xdr:cNvPr id="305" name="楕円 304">
          <a:extLst>
            <a:ext uri="{FF2B5EF4-FFF2-40B4-BE49-F238E27FC236}">
              <a16:creationId xmlns:a16="http://schemas.microsoft.com/office/drawing/2014/main" id="{00000000-0008-0000-0200-000031010000}"/>
            </a:ext>
          </a:extLst>
        </xdr:cNvPr>
        <xdr:cNvSpPr/>
      </xdr:nvSpPr>
      <xdr:spPr>
        <a:xfrm>
          <a:off x="4036060" y="139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11447</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00000000-0008-0000-0200-000032010000}"/>
            </a:ext>
          </a:extLst>
        </xdr:cNvPr>
        <xdr:cNvSpPr txBox="1"/>
      </xdr:nvSpPr>
      <xdr:spPr>
        <a:xfrm>
          <a:off x="4124960" y="13925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103887</xdr:rowOff>
    </xdr:from>
    <xdr:to>
      <xdr:col>20</xdr:col>
      <xdr:colOff>38100</xdr:colOff>
      <xdr:row>83</xdr:row>
      <xdr:rowOff>34037</xdr:rowOff>
    </xdr:to>
    <xdr:sp macro="" textlink="">
      <xdr:nvSpPr>
        <xdr:cNvPr id="307" name="楕円 306">
          <a:extLst>
            <a:ext uri="{FF2B5EF4-FFF2-40B4-BE49-F238E27FC236}">
              <a16:creationId xmlns:a16="http://schemas.microsoft.com/office/drawing/2014/main" id="{00000000-0008-0000-0200-000033010000}"/>
            </a:ext>
          </a:extLst>
        </xdr:cNvPr>
        <xdr:cNvSpPr/>
      </xdr:nvSpPr>
      <xdr:spPr>
        <a:xfrm>
          <a:off x="3312160" y="1385036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154687</xdr:rowOff>
    </xdr:from>
    <xdr:to>
      <xdr:col>24</xdr:col>
      <xdr:colOff>63500</xdr:colOff>
      <xdr:row>83</xdr:row>
      <xdr:rowOff>83820</xdr:rowOff>
    </xdr:to>
    <xdr:cxnSp macro="">
      <xdr:nvCxnSpPr>
        <xdr:cNvPr id="308" name="直線コネクタ 307">
          <a:extLst>
            <a:ext uri="{FF2B5EF4-FFF2-40B4-BE49-F238E27FC236}">
              <a16:creationId xmlns:a16="http://schemas.microsoft.com/office/drawing/2014/main" id="{00000000-0008-0000-0200-000034010000}"/>
            </a:ext>
          </a:extLst>
        </xdr:cNvPr>
        <xdr:cNvCxnSpPr/>
      </xdr:nvCxnSpPr>
      <xdr:spPr>
        <a:xfrm>
          <a:off x="3355340" y="13901167"/>
          <a:ext cx="731520" cy="96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74168</xdr:rowOff>
    </xdr:from>
    <xdr:to>
      <xdr:col>15</xdr:col>
      <xdr:colOff>101600</xdr:colOff>
      <xdr:row>82</xdr:row>
      <xdr:rowOff>4318</xdr:rowOff>
    </xdr:to>
    <xdr:sp macro="" textlink="">
      <xdr:nvSpPr>
        <xdr:cNvPr id="309" name="楕円 308">
          <a:extLst>
            <a:ext uri="{FF2B5EF4-FFF2-40B4-BE49-F238E27FC236}">
              <a16:creationId xmlns:a16="http://schemas.microsoft.com/office/drawing/2014/main" id="{00000000-0008-0000-0200-000035010000}"/>
            </a:ext>
          </a:extLst>
        </xdr:cNvPr>
        <xdr:cNvSpPr/>
      </xdr:nvSpPr>
      <xdr:spPr>
        <a:xfrm>
          <a:off x="2514600" y="136530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124968</xdr:rowOff>
    </xdr:from>
    <xdr:to>
      <xdr:col>19</xdr:col>
      <xdr:colOff>177800</xdr:colOff>
      <xdr:row>82</xdr:row>
      <xdr:rowOff>154687</xdr:rowOff>
    </xdr:to>
    <xdr:cxnSp macro="">
      <xdr:nvCxnSpPr>
        <xdr:cNvPr id="310" name="直線コネクタ 309">
          <a:extLst>
            <a:ext uri="{FF2B5EF4-FFF2-40B4-BE49-F238E27FC236}">
              <a16:creationId xmlns:a16="http://schemas.microsoft.com/office/drawing/2014/main" id="{00000000-0008-0000-0200-000036010000}"/>
            </a:ext>
          </a:extLst>
        </xdr:cNvPr>
        <xdr:cNvCxnSpPr/>
      </xdr:nvCxnSpPr>
      <xdr:spPr>
        <a:xfrm>
          <a:off x="2565400" y="13703808"/>
          <a:ext cx="789940" cy="19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145035</xdr:rowOff>
    </xdr:from>
    <xdr:to>
      <xdr:col>10</xdr:col>
      <xdr:colOff>165100</xdr:colOff>
      <xdr:row>81</xdr:row>
      <xdr:rowOff>75185</xdr:rowOff>
    </xdr:to>
    <xdr:sp macro="" textlink="">
      <xdr:nvSpPr>
        <xdr:cNvPr id="311" name="楕円 310">
          <a:extLst>
            <a:ext uri="{FF2B5EF4-FFF2-40B4-BE49-F238E27FC236}">
              <a16:creationId xmlns:a16="http://schemas.microsoft.com/office/drawing/2014/main" id="{00000000-0008-0000-0200-000037010000}"/>
            </a:ext>
          </a:extLst>
        </xdr:cNvPr>
        <xdr:cNvSpPr/>
      </xdr:nvSpPr>
      <xdr:spPr>
        <a:xfrm>
          <a:off x="1739900" y="13556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24385</xdr:rowOff>
    </xdr:from>
    <xdr:to>
      <xdr:col>15</xdr:col>
      <xdr:colOff>50800</xdr:colOff>
      <xdr:row>81</xdr:row>
      <xdr:rowOff>124968</xdr:rowOff>
    </xdr:to>
    <xdr:cxnSp macro="">
      <xdr:nvCxnSpPr>
        <xdr:cNvPr id="312" name="直線コネクタ 311">
          <a:extLst>
            <a:ext uri="{FF2B5EF4-FFF2-40B4-BE49-F238E27FC236}">
              <a16:creationId xmlns:a16="http://schemas.microsoft.com/office/drawing/2014/main" id="{00000000-0008-0000-0200-000038010000}"/>
            </a:ext>
          </a:extLst>
        </xdr:cNvPr>
        <xdr:cNvCxnSpPr/>
      </xdr:nvCxnSpPr>
      <xdr:spPr>
        <a:xfrm>
          <a:off x="1790700" y="13603225"/>
          <a:ext cx="7747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42163</xdr:rowOff>
    </xdr:from>
    <xdr:to>
      <xdr:col>6</xdr:col>
      <xdr:colOff>38100</xdr:colOff>
      <xdr:row>80</xdr:row>
      <xdr:rowOff>143763</xdr:rowOff>
    </xdr:to>
    <xdr:sp macro="" textlink="">
      <xdr:nvSpPr>
        <xdr:cNvPr id="313" name="楕円 312">
          <a:extLst>
            <a:ext uri="{FF2B5EF4-FFF2-40B4-BE49-F238E27FC236}">
              <a16:creationId xmlns:a16="http://schemas.microsoft.com/office/drawing/2014/main" id="{00000000-0008-0000-0200-000039010000}"/>
            </a:ext>
          </a:extLst>
        </xdr:cNvPr>
        <xdr:cNvSpPr/>
      </xdr:nvSpPr>
      <xdr:spPr>
        <a:xfrm>
          <a:off x="965200" y="1345336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92963</xdr:rowOff>
    </xdr:from>
    <xdr:to>
      <xdr:col>10</xdr:col>
      <xdr:colOff>114300</xdr:colOff>
      <xdr:row>81</xdr:row>
      <xdr:rowOff>24385</xdr:rowOff>
    </xdr:to>
    <xdr:cxnSp macro="">
      <xdr:nvCxnSpPr>
        <xdr:cNvPr id="314" name="直線コネクタ 313">
          <a:extLst>
            <a:ext uri="{FF2B5EF4-FFF2-40B4-BE49-F238E27FC236}">
              <a16:creationId xmlns:a16="http://schemas.microsoft.com/office/drawing/2014/main" id="{00000000-0008-0000-0200-00003A010000}"/>
            </a:ext>
          </a:extLst>
        </xdr:cNvPr>
        <xdr:cNvCxnSpPr/>
      </xdr:nvCxnSpPr>
      <xdr:spPr>
        <a:xfrm>
          <a:off x="1008380" y="13504163"/>
          <a:ext cx="782320" cy="99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151147</xdr:rowOff>
    </xdr:from>
    <xdr:ext cx="405111" cy="259045"/>
    <xdr:sp macro="" textlink="">
      <xdr:nvSpPr>
        <xdr:cNvPr id="315" name="n_1aveValue【福祉施設】&#10;有形固定資産減価償却率">
          <a:extLst>
            <a:ext uri="{FF2B5EF4-FFF2-40B4-BE49-F238E27FC236}">
              <a16:creationId xmlns:a16="http://schemas.microsoft.com/office/drawing/2014/main" id="{00000000-0008-0000-0200-00003B010000}"/>
            </a:ext>
          </a:extLst>
        </xdr:cNvPr>
        <xdr:cNvSpPr txBox="1"/>
      </xdr:nvSpPr>
      <xdr:spPr>
        <a:xfrm>
          <a:off x="3170564" y="1322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13988</xdr:rowOff>
    </xdr:from>
    <xdr:ext cx="405111" cy="259045"/>
    <xdr:sp macro="" textlink="">
      <xdr:nvSpPr>
        <xdr:cNvPr id="316" name="n_2aveValue【福祉施設】&#10;有形固定資産減価償却率">
          <a:extLst>
            <a:ext uri="{FF2B5EF4-FFF2-40B4-BE49-F238E27FC236}">
              <a16:creationId xmlns:a16="http://schemas.microsoft.com/office/drawing/2014/main" id="{00000000-0008-0000-0200-00003C010000}"/>
            </a:ext>
          </a:extLst>
        </xdr:cNvPr>
        <xdr:cNvSpPr txBox="1"/>
      </xdr:nvSpPr>
      <xdr:spPr>
        <a:xfrm>
          <a:off x="2385704" y="13257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121429</xdr:rowOff>
    </xdr:from>
    <xdr:ext cx="405111" cy="259045"/>
    <xdr:sp macro="" textlink="">
      <xdr:nvSpPr>
        <xdr:cNvPr id="317" name="n_3aveValue【福祉施設】&#10;有形固定資産減価償却率">
          <a:extLst>
            <a:ext uri="{FF2B5EF4-FFF2-40B4-BE49-F238E27FC236}">
              <a16:creationId xmlns:a16="http://schemas.microsoft.com/office/drawing/2014/main" id="{00000000-0008-0000-0200-00003D010000}"/>
            </a:ext>
          </a:extLst>
        </xdr:cNvPr>
        <xdr:cNvSpPr txBox="1"/>
      </xdr:nvSpPr>
      <xdr:spPr>
        <a:xfrm>
          <a:off x="1611004" y="13197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84853</xdr:rowOff>
    </xdr:from>
    <xdr:ext cx="405111" cy="259045"/>
    <xdr:sp macro="" textlink="">
      <xdr:nvSpPr>
        <xdr:cNvPr id="318" name="n_4aveValue【福祉施設】&#10;有形固定資産減価償却率">
          <a:extLst>
            <a:ext uri="{FF2B5EF4-FFF2-40B4-BE49-F238E27FC236}">
              <a16:creationId xmlns:a16="http://schemas.microsoft.com/office/drawing/2014/main" id="{00000000-0008-0000-0200-00003E010000}"/>
            </a:ext>
          </a:extLst>
        </xdr:cNvPr>
        <xdr:cNvSpPr txBox="1"/>
      </xdr:nvSpPr>
      <xdr:spPr>
        <a:xfrm>
          <a:off x="836304" y="1316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25164</xdr:rowOff>
    </xdr:from>
    <xdr:ext cx="405111" cy="259045"/>
    <xdr:sp macro="" textlink="">
      <xdr:nvSpPr>
        <xdr:cNvPr id="319" name="n_1mainValue【福祉施設】&#10;有形固定資産減価償却率">
          <a:extLst>
            <a:ext uri="{FF2B5EF4-FFF2-40B4-BE49-F238E27FC236}">
              <a16:creationId xmlns:a16="http://schemas.microsoft.com/office/drawing/2014/main" id="{00000000-0008-0000-0200-00003F010000}"/>
            </a:ext>
          </a:extLst>
        </xdr:cNvPr>
        <xdr:cNvSpPr txBox="1"/>
      </xdr:nvSpPr>
      <xdr:spPr>
        <a:xfrm>
          <a:off x="3170564" y="1393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166895</xdr:rowOff>
    </xdr:from>
    <xdr:ext cx="405111" cy="259045"/>
    <xdr:sp macro="" textlink="">
      <xdr:nvSpPr>
        <xdr:cNvPr id="320" name="n_2mainValue【福祉施設】&#10;有形固定資産減価償却率">
          <a:extLst>
            <a:ext uri="{FF2B5EF4-FFF2-40B4-BE49-F238E27FC236}">
              <a16:creationId xmlns:a16="http://schemas.microsoft.com/office/drawing/2014/main" id="{00000000-0008-0000-0200-000040010000}"/>
            </a:ext>
          </a:extLst>
        </xdr:cNvPr>
        <xdr:cNvSpPr txBox="1"/>
      </xdr:nvSpPr>
      <xdr:spPr>
        <a:xfrm>
          <a:off x="2385704" y="1374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66312</xdr:rowOff>
    </xdr:from>
    <xdr:ext cx="405111" cy="259045"/>
    <xdr:sp macro="" textlink="">
      <xdr:nvSpPr>
        <xdr:cNvPr id="321" name="n_3mainValue【福祉施設】&#10;有形固定資産減価償却率">
          <a:extLst>
            <a:ext uri="{FF2B5EF4-FFF2-40B4-BE49-F238E27FC236}">
              <a16:creationId xmlns:a16="http://schemas.microsoft.com/office/drawing/2014/main" id="{00000000-0008-0000-0200-000041010000}"/>
            </a:ext>
          </a:extLst>
        </xdr:cNvPr>
        <xdr:cNvSpPr txBox="1"/>
      </xdr:nvSpPr>
      <xdr:spPr>
        <a:xfrm>
          <a:off x="1611004" y="1364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134890</xdr:rowOff>
    </xdr:from>
    <xdr:ext cx="405111" cy="259045"/>
    <xdr:sp macro="" textlink="">
      <xdr:nvSpPr>
        <xdr:cNvPr id="322" name="n_4mainValue【福祉施設】&#10;有形固定資産減価償却率">
          <a:extLst>
            <a:ext uri="{FF2B5EF4-FFF2-40B4-BE49-F238E27FC236}">
              <a16:creationId xmlns:a16="http://schemas.microsoft.com/office/drawing/2014/main" id="{00000000-0008-0000-0200-000042010000}"/>
            </a:ext>
          </a:extLst>
        </xdr:cNvPr>
        <xdr:cNvSpPr txBox="1"/>
      </xdr:nvSpPr>
      <xdr:spPr>
        <a:xfrm>
          <a:off x="836304" y="13546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200-00004A01000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200-00004B01000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5826760" y="1458576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54053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5826760" y="1426300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5405301" y="1412459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00000000-0008-0000-0200-000051010000}"/>
            </a:ext>
          </a:extLst>
        </xdr:cNvPr>
        <xdr:cNvCxnSpPr/>
      </xdr:nvCxnSpPr>
      <xdr:spPr>
        <a:xfrm>
          <a:off x="5826760" y="1394405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00000000-0008-0000-0200-000052010000}"/>
            </a:ext>
          </a:extLst>
        </xdr:cNvPr>
        <xdr:cNvSpPr txBox="1"/>
      </xdr:nvSpPr>
      <xdr:spPr>
        <a:xfrm>
          <a:off x="5405301" y="1380564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00000000-0008-0000-0200-000053010000}"/>
            </a:ext>
          </a:extLst>
        </xdr:cNvPr>
        <xdr:cNvCxnSpPr/>
      </xdr:nvCxnSpPr>
      <xdr:spPr>
        <a:xfrm>
          <a:off x="5826760" y="1362510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405301" y="134866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0000000-0008-0000-0200-000055010000}"/>
            </a:ext>
          </a:extLst>
        </xdr:cNvPr>
        <xdr:cNvCxnSpPr/>
      </xdr:nvCxnSpPr>
      <xdr:spPr>
        <a:xfrm>
          <a:off x="5826760" y="1330615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5405301" y="1316774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00000000-0008-0000-0200-000057010000}"/>
            </a:ext>
          </a:extLst>
        </xdr:cNvPr>
        <xdr:cNvCxnSpPr/>
      </xdr:nvCxnSpPr>
      <xdr:spPr>
        <a:xfrm>
          <a:off x="5826760" y="1298720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54053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00000000-0008-0000-0200-00005B010000}"/>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18506</xdr:rowOff>
    </xdr:from>
    <xdr:to>
      <xdr:col>54</xdr:col>
      <xdr:colOff>189865</xdr:colOff>
      <xdr:row>86</xdr:row>
      <xdr:rowOff>113212</xdr:rowOff>
    </xdr:to>
    <xdr:cxnSp macro="">
      <xdr:nvCxnSpPr>
        <xdr:cNvPr id="348" name="直線コネクタ 347">
          <a:extLst>
            <a:ext uri="{FF2B5EF4-FFF2-40B4-BE49-F238E27FC236}">
              <a16:creationId xmlns:a16="http://schemas.microsoft.com/office/drawing/2014/main" id="{00000000-0008-0000-0200-00005C010000}"/>
            </a:ext>
          </a:extLst>
        </xdr:cNvPr>
        <xdr:cNvCxnSpPr/>
      </xdr:nvCxnSpPr>
      <xdr:spPr>
        <a:xfrm flipV="1">
          <a:off x="9219565" y="13094426"/>
          <a:ext cx="0" cy="143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349" name="【福祉施設】&#10;一人当たり面積最小値テキスト">
          <a:extLst>
            <a:ext uri="{FF2B5EF4-FFF2-40B4-BE49-F238E27FC236}">
              <a16:creationId xmlns:a16="http://schemas.microsoft.com/office/drawing/2014/main" id="{00000000-0008-0000-0200-00005D010000}"/>
            </a:ext>
          </a:extLst>
        </xdr:cNvPr>
        <xdr:cNvSpPr txBox="1"/>
      </xdr:nvSpPr>
      <xdr:spPr>
        <a:xfrm>
          <a:off x="9258300" y="1453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9154160" y="145302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136633</xdr:rowOff>
    </xdr:from>
    <xdr:ext cx="469744" cy="259045"/>
    <xdr:sp macro="" textlink="">
      <xdr:nvSpPr>
        <xdr:cNvPr id="351" name="【福祉施設】&#10;一人当たり面積最大値テキスト">
          <a:extLst>
            <a:ext uri="{FF2B5EF4-FFF2-40B4-BE49-F238E27FC236}">
              <a16:creationId xmlns:a16="http://schemas.microsoft.com/office/drawing/2014/main" id="{00000000-0008-0000-0200-00005F010000}"/>
            </a:ext>
          </a:extLst>
        </xdr:cNvPr>
        <xdr:cNvSpPr txBox="1"/>
      </xdr:nvSpPr>
      <xdr:spPr>
        <a:xfrm>
          <a:off x="9258300" y="1287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18506</xdr:rowOff>
    </xdr:from>
    <xdr:to>
      <xdr:col>55</xdr:col>
      <xdr:colOff>88900</xdr:colOff>
      <xdr:row>78</xdr:row>
      <xdr:rowOff>18506</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9154160" y="130944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119578</xdr:rowOff>
    </xdr:from>
    <xdr:ext cx="469744" cy="259045"/>
    <xdr:sp macro="" textlink="">
      <xdr:nvSpPr>
        <xdr:cNvPr id="353" name="【福祉施設】&#10;一人当たり面積平均値テキスト">
          <a:extLst>
            <a:ext uri="{FF2B5EF4-FFF2-40B4-BE49-F238E27FC236}">
              <a16:creationId xmlns:a16="http://schemas.microsoft.com/office/drawing/2014/main" id="{00000000-0008-0000-0200-000061010000}"/>
            </a:ext>
          </a:extLst>
        </xdr:cNvPr>
        <xdr:cNvSpPr txBox="1"/>
      </xdr:nvSpPr>
      <xdr:spPr>
        <a:xfrm>
          <a:off x="9258300" y="13866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96701</xdr:rowOff>
    </xdr:from>
    <xdr:to>
      <xdr:col>55</xdr:col>
      <xdr:colOff>50800</xdr:colOff>
      <xdr:row>84</xdr:row>
      <xdr:rowOff>26851</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9192260" y="1401082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844550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127726</xdr:rowOff>
    </xdr:from>
    <xdr:to>
      <xdr:col>46</xdr:col>
      <xdr:colOff>38100</xdr:colOff>
      <xdr:row>83</xdr:row>
      <xdr:rowOff>57876</xdr:rowOff>
    </xdr:to>
    <xdr:sp macro="" textlink="">
      <xdr:nvSpPr>
        <xdr:cNvPr id="356" name="フローチャート: 判断 355">
          <a:extLst>
            <a:ext uri="{FF2B5EF4-FFF2-40B4-BE49-F238E27FC236}">
              <a16:creationId xmlns:a16="http://schemas.microsoft.com/office/drawing/2014/main" id="{00000000-0008-0000-0200-000064010000}"/>
            </a:ext>
          </a:extLst>
        </xdr:cNvPr>
        <xdr:cNvSpPr/>
      </xdr:nvSpPr>
      <xdr:spPr>
        <a:xfrm>
          <a:off x="7670800" y="1387420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18324</xdr:rowOff>
    </xdr:from>
    <xdr:to>
      <xdr:col>41</xdr:col>
      <xdr:colOff>101600</xdr:colOff>
      <xdr:row>83</xdr:row>
      <xdr:rowOff>119924</xdr:rowOff>
    </xdr:to>
    <xdr:sp macro="" textlink="">
      <xdr:nvSpPr>
        <xdr:cNvPr id="357" name="フローチャート: 判断 356">
          <a:extLst>
            <a:ext uri="{FF2B5EF4-FFF2-40B4-BE49-F238E27FC236}">
              <a16:creationId xmlns:a16="http://schemas.microsoft.com/office/drawing/2014/main" id="{00000000-0008-0000-0200-000065010000}"/>
            </a:ext>
          </a:extLst>
        </xdr:cNvPr>
        <xdr:cNvSpPr/>
      </xdr:nvSpPr>
      <xdr:spPr>
        <a:xfrm>
          <a:off x="6873240" y="1393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150586</xdr:rowOff>
    </xdr:from>
    <xdr:to>
      <xdr:col>36</xdr:col>
      <xdr:colOff>165100</xdr:colOff>
      <xdr:row>83</xdr:row>
      <xdr:rowOff>80736</xdr:rowOff>
    </xdr:to>
    <xdr:sp macro="" textlink="">
      <xdr:nvSpPr>
        <xdr:cNvPr id="358" name="フローチャート: 判断 357">
          <a:extLst>
            <a:ext uri="{FF2B5EF4-FFF2-40B4-BE49-F238E27FC236}">
              <a16:creationId xmlns:a16="http://schemas.microsoft.com/office/drawing/2014/main" id="{00000000-0008-0000-0200-000066010000}"/>
            </a:ext>
          </a:extLst>
        </xdr:cNvPr>
        <xdr:cNvSpPr/>
      </xdr:nvSpPr>
      <xdr:spPr>
        <a:xfrm>
          <a:off x="6098540" y="138970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200-00006A01000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00000000-0008-0000-0200-00006B01000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103232</xdr:rowOff>
    </xdr:from>
    <xdr:to>
      <xdr:col>55</xdr:col>
      <xdr:colOff>50800</xdr:colOff>
      <xdr:row>86</xdr:row>
      <xdr:rowOff>33382</xdr:rowOff>
    </xdr:to>
    <xdr:sp macro="" textlink="">
      <xdr:nvSpPr>
        <xdr:cNvPr id="364" name="楕円 363">
          <a:extLst>
            <a:ext uri="{FF2B5EF4-FFF2-40B4-BE49-F238E27FC236}">
              <a16:creationId xmlns:a16="http://schemas.microsoft.com/office/drawing/2014/main" id="{00000000-0008-0000-0200-00006C010000}"/>
            </a:ext>
          </a:extLst>
        </xdr:cNvPr>
        <xdr:cNvSpPr/>
      </xdr:nvSpPr>
      <xdr:spPr>
        <a:xfrm>
          <a:off x="9192260" y="143526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81659</xdr:rowOff>
    </xdr:from>
    <xdr:ext cx="469744" cy="259045"/>
    <xdr:sp macro="" textlink="">
      <xdr:nvSpPr>
        <xdr:cNvPr id="365" name="【福祉施設】&#10;一人当たり面積該当値テキスト">
          <a:extLst>
            <a:ext uri="{FF2B5EF4-FFF2-40B4-BE49-F238E27FC236}">
              <a16:creationId xmlns:a16="http://schemas.microsoft.com/office/drawing/2014/main" id="{00000000-0008-0000-0200-00006D010000}"/>
            </a:ext>
          </a:extLst>
        </xdr:cNvPr>
        <xdr:cNvSpPr txBox="1"/>
      </xdr:nvSpPr>
      <xdr:spPr>
        <a:xfrm>
          <a:off x="9258300" y="14331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366" name="楕円 365">
          <a:extLst>
            <a:ext uri="{FF2B5EF4-FFF2-40B4-BE49-F238E27FC236}">
              <a16:creationId xmlns:a16="http://schemas.microsoft.com/office/drawing/2014/main" id="{00000000-0008-0000-0200-00006E010000}"/>
            </a:ext>
          </a:extLst>
        </xdr:cNvPr>
        <xdr:cNvSpPr/>
      </xdr:nvSpPr>
      <xdr:spPr>
        <a:xfrm>
          <a:off x="8445500" y="143558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154032</xdr:rowOff>
    </xdr:from>
    <xdr:to>
      <xdr:col>55</xdr:col>
      <xdr:colOff>0</xdr:colOff>
      <xdr:row>85</xdr:row>
      <xdr:rowOff>157299</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flipV="1">
          <a:off x="8496300" y="14403432"/>
          <a:ext cx="7239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106499</xdr:rowOff>
    </xdr:from>
    <xdr:to>
      <xdr:col>46</xdr:col>
      <xdr:colOff>38100</xdr:colOff>
      <xdr:row>86</xdr:row>
      <xdr:rowOff>36649</xdr:rowOff>
    </xdr:to>
    <xdr:sp macro="" textlink="">
      <xdr:nvSpPr>
        <xdr:cNvPr id="368" name="楕円 367">
          <a:extLst>
            <a:ext uri="{FF2B5EF4-FFF2-40B4-BE49-F238E27FC236}">
              <a16:creationId xmlns:a16="http://schemas.microsoft.com/office/drawing/2014/main" id="{00000000-0008-0000-0200-000070010000}"/>
            </a:ext>
          </a:extLst>
        </xdr:cNvPr>
        <xdr:cNvSpPr/>
      </xdr:nvSpPr>
      <xdr:spPr>
        <a:xfrm>
          <a:off x="7670800" y="143558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157299</xdr:rowOff>
    </xdr:from>
    <xdr:to>
      <xdr:col>50</xdr:col>
      <xdr:colOff>114300</xdr:colOff>
      <xdr:row>85</xdr:row>
      <xdr:rowOff>157299</xdr:rowOff>
    </xdr:to>
    <xdr:cxnSp macro="">
      <xdr:nvCxnSpPr>
        <xdr:cNvPr id="369" name="直線コネクタ 368">
          <a:extLst>
            <a:ext uri="{FF2B5EF4-FFF2-40B4-BE49-F238E27FC236}">
              <a16:creationId xmlns:a16="http://schemas.microsoft.com/office/drawing/2014/main" id="{00000000-0008-0000-0200-000071010000}"/>
            </a:ext>
          </a:extLst>
        </xdr:cNvPr>
        <xdr:cNvCxnSpPr/>
      </xdr:nvCxnSpPr>
      <xdr:spPr>
        <a:xfrm>
          <a:off x="7713980" y="14406699"/>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109764</xdr:rowOff>
    </xdr:from>
    <xdr:to>
      <xdr:col>41</xdr:col>
      <xdr:colOff>101600</xdr:colOff>
      <xdr:row>86</xdr:row>
      <xdr:rowOff>39914</xdr:rowOff>
    </xdr:to>
    <xdr:sp macro="" textlink="">
      <xdr:nvSpPr>
        <xdr:cNvPr id="370" name="楕円 369">
          <a:extLst>
            <a:ext uri="{FF2B5EF4-FFF2-40B4-BE49-F238E27FC236}">
              <a16:creationId xmlns:a16="http://schemas.microsoft.com/office/drawing/2014/main" id="{00000000-0008-0000-0200-000072010000}"/>
            </a:ext>
          </a:extLst>
        </xdr:cNvPr>
        <xdr:cNvSpPr/>
      </xdr:nvSpPr>
      <xdr:spPr>
        <a:xfrm>
          <a:off x="6873240" y="14359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157299</xdr:rowOff>
    </xdr:from>
    <xdr:to>
      <xdr:col>45</xdr:col>
      <xdr:colOff>177800</xdr:colOff>
      <xdr:row>85</xdr:row>
      <xdr:rowOff>160564</xdr:rowOff>
    </xdr:to>
    <xdr:cxnSp macro="">
      <xdr:nvCxnSpPr>
        <xdr:cNvPr id="371" name="直線コネクタ 370">
          <a:extLst>
            <a:ext uri="{FF2B5EF4-FFF2-40B4-BE49-F238E27FC236}">
              <a16:creationId xmlns:a16="http://schemas.microsoft.com/office/drawing/2014/main" id="{00000000-0008-0000-0200-000073010000}"/>
            </a:ext>
          </a:extLst>
        </xdr:cNvPr>
        <xdr:cNvCxnSpPr/>
      </xdr:nvCxnSpPr>
      <xdr:spPr>
        <a:xfrm flipV="1">
          <a:off x="6924040" y="14406699"/>
          <a:ext cx="78994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109764</xdr:rowOff>
    </xdr:from>
    <xdr:to>
      <xdr:col>36</xdr:col>
      <xdr:colOff>165100</xdr:colOff>
      <xdr:row>86</xdr:row>
      <xdr:rowOff>39914</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6098540" y="1435916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160564</xdr:rowOff>
    </xdr:from>
    <xdr:to>
      <xdr:col>41</xdr:col>
      <xdr:colOff>50800</xdr:colOff>
      <xdr:row>85</xdr:row>
      <xdr:rowOff>160564</xdr:rowOff>
    </xdr:to>
    <xdr:cxnSp macro="">
      <xdr:nvCxnSpPr>
        <xdr:cNvPr id="373" name="直線コネクタ 372">
          <a:extLst>
            <a:ext uri="{FF2B5EF4-FFF2-40B4-BE49-F238E27FC236}">
              <a16:creationId xmlns:a16="http://schemas.microsoft.com/office/drawing/2014/main" id="{00000000-0008-0000-0200-000075010000}"/>
            </a:ext>
          </a:extLst>
        </xdr:cNvPr>
        <xdr:cNvCxnSpPr/>
      </xdr:nvCxnSpPr>
      <xdr:spPr>
        <a:xfrm>
          <a:off x="6149340" y="144099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97263</xdr:rowOff>
    </xdr:from>
    <xdr:ext cx="469744" cy="259045"/>
    <xdr:sp macro="" textlink="">
      <xdr:nvSpPr>
        <xdr:cNvPr id="374" name="n_1aveValue【福祉施設】&#10;一人当たり面積">
          <a:extLst>
            <a:ext uri="{FF2B5EF4-FFF2-40B4-BE49-F238E27FC236}">
              <a16:creationId xmlns:a16="http://schemas.microsoft.com/office/drawing/2014/main" id="{00000000-0008-0000-0200-000076010000}"/>
            </a:ext>
          </a:extLst>
        </xdr:cNvPr>
        <xdr:cNvSpPr txBox="1"/>
      </xdr:nvSpPr>
      <xdr:spPr>
        <a:xfrm>
          <a:off x="827158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74403</xdr:rowOff>
    </xdr:from>
    <xdr:ext cx="469744" cy="259045"/>
    <xdr:sp macro="" textlink="">
      <xdr:nvSpPr>
        <xdr:cNvPr id="375" name="n_2aveValue【福祉施設】&#10;一人当たり面積">
          <a:extLst>
            <a:ext uri="{FF2B5EF4-FFF2-40B4-BE49-F238E27FC236}">
              <a16:creationId xmlns:a16="http://schemas.microsoft.com/office/drawing/2014/main" id="{00000000-0008-0000-0200-000077010000}"/>
            </a:ext>
          </a:extLst>
        </xdr:cNvPr>
        <xdr:cNvSpPr txBox="1"/>
      </xdr:nvSpPr>
      <xdr:spPr>
        <a:xfrm>
          <a:off x="7509587" y="13653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136451</xdr:rowOff>
    </xdr:from>
    <xdr:ext cx="469744" cy="259045"/>
    <xdr:sp macro="" textlink="">
      <xdr:nvSpPr>
        <xdr:cNvPr id="376" name="n_3aveValue【福祉施設】&#10;一人当たり面積">
          <a:extLst>
            <a:ext uri="{FF2B5EF4-FFF2-40B4-BE49-F238E27FC236}">
              <a16:creationId xmlns:a16="http://schemas.microsoft.com/office/drawing/2014/main" id="{00000000-0008-0000-0200-000078010000}"/>
            </a:ext>
          </a:extLst>
        </xdr:cNvPr>
        <xdr:cNvSpPr txBox="1"/>
      </xdr:nvSpPr>
      <xdr:spPr>
        <a:xfrm>
          <a:off x="6712027" y="1371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97263</xdr:rowOff>
    </xdr:from>
    <xdr:ext cx="469744" cy="259045"/>
    <xdr:sp macro="" textlink="">
      <xdr:nvSpPr>
        <xdr:cNvPr id="377" name="n_4aveValue【福祉施設】&#10;一人当たり面積">
          <a:extLst>
            <a:ext uri="{FF2B5EF4-FFF2-40B4-BE49-F238E27FC236}">
              <a16:creationId xmlns:a16="http://schemas.microsoft.com/office/drawing/2014/main" id="{00000000-0008-0000-0200-000079010000}"/>
            </a:ext>
          </a:extLst>
        </xdr:cNvPr>
        <xdr:cNvSpPr txBox="1"/>
      </xdr:nvSpPr>
      <xdr:spPr>
        <a:xfrm>
          <a:off x="59373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27776</xdr:rowOff>
    </xdr:from>
    <xdr:ext cx="469744" cy="259045"/>
    <xdr:sp macro="" textlink="">
      <xdr:nvSpPr>
        <xdr:cNvPr id="378" name="n_1mainValue【福祉施設】&#10;一人当たり面積">
          <a:extLst>
            <a:ext uri="{FF2B5EF4-FFF2-40B4-BE49-F238E27FC236}">
              <a16:creationId xmlns:a16="http://schemas.microsoft.com/office/drawing/2014/main" id="{00000000-0008-0000-0200-00007A010000}"/>
            </a:ext>
          </a:extLst>
        </xdr:cNvPr>
        <xdr:cNvSpPr txBox="1"/>
      </xdr:nvSpPr>
      <xdr:spPr>
        <a:xfrm>
          <a:off x="8271587" y="144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27776</xdr:rowOff>
    </xdr:from>
    <xdr:ext cx="469744" cy="259045"/>
    <xdr:sp macro="" textlink="">
      <xdr:nvSpPr>
        <xdr:cNvPr id="379" name="n_2mainValue【福祉施設】&#10;一人当たり面積">
          <a:extLst>
            <a:ext uri="{FF2B5EF4-FFF2-40B4-BE49-F238E27FC236}">
              <a16:creationId xmlns:a16="http://schemas.microsoft.com/office/drawing/2014/main" id="{00000000-0008-0000-0200-00007B010000}"/>
            </a:ext>
          </a:extLst>
        </xdr:cNvPr>
        <xdr:cNvSpPr txBox="1"/>
      </xdr:nvSpPr>
      <xdr:spPr>
        <a:xfrm>
          <a:off x="7509587" y="144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31041</xdr:rowOff>
    </xdr:from>
    <xdr:ext cx="469744" cy="259045"/>
    <xdr:sp macro="" textlink="">
      <xdr:nvSpPr>
        <xdr:cNvPr id="380" name="n_3mainValue【福祉施設】&#10;一人当たり面積">
          <a:extLst>
            <a:ext uri="{FF2B5EF4-FFF2-40B4-BE49-F238E27FC236}">
              <a16:creationId xmlns:a16="http://schemas.microsoft.com/office/drawing/2014/main" id="{00000000-0008-0000-0200-00007C010000}"/>
            </a:ext>
          </a:extLst>
        </xdr:cNvPr>
        <xdr:cNvSpPr txBox="1"/>
      </xdr:nvSpPr>
      <xdr:spPr>
        <a:xfrm>
          <a:off x="6712027" y="1444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31041</xdr:rowOff>
    </xdr:from>
    <xdr:ext cx="469744" cy="259045"/>
    <xdr:sp macro="" textlink="">
      <xdr:nvSpPr>
        <xdr:cNvPr id="381" name="n_4mainValue【福祉施設】&#10;一人当たり面積">
          <a:extLst>
            <a:ext uri="{FF2B5EF4-FFF2-40B4-BE49-F238E27FC236}">
              <a16:creationId xmlns:a16="http://schemas.microsoft.com/office/drawing/2014/main" id="{00000000-0008-0000-0200-00007D010000}"/>
            </a:ext>
          </a:extLst>
        </xdr:cNvPr>
        <xdr:cNvSpPr txBox="1"/>
      </xdr:nvSpPr>
      <xdr:spPr>
        <a:xfrm>
          <a:off x="5937327" y="1444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00000000-0008-0000-0200-00008E010000}"/>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00000000-0008-0000-0200-00008F010000}"/>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00000000-0008-0000-0200-00009001000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200-000091010000}"/>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200-00009201000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00000000-0008-0000-0200-000093010000}"/>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00000000-0008-0000-0200-000094010000}"/>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00000000-0008-0000-0200-000095010000}"/>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00000000-0008-0000-0200-00009601000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00000000-0008-0000-0200-00009701000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00000000-0008-0000-0200-00009801000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00000000-0008-0000-0200-000099010000}"/>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00000000-0008-0000-0200-00009A010000}"/>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00000000-0008-0000-0200-00009B01000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00000000-0008-0000-0200-00009C010000}"/>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00000000-0008-0000-0200-00009D010000}"/>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00000000-0008-0000-0200-00009E01000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00000000-0008-0000-0200-00009F010000}"/>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00000000-0008-0000-0200-0000A0010000}"/>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00000000-0008-0000-0200-0000A1010000}"/>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056150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31" name="直線コネクタ 430">
          <a:extLst>
            <a:ext uri="{FF2B5EF4-FFF2-40B4-BE49-F238E27FC236}">
              <a16:creationId xmlns:a16="http://schemas.microsoft.com/office/drawing/2014/main" id="{00000000-0008-0000-0200-0000AF010000}"/>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33" name="直線コネクタ 432">
          <a:extLst>
            <a:ext uri="{FF2B5EF4-FFF2-40B4-BE49-F238E27FC236}">
              <a16:creationId xmlns:a16="http://schemas.microsoft.com/office/drawing/2014/main" id="{00000000-0008-0000-0200-0000B1010000}"/>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35" name="直線コネクタ 434">
          <a:extLst>
            <a:ext uri="{FF2B5EF4-FFF2-40B4-BE49-F238E27FC236}">
              <a16:creationId xmlns:a16="http://schemas.microsoft.com/office/drawing/2014/main" id="{00000000-0008-0000-0200-0000B3010000}"/>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36" name="テキスト ボックス 435">
          <a:extLst>
            <a:ext uri="{FF2B5EF4-FFF2-40B4-BE49-F238E27FC236}">
              <a16:creationId xmlns:a16="http://schemas.microsoft.com/office/drawing/2014/main" id="{00000000-0008-0000-0200-0000B4010000}"/>
            </a:ext>
          </a:extLst>
        </xdr:cNvPr>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7" name="直線コネクタ 436">
          <a:extLst>
            <a:ext uri="{FF2B5EF4-FFF2-40B4-BE49-F238E27FC236}">
              <a16:creationId xmlns:a16="http://schemas.microsoft.com/office/drawing/2014/main" id="{00000000-0008-0000-0200-0000B5010000}"/>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9" name="【保健センター・保健所】&#10;有形固定資産減価償却率グラフ枠">
          <a:extLst>
            <a:ext uri="{FF2B5EF4-FFF2-40B4-BE49-F238E27FC236}">
              <a16:creationId xmlns:a16="http://schemas.microsoft.com/office/drawing/2014/main" id="{00000000-0008-0000-0200-0000B7010000}"/>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88174</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flipV="1">
          <a:off x="14375764" y="9293678"/>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92001</xdr:rowOff>
    </xdr:from>
    <xdr:ext cx="405111" cy="259045"/>
    <xdr:sp macro="" textlink="">
      <xdr:nvSpPr>
        <xdr:cNvPr id="441" name="【保健センター・保健所】&#10;有形固定資産減価償却率最小値テキスト">
          <a:extLst>
            <a:ext uri="{FF2B5EF4-FFF2-40B4-BE49-F238E27FC236}">
              <a16:creationId xmlns:a16="http://schemas.microsoft.com/office/drawing/2014/main" id="{00000000-0008-0000-0200-0000B9010000}"/>
            </a:ext>
          </a:extLst>
        </xdr:cNvPr>
        <xdr:cNvSpPr txBox="1"/>
      </xdr:nvSpPr>
      <xdr:spPr>
        <a:xfrm>
          <a:off x="14414500" y="10820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88174</xdr:rowOff>
    </xdr:from>
    <xdr:to>
      <xdr:col>86</xdr:col>
      <xdr:colOff>25400</xdr:colOff>
      <xdr:row>64</xdr:row>
      <xdr:rowOff>88174</xdr:rowOff>
    </xdr:to>
    <xdr:cxnSp macro="">
      <xdr:nvCxnSpPr>
        <xdr:cNvPr id="442" name="直線コネクタ 441">
          <a:extLst>
            <a:ext uri="{FF2B5EF4-FFF2-40B4-BE49-F238E27FC236}">
              <a16:creationId xmlns:a16="http://schemas.microsoft.com/office/drawing/2014/main" id="{00000000-0008-0000-0200-0000BA010000}"/>
            </a:ext>
          </a:extLst>
        </xdr:cNvPr>
        <xdr:cNvCxnSpPr/>
      </xdr:nvCxnSpPr>
      <xdr:spPr>
        <a:xfrm>
          <a:off x="14287500" y="108171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405111" cy="259045"/>
    <xdr:sp macro="" textlink="">
      <xdr:nvSpPr>
        <xdr:cNvPr id="443" name="【保健センター・保健所】&#10;有形固定資産減価償却率最大値テキスト">
          <a:extLst>
            <a:ext uri="{FF2B5EF4-FFF2-40B4-BE49-F238E27FC236}">
              <a16:creationId xmlns:a16="http://schemas.microsoft.com/office/drawing/2014/main" id="{00000000-0008-0000-0200-0000BB010000}"/>
            </a:ext>
          </a:extLst>
        </xdr:cNvPr>
        <xdr:cNvSpPr txBox="1"/>
      </xdr:nvSpPr>
      <xdr:spPr>
        <a:xfrm>
          <a:off x="14414500" y="9072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444" name="直線コネクタ 443">
          <a:extLst>
            <a:ext uri="{FF2B5EF4-FFF2-40B4-BE49-F238E27FC236}">
              <a16:creationId xmlns:a16="http://schemas.microsoft.com/office/drawing/2014/main" id="{00000000-0008-0000-0200-0000BC010000}"/>
            </a:ext>
          </a:extLst>
        </xdr:cNvPr>
        <xdr:cNvCxnSpPr/>
      </xdr:nvCxnSpPr>
      <xdr:spPr>
        <a:xfrm>
          <a:off x="14287500" y="92936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21062</xdr:rowOff>
    </xdr:from>
    <xdr:ext cx="405111" cy="259045"/>
    <xdr:sp macro="" textlink="">
      <xdr:nvSpPr>
        <xdr:cNvPr id="445" name="【保健センター・保健所】&#10;有形固定資産減価償却率平均値テキスト">
          <a:extLst>
            <a:ext uri="{FF2B5EF4-FFF2-40B4-BE49-F238E27FC236}">
              <a16:creationId xmlns:a16="http://schemas.microsoft.com/office/drawing/2014/main" id="{00000000-0008-0000-0200-0000BD010000}"/>
            </a:ext>
          </a:extLst>
        </xdr:cNvPr>
        <xdr:cNvSpPr txBox="1"/>
      </xdr:nvSpPr>
      <xdr:spPr>
        <a:xfrm>
          <a:off x="14414500" y="957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169635</xdr:rowOff>
    </xdr:from>
    <xdr:to>
      <xdr:col>85</xdr:col>
      <xdr:colOff>177800</xdr:colOff>
      <xdr:row>58</xdr:row>
      <xdr:rowOff>99785</xdr:rowOff>
    </xdr:to>
    <xdr:sp macro="" textlink="">
      <xdr:nvSpPr>
        <xdr:cNvPr id="446" name="フローチャート: 判断 445">
          <a:extLst>
            <a:ext uri="{FF2B5EF4-FFF2-40B4-BE49-F238E27FC236}">
              <a16:creationId xmlns:a16="http://schemas.microsoft.com/office/drawing/2014/main" id="{00000000-0008-0000-0200-0000BE010000}"/>
            </a:ext>
          </a:extLst>
        </xdr:cNvPr>
        <xdr:cNvSpPr/>
      </xdr:nvSpPr>
      <xdr:spPr>
        <a:xfrm>
          <a:off x="14325600" y="972511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61867</xdr:rowOff>
    </xdr:from>
    <xdr:to>
      <xdr:col>81</xdr:col>
      <xdr:colOff>101600</xdr:colOff>
      <xdr:row>57</xdr:row>
      <xdr:rowOff>163467</xdr:rowOff>
    </xdr:to>
    <xdr:sp macro="" textlink="">
      <xdr:nvSpPr>
        <xdr:cNvPr id="447" name="フローチャート: 判断 446">
          <a:extLst>
            <a:ext uri="{FF2B5EF4-FFF2-40B4-BE49-F238E27FC236}">
              <a16:creationId xmlns:a16="http://schemas.microsoft.com/office/drawing/2014/main" id="{00000000-0008-0000-0200-0000BF010000}"/>
            </a:ext>
          </a:extLst>
        </xdr:cNvPr>
        <xdr:cNvSpPr/>
      </xdr:nvSpPr>
      <xdr:spPr>
        <a:xfrm>
          <a:off x="13578840" y="9617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86360</xdr:rowOff>
    </xdr:from>
    <xdr:to>
      <xdr:col>76</xdr:col>
      <xdr:colOff>165100</xdr:colOff>
      <xdr:row>57</xdr:row>
      <xdr:rowOff>16510</xdr:rowOff>
    </xdr:to>
    <xdr:sp macro="" textlink="">
      <xdr:nvSpPr>
        <xdr:cNvPr id="448" name="フローチャート: 判断 447">
          <a:extLst>
            <a:ext uri="{FF2B5EF4-FFF2-40B4-BE49-F238E27FC236}">
              <a16:creationId xmlns:a16="http://schemas.microsoft.com/office/drawing/2014/main" id="{00000000-0008-0000-0200-0000C0010000}"/>
            </a:ext>
          </a:extLst>
        </xdr:cNvPr>
        <xdr:cNvSpPr/>
      </xdr:nvSpPr>
      <xdr:spPr>
        <a:xfrm>
          <a:off x="12804140" y="94742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40640</xdr:rowOff>
    </xdr:from>
    <xdr:to>
      <xdr:col>72</xdr:col>
      <xdr:colOff>38100</xdr:colOff>
      <xdr:row>56</xdr:row>
      <xdr:rowOff>142240</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2029440" y="94284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55</xdr:row>
      <xdr:rowOff>143510</xdr:rowOff>
    </xdr:from>
    <xdr:to>
      <xdr:col>67</xdr:col>
      <xdr:colOff>101600</xdr:colOff>
      <xdr:row>56</xdr:row>
      <xdr:rowOff>73660</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11231880" y="93637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128815</xdr:rowOff>
    </xdr:from>
    <xdr:to>
      <xdr:col>85</xdr:col>
      <xdr:colOff>177800</xdr:colOff>
      <xdr:row>59</xdr:row>
      <xdr:rowOff>58965</xdr:rowOff>
    </xdr:to>
    <xdr:sp macro="" textlink="">
      <xdr:nvSpPr>
        <xdr:cNvPr id="456" name="楕円 455">
          <a:extLst>
            <a:ext uri="{FF2B5EF4-FFF2-40B4-BE49-F238E27FC236}">
              <a16:creationId xmlns:a16="http://schemas.microsoft.com/office/drawing/2014/main" id="{00000000-0008-0000-0200-0000C8010000}"/>
            </a:ext>
          </a:extLst>
        </xdr:cNvPr>
        <xdr:cNvSpPr/>
      </xdr:nvSpPr>
      <xdr:spPr>
        <a:xfrm>
          <a:off x="14325600" y="985193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107242</xdr:rowOff>
    </xdr:from>
    <xdr:ext cx="405111" cy="259045"/>
    <xdr:sp macro="" textlink="">
      <xdr:nvSpPr>
        <xdr:cNvPr id="457" name="【保健センター・保健所】&#10;有形固定資産減価償却率該当値テキスト">
          <a:extLst>
            <a:ext uri="{FF2B5EF4-FFF2-40B4-BE49-F238E27FC236}">
              <a16:creationId xmlns:a16="http://schemas.microsoft.com/office/drawing/2014/main" id="{00000000-0008-0000-0200-0000C9010000}"/>
            </a:ext>
          </a:extLst>
        </xdr:cNvPr>
        <xdr:cNvSpPr txBox="1"/>
      </xdr:nvSpPr>
      <xdr:spPr>
        <a:xfrm>
          <a:off x="14414500" y="983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458" name="楕円 457">
          <a:extLst>
            <a:ext uri="{FF2B5EF4-FFF2-40B4-BE49-F238E27FC236}">
              <a16:creationId xmlns:a16="http://schemas.microsoft.com/office/drawing/2014/main" id="{00000000-0008-0000-0200-0000CA010000}"/>
            </a:ext>
          </a:extLst>
        </xdr:cNvPr>
        <xdr:cNvSpPr/>
      </xdr:nvSpPr>
      <xdr:spPr>
        <a:xfrm>
          <a:off x="13578840" y="97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59</xdr:row>
      <xdr:rowOff>8165</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3629640" y="9837420"/>
          <a:ext cx="746760" cy="6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104322</xdr:rowOff>
    </xdr:from>
    <xdr:to>
      <xdr:col>76</xdr:col>
      <xdr:colOff>165100</xdr:colOff>
      <xdr:row>58</xdr:row>
      <xdr:rowOff>34472</xdr:rowOff>
    </xdr:to>
    <xdr:sp macro="" textlink="">
      <xdr:nvSpPr>
        <xdr:cNvPr id="460" name="楕円 459">
          <a:extLst>
            <a:ext uri="{FF2B5EF4-FFF2-40B4-BE49-F238E27FC236}">
              <a16:creationId xmlns:a16="http://schemas.microsoft.com/office/drawing/2014/main" id="{00000000-0008-0000-0200-0000CC010000}"/>
            </a:ext>
          </a:extLst>
        </xdr:cNvPr>
        <xdr:cNvSpPr/>
      </xdr:nvSpPr>
      <xdr:spPr>
        <a:xfrm>
          <a:off x="12804140" y="965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114300</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2854940" y="9710602"/>
          <a:ext cx="774700" cy="12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39007</xdr:rowOff>
    </xdr:from>
    <xdr:to>
      <xdr:col>72</xdr:col>
      <xdr:colOff>38100</xdr:colOff>
      <xdr:row>57</xdr:row>
      <xdr:rowOff>140607</xdr:rowOff>
    </xdr:to>
    <xdr:sp macro="" textlink="">
      <xdr:nvSpPr>
        <xdr:cNvPr id="462" name="楕円 461">
          <a:extLst>
            <a:ext uri="{FF2B5EF4-FFF2-40B4-BE49-F238E27FC236}">
              <a16:creationId xmlns:a16="http://schemas.microsoft.com/office/drawing/2014/main" id="{00000000-0008-0000-0200-0000CE010000}"/>
            </a:ext>
          </a:extLst>
        </xdr:cNvPr>
        <xdr:cNvSpPr/>
      </xdr:nvSpPr>
      <xdr:spPr>
        <a:xfrm>
          <a:off x="12029440" y="959448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89807</xdr:rowOff>
    </xdr:from>
    <xdr:to>
      <xdr:col>76</xdr:col>
      <xdr:colOff>114300</xdr:colOff>
      <xdr:row>57</xdr:row>
      <xdr:rowOff>155122</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2072620" y="9645287"/>
          <a:ext cx="78232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145143</xdr:rowOff>
    </xdr:from>
    <xdr:to>
      <xdr:col>67</xdr:col>
      <xdr:colOff>101600</xdr:colOff>
      <xdr:row>57</xdr:row>
      <xdr:rowOff>75293</xdr:rowOff>
    </xdr:to>
    <xdr:sp macro="" textlink="">
      <xdr:nvSpPr>
        <xdr:cNvPr id="464" name="楕円 463">
          <a:extLst>
            <a:ext uri="{FF2B5EF4-FFF2-40B4-BE49-F238E27FC236}">
              <a16:creationId xmlns:a16="http://schemas.microsoft.com/office/drawing/2014/main" id="{00000000-0008-0000-0200-0000D0010000}"/>
            </a:ext>
          </a:extLst>
        </xdr:cNvPr>
        <xdr:cNvSpPr/>
      </xdr:nvSpPr>
      <xdr:spPr>
        <a:xfrm>
          <a:off x="11231880" y="953298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24493</xdr:rowOff>
    </xdr:from>
    <xdr:to>
      <xdr:col>71</xdr:col>
      <xdr:colOff>177800</xdr:colOff>
      <xdr:row>57</xdr:row>
      <xdr:rowOff>89807</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1282680" y="9579973"/>
          <a:ext cx="78994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8544</xdr:rowOff>
    </xdr:from>
    <xdr:ext cx="405111" cy="259045"/>
    <xdr:sp macro="" textlink="">
      <xdr:nvSpPr>
        <xdr:cNvPr id="466" name="n_1aveValue【保健センター・保健所】&#10;有形固定資産減価償却率">
          <a:extLst>
            <a:ext uri="{FF2B5EF4-FFF2-40B4-BE49-F238E27FC236}">
              <a16:creationId xmlns:a16="http://schemas.microsoft.com/office/drawing/2014/main" id="{00000000-0008-0000-0200-0000D2010000}"/>
            </a:ext>
          </a:extLst>
        </xdr:cNvPr>
        <xdr:cNvSpPr txBox="1"/>
      </xdr:nvSpPr>
      <xdr:spPr>
        <a:xfrm>
          <a:off x="13437244" y="9396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33037</xdr:rowOff>
    </xdr:from>
    <xdr:ext cx="405111" cy="259045"/>
    <xdr:sp macro="" textlink="">
      <xdr:nvSpPr>
        <xdr:cNvPr id="467" name="n_2aveValue【保健センター・保健所】&#10;有形固定資産減価償却率">
          <a:extLst>
            <a:ext uri="{FF2B5EF4-FFF2-40B4-BE49-F238E27FC236}">
              <a16:creationId xmlns:a16="http://schemas.microsoft.com/office/drawing/2014/main" id="{00000000-0008-0000-0200-0000D3010000}"/>
            </a:ext>
          </a:extLst>
        </xdr:cNvPr>
        <xdr:cNvSpPr txBox="1"/>
      </xdr:nvSpPr>
      <xdr:spPr>
        <a:xfrm>
          <a:off x="12675244" y="925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158767</xdr:rowOff>
    </xdr:from>
    <xdr:ext cx="405111" cy="259045"/>
    <xdr:sp macro="" textlink="">
      <xdr:nvSpPr>
        <xdr:cNvPr id="468" name="n_3aveValue【保健センター・保健所】&#10;有形固定資産減価償却率">
          <a:extLst>
            <a:ext uri="{FF2B5EF4-FFF2-40B4-BE49-F238E27FC236}">
              <a16:creationId xmlns:a16="http://schemas.microsoft.com/office/drawing/2014/main" id="{00000000-0008-0000-0200-0000D4010000}"/>
            </a:ext>
          </a:extLst>
        </xdr:cNvPr>
        <xdr:cNvSpPr txBox="1"/>
      </xdr:nvSpPr>
      <xdr:spPr>
        <a:xfrm>
          <a:off x="11900544" y="921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90187</xdr:rowOff>
    </xdr:from>
    <xdr:ext cx="405111" cy="259045"/>
    <xdr:sp macro="" textlink="">
      <xdr:nvSpPr>
        <xdr:cNvPr id="469" name="n_4aveValue【保健センター・保健所】&#10;有形固定資産減価償却率">
          <a:extLst>
            <a:ext uri="{FF2B5EF4-FFF2-40B4-BE49-F238E27FC236}">
              <a16:creationId xmlns:a16="http://schemas.microsoft.com/office/drawing/2014/main" id="{00000000-0008-0000-0200-0000D5010000}"/>
            </a:ext>
          </a:extLst>
        </xdr:cNvPr>
        <xdr:cNvSpPr txBox="1"/>
      </xdr:nvSpPr>
      <xdr:spPr>
        <a:xfrm>
          <a:off x="11102984" y="914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156227</xdr:rowOff>
    </xdr:from>
    <xdr:ext cx="405111" cy="259045"/>
    <xdr:sp macro="" textlink="">
      <xdr:nvSpPr>
        <xdr:cNvPr id="470" name="n_1mainValue【保健センター・保健所】&#10;有形固定資産減価償却率">
          <a:extLst>
            <a:ext uri="{FF2B5EF4-FFF2-40B4-BE49-F238E27FC236}">
              <a16:creationId xmlns:a16="http://schemas.microsoft.com/office/drawing/2014/main" id="{00000000-0008-0000-0200-0000D6010000}"/>
            </a:ext>
          </a:extLst>
        </xdr:cNvPr>
        <xdr:cNvSpPr txBox="1"/>
      </xdr:nvSpPr>
      <xdr:spPr>
        <a:xfrm>
          <a:off x="13437244" y="987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25599</xdr:rowOff>
    </xdr:from>
    <xdr:ext cx="405111" cy="259045"/>
    <xdr:sp macro="" textlink="">
      <xdr:nvSpPr>
        <xdr:cNvPr id="471" name="n_2mainValue【保健センター・保健所】&#10;有形固定資産減価償却率">
          <a:extLst>
            <a:ext uri="{FF2B5EF4-FFF2-40B4-BE49-F238E27FC236}">
              <a16:creationId xmlns:a16="http://schemas.microsoft.com/office/drawing/2014/main" id="{00000000-0008-0000-0200-0000D7010000}"/>
            </a:ext>
          </a:extLst>
        </xdr:cNvPr>
        <xdr:cNvSpPr txBox="1"/>
      </xdr:nvSpPr>
      <xdr:spPr>
        <a:xfrm>
          <a:off x="12675244" y="9748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131734</xdr:rowOff>
    </xdr:from>
    <xdr:ext cx="405111" cy="259045"/>
    <xdr:sp macro="" textlink="">
      <xdr:nvSpPr>
        <xdr:cNvPr id="472" name="n_3mainValue【保健センター・保健所】&#10;有形固定資産減価償却率">
          <a:extLst>
            <a:ext uri="{FF2B5EF4-FFF2-40B4-BE49-F238E27FC236}">
              <a16:creationId xmlns:a16="http://schemas.microsoft.com/office/drawing/2014/main" id="{00000000-0008-0000-0200-0000D8010000}"/>
            </a:ext>
          </a:extLst>
        </xdr:cNvPr>
        <xdr:cNvSpPr txBox="1"/>
      </xdr:nvSpPr>
      <xdr:spPr>
        <a:xfrm>
          <a:off x="11900544" y="9687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66420</xdr:rowOff>
    </xdr:from>
    <xdr:ext cx="405111" cy="259045"/>
    <xdr:sp macro="" textlink="">
      <xdr:nvSpPr>
        <xdr:cNvPr id="473" name="n_4mainValue【保健センター・保健所】&#10;有形固定資産減価償却率">
          <a:extLst>
            <a:ext uri="{FF2B5EF4-FFF2-40B4-BE49-F238E27FC236}">
              <a16:creationId xmlns:a16="http://schemas.microsoft.com/office/drawing/2014/main" id="{00000000-0008-0000-0200-0000D9010000}"/>
            </a:ext>
          </a:extLst>
        </xdr:cNvPr>
        <xdr:cNvSpPr txBox="1"/>
      </xdr:nvSpPr>
      <xdr:spPr>
        <a:xfrm>
          <a:off x="11102984" y="9621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a:extLst>
            <a:ext uri="{FF2B5EF4-FFF2-40B4-BE49-F238E27FC236}">
              <a16:creationId xmlns:a16="http://schemas.microsoft.com/office/drawing/2014/main" id="{00000000-0008-0000-0200-0000DA010000}"/>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a:extLst>
            <a:ext uri="{FF2B5EF4-FFF2-40B4-BE49-F238E27FC236}">
              <a16:creationId xmlns:a16="http://schemas.microsoft.com/office/drawing/2014/main" id="{00000000-0008-0000-0200-0000DB010000}"/>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a:extLst>
            <a:ext uri="{FF2B5EF4-FFF2-40B4-BE49-F238E27FC236}">
              <a16:creationId xmlns:a16="http://schemas.microsoft.com/office/drawing/2014/main" id="{00000000-0008-0000-0200-0000DC010000}"/>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a:extLst>
            <a:ext uri="{FF2B5EF4-FFF2-40B4-BE49-F238E27FC236}">
              <a16:creationId xmlns:a16="http://schemas.microsoft.com/office/drawing/2014/main" id="{00000000-0008-0000-0200-0000E201000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a:extLst>
            <a:ext uri="{FF2B5EF4-FFF2-40B4-BE49-F238E27FC236}">
              <a16:creationId xmlns:a16="http://schemas.microsoft.com/office/drawing/2014/main" id="{00000000-0008-0000-0200-0000E3010000}"/>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6" name="【保健センター・保健所】&#10;一人当たり面積グラフ枠">
          <a:extLst>
            <a:ext uri="{FF2B5EF4-FFF2-40B4-BE49-F238E27FC236}">
              <a16:creationId xmlns:a16="http://schemas.microsoft.com/office/drawing/2014/main" id="{00000000-0008-0000-0200-0000F0010000}"/>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129540</xdr:rowOff>
    </xdr:from>
    <xdr:to>
      <xdr:col>116</xdr:col>
      <xdr:colOff>62864</xdr:colOff>
      <xdr:row>63</xdr:row>
      <xdr:rowOff>148590</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9509104" y="9349740"/>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152417</xdr:rowOff>
    </xdr:from>
    <xdr:ext cx="469744" cy="259045"/>
    <xdr:sp macro="" textlink="">
      <xdr:nvSpPr>
        <xdr:cNvPr id="498" name="【保健センター・保健所】&#10;一人当たり面積最小値テキスト">
          <a:extLst>
            <a:ext uri="{FF2B5EF4-FFF2-40B4-BE49-F238E27FC236}">
              <a16:creationId xmlns:a16="http://schemas.microsoft.com/office/drawing/2014/main" id="{00000000-0008-0000-0200-0000F2010000}"/>
            </a:ext>
          </a:extLst>
        </xdr:cNvPr>
        <xdr:cNvSpPr txBox="1"/>
      </xdr:nvSpPr>
      <xdr:spPr>
        <a:xfrm>
          <a:off x="1954784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148590</xdr:rowOff>
    </xdr:from>
    <xdr:to>
      <xdr:col>116</xdr:col>
      <xdr:colOff>152400</xdr:colOff>
      <xdr:row>63</xdr:row>
      <xdr:rowOff>148590</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a:off x="1944370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76217</xdr:rowOff>
    </xdr:from>
    <xdr:ext cx="469744" cy="259045"/>
    <xdr:sp macro="" textlink="">
      <xdr:nvSpPr>
        <xdr:cNvPr id="500" name="【保健センター・保健所】&#10;一人当たり面積最大値テキスト">
          <a:extLst>
            <a:ext uri="{FF2B5EF4-FFF2-40B4-BE49-F238E27FC236}">
              <a16:creationId xmlns:a16="http://schemas.microsoft.com/office/drawing/2014/main" id="{00000000-0008-0000-0200-0000F4010000}"/>
            </a:ext>
          </a:extLst>
        </xdr:cNvPr>
        <xdr:cNvSpPr txBox="1"/>
      </xdr:nvSpPr>
      <xdr:spPr>
        <a:xfrm>
          <a:off x="19547840" y="912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129540</xdr:rowOff>
    </xdr:from>
    <xdr:to>
      <xdr:col>116</xdr:col>
      <xdr:colOff>152400</xdr:colOff>
      <xdr:row>55</xdr:row>
      <xdr:rowOff>129540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a:off x="19443700" y="93497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132097</xdr:rowOff>
    </xdr:from>
    <xdr:ext cx="469744" cy="259045"/>
    <xdr:sp macro="" textlink="">
      <xdr:nvSpPr>
        <xdr:cNvPr id="502" name="【保健センター・保健所】&#10;一人当たり面積平均値テキスト">
          <a:extLst>
            <a:ext uri="{FF2B5EF4-FFF2-40B4-BE49-F238E27FC236}">
              <a16:creationId xmlns:a16="http://schemas.microsoft.com/office/drawing/2014/main" id="{00000000-0008-0000-0200-0000F6010000}"/>
            </a:ext>
          </a:extLst>
        </xdr:cNvPr>
        <xdr:cNvSpPr txBox="1"/>
      </xdr:nvSpPr>
      <xdr:spPr>
        <a:xfrm>
          <a:off x="19547840" y="10190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503" name="フローチャート: 判断 502">
          <a:extLst>
            <a:ext uri="{FF2B5EF4-FFF2-40B4-BE49-F238E27FC236}">
              <a16:creationId xmlns:a16="http://schemas.microsoft.com/office/drawing/2014/main" id="{00000000-0008-0000-0200-0000F7010000}"/>
            </a:ext>
          </a:extLst>
        </xdr:cNvPr>
        <xdr:cNvSpPr/>
      </xdr:nvSpPr>
      <xdr:spPr>
        <a:xfrm>
          <a:off x="19458940" y="103352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147320</xdr:rowOff>
    </xdr:from>
    <xdr:to>
      <xdr:col>112</xdr:col>
      <xdr:colOff>38100</xdr:colOff>
      <xdr:row>62</xdr:row>
      <xdr:rowOff>77470</xdr:rowOff>
    </xdr:to>
    <xdr:sp macro="" textlink="">
      <xdr:nvSpPr>
        <xdr:cNvPr id="504" name="フローチャート: 判断 503">
          <a:extLst>
            <a:ext uri="{FF2B5EF4-FFF2-40B4-BE49-F238E27FC236}">
              <a16:creationId xmlns:a16="http://schemas.microsoft.com/office/drawing/2014/main" id="{00000000-0008-0000-0200-0000F8010000}"/>
            </a:ext>
          </a:extLst>
        </xdr:cNvPr>
        <xdr:cNvSpPr/>
      </xdr:nvSpPr>
      <xdr:spPr>
        <a:xfrm>
          <a:off x="1873504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10160</xdr:rowOff>
    </xdr:from>
    <xdr:to>
      <xdr:col>107</xdr:col>
      <xdr:colOff>101600</xdr:colOff>
      <xdr:row>62</xdr:row>
      <xdr:rowOff>111760</xdr:rowOff>
    </xdr:to>
    <xdr:sp macro="" textlink="">
      <xdr:nvSpPr>
        <xdr:cNvPr id="505" name="フローチャート: 判断 504">
          <a:extLst>
            <a:ext uri="{FF2B5EF4-FFF2-40B4-BE49-F238E27FC236}">
              <a16:creationId xmlns:a16="http://schemas.microsoft.com/office/drawing/2014/main" id="{00000000-0008-0000-0200-0000F9010000}"/>
            </a:ext>
          </a:extLst>
        </xdr:cNvPr>
        <xdr:cNvSpPr/>
      </xdr:nvSpPr>
      <xdr:spPr>
        <a:xfrm>
          <a:off x="1793748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6350</xdr:rowOff>
    </xdr:from>
    <xdr:to>
      <xdr:col>102</xdr:col>
      <xdr:colOff>165100</xdr:colOff>
      <xdr:row>62</xdr:row>
      <xdr:rowOff>107950</xdr:rowOff>
    </xdr:to>
    <xdr:sp macro="" textlink="">
      <xdr:nvSpPr>
        <xdr:cNvPr id="506" name="フローチャート: 判断 505">
          <a:extLst>
            <a:ext uri="{FF2B5EF4-FFF2-40B4-BE49-F238E27FC236}">
              <a16:creationId xmlns:a16="http://schemas.microsoft.com/office/drawing/2014/main" id="{00000000-0008-0000-0200-0000FA010000}"/>
            </a:ext>
          </a:extLst>
        </xdr:cNvPr>
        <xdr:cNvSpPr/>
      </xdr:nvSpPr>
      <xdr:spPr>
        <a:xfrm>
          <a:off x="1716278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147320</xdr:rowOff>
    </xdr:from>
    <xdr:to>
      <xdr:col>98</xdr:col>
      <xdr:colOff>38100</xdr:colOff>
      <xdr:row>62</xdr:row>
      <xdr:rowOff>77470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6388080" y="103733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00000000-0008-0000-0200-0000FC01000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00000000-0008-0000-0200-0000FE010000}"/>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124460</xdr:rowOff>
    </xdr:from>
    <xdr:to>
      <xdr:col>116</xdr:col>
      <xdr:colOff>114300</xdr:colOff>
      <xdr:row>62</xdr:row>
      <xdr:rowOff>54610</xdr:rowOff>
    </xdr:to>
    <xdr:sp macro="" textlink="">
      <xdr:nvSpPr>
        <xdr:cNvPr id="513" name="楕円 512">
          <a:extLst>
            <a:ext uri="{FF2B5EF4-FFF2-40B4-BE49-F238E27FC236}">
              <a16:creationId xmlns:a16="http://schemas.microsoft.com/office/drawing/2014/main" id="{00000000-0008-0000-0200-000001020000}"/>
            </a:ext>
          </a:extLst>
        </xdr:cNvPr>
        <xdr:cNvSpPr/>
      </xdr:nvSpPr>
      <xdr:spPr>
        <a:xfrm>
          <a:off x="19458940" y="10350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102887</xdr:rowOff>
    </xdr:from>
    <xdr:ext cx="469744" cy="259045"/>
    <xdr:sp macro="" textlink="">
      <xdr:nvSpPr>
        <xdr:cNvPr id="514" name="【保健センター・保健所】&#10;一人当たり面積該当値テキスト">
          <a:extLst>
            <a:ext uri="{FF2B5EF4-FFF2-40B4-BE49-F238E27FC236}">
              <a16:creationId xmlns:a16="http://schemas.microsoft.com/office/drawing/2014/main" id="{00000000-0008-0000-0200-000002020000}"/>
            </a:ext>
          </a:extLst>
        </xdr:cNvPr>
        <xdr:cNvSpPr txBox="1"/>
      </xdr:nvSpPr>
      <xdr:spPr>
        <a:xfrm>
          <a:off x="19547840"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128270</xdr:rowOff>
    </xdr:from>
    <xdr:to>
      <xdr:col>112</xdr:col>
      <xdr:colOff>38100</xdr:colOff>
      <xdr:row>62</xdr:row>
      <xdr:rowOff>58420</xdr:rowOff>
    </xdr:to>
    <xdr:sp macro="" textlink="">
      <xdr:nvSpPr>
        <xdr:cNvPr id="515" name="楕円 514">
          <a:extLst>
            <a:ext uri="{FF2B5EF4-FFF2-40B4-BE49-F238E27FC236}">
              <a16:creationId xmlns:a16="http://schemas.microsoft.com/office/drawing/2014/main" id="{00000000-0008-0000-0200-000003020000}"/>
            </a:ext>
          </a:extLst>
        </xdr:cNvPr>
        <xdr:cNvSpPr/>
      </xdr:nvSpPr>
      <xdr:spPr>
        <a:xfrm>
          <a:off x="18735040" y="103543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xdr:rowOff>
    </xdr:from>
    <xdr:to>
      <xdr:col>116</xdr:col>
      <xdr:colOff>63500</xdr:colOff>
      <xdr:row>62</xdr:row>
      <xdr:rowOff>7620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flipV="1">
          <a:off x="18778220" y="1039749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132080</xdr:rowOff>
    </xdr:from>
    <xdr:to>
      <xdr:col>107</xdr:col>
      <xdr:colOff>101600</xdr:colOff>
      <xdr:row>62</xdr:row>
      <xdr:rowOff>62230</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793748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7620</xdr:rowOff>
    </xdr:from>
    <xdr:to>
      <xdr:col>111</xdr:col>
      <xdr:colOff>177800</xdr:colOff>
      <xdr:row>62</xdr:row>
      <xdr:rowOff>11430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7988280" y="10401300"/>
          <a:ext cx="78994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132080</xdr:rowOff>
    </xdr:from>
    <xdr:to>
      <xdr:col>102</xdr:col>
      <xdr:colOff>165100</xdr:colOff>
      <xdr:row>62</xdr:row>
      <xdr:rowOff>62230</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7162780" y="103581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xdr:rowOff>
    </xdr:from>
    <xdr:to>
      <xdr:col>107</xdr:col>
      <xdr:colOff>50800</xdr:colOff>
      <xdr:row>62</xdr:row>
      <xdr:rowOff>11430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7213580" y="1040511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135890</xdr:rowOff>
    </xdr:from>
    <xdr:to>
      <xdr:col>98</xdr:col>
      <xdr:colOff>38100</xdr:colOff>
      <xdr:row>62</xdr:row>
      <xdr:rowOff>66040</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6388080" y="10361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xdr:rowOff>
    </xdr:from>
    <xdr:to>
      <xdr:col>102</xdr:col>
      <xdr:colOff>114300</xdr:colOff>
      <xdr:row>62</xdr:row>
      <xdr:rowOff>15240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flipV="1">
          <a:off x="16431260" y="1040511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68597</xdr:rowOff>
    </xdr:from>
    <xdr:ext cx="469744" cy="259045"/>
    <xdr:sp macro="" textlink="">
      <xdr:nvSpPr>
        <xdr:cNvPr id="523" name="n_1aveValue【保健センター・保健所】&#10;一人当たり面積">
          <a:extLst>
            <a:ext uri="{FF2B5EF4-FFF2-40B4-BE49-F238E27FC236}">
              <a16:creationId xmlns:a16="http://schemas.microsoft.com/office/drawing/2014/main" id="{00000000-0008-0000-0200-00000B020000}"/>
            </a:ext>
          </a:extLst>
        </xdr:cNvPr>
        <xdr:cNvSpPr txBox="1"/>
      </xdr:nvSpPr>
      <xdr:spPr>
        <a:xfrm>
          <a:off x="1856112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102887</xdr:rowOff>
    </xdr:from>
    <xdr:ext cx="469744" cy="259045"/>
    <xdr:sp macro="" textlink="">
      <xdr:nvSpPr>
        <xdr:cNvPr id="524" name="n_2aveValue【保健センター・保健所】&#10;一人当たり面積">
          <a:extLst>
            <a:ext uri="{FF2B5EF4-FFF2-40B4-BE49-F238E27FC236}">
              <a16:creationId xmlns:a16="http://schemas.microsoft.com/office/drawing/2014/main" id="{00000000-0008-0000-0200-00000C020000}"/>
            </a:ext>
          </a:extLst>
        </xdr:cNvPr>
        <xdr:cNvSpPr txBox="1"/>
      </xdr:nvSpPr>
      <xdr:spPr>
        <a:xfrm>
          <a:off x="17776267" y="1049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99077</xdr:rowOff>
    </xdr:from>
    <xdr:ext cx="469744" cy="259045"/>
    <xdr:sp macro="" textlink="">
      <xdr:nvSpPr>
        <xdr:cNvPr id="525" name="n_3aveValue【保健センター・保健所】&#10;一人当たり面積">
          <a:extLst>
            <a:ext uri="{FF2B5EF4-FFF2-40B4-BE49-F238E27FC236}">
              <a16:creationId xmlns:a16="http://schemas.microsoft.com/office/drawing/2014/main" id="{00000000-0008-0000-0200-00000D020000}"/>
            </a:ext>
          </a:extLst>
        </xdr:cNvPr>
        <xdr:cNvSpPr txBox="1"/>
      </xdr:nvSpPr>
      <xdr:spPr>
        <a:xfrm>
          <a:off x="17001567" y="1049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68597</xdr:rowOff>
    </xdr:from>
    <xdr:ext cx="469744" cy="259045"/>
    <xdr:sp macro="" textlink="">
      <xdr:nvSpPr>
        <xdr:cNvPr id="526" name="n_4aveValue【保健センター・保健所】&#10;一人当たり面積">
          <a:extLst>
            <a:ext uri="{FF2B5EF4-FFF2-40B4-BE49-F238E27FC236}">
              <a16:creationId xmlns:a16="http://schemas.microsoft.com/office/drawing/2014/main" id="{00000000-0008-0000-0200-00000E020000}"/>
            </a:ext>
          </a:extLst>
        </xdr:cNvPr>
        <xdr:cNvSpPr txBox="1"/>
      </xdr:nvSpPr>
      <xdr:spPr>
        <a:xfrm>
          <a:off x="16226867" y="1046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74947</xdr:rowOff>
    </xdr:from>
    <xdr:ext cx="469744" cy="259045"/>
    <xdr:sp macro="" textlink="">
      <xdr:nvSpPr>
        <xdr:cNvPr id="527" name="n_1mainValue【保健センター・保健所】&#10;一人当たり面積">
          <a:extLst>
            <a:ext uri="{FF2B5EF4-FFF2-40B4-BE49-F238E27FC236}">
              <a16:creationId xmlns:a16="http://schemas.microsoft.com/office/drawing/2014/main" id="{00000000-0008-0000-0200-00000F020000}"/>
            </a:ext>
          </a:extLst>
        </xdr:cNvPr>
        <xdr:cNvSpPr txBox="1"/>
      </xdr:nvSpPr>
      <xdr:spPr>
        <a:xfrm>
          <a:off x="18561127" y="1013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78757</xdr:rowOff>
    </xdr:from>
    <xdr:ext cx="469744" cy="259045"/>
    <xdr:sp macro="" textlink="">
      <xdr:nvSpPr>
        <xdr:cNvPr id="528" name="n_2mainValue【保健センター・保健所】&#10;一人当たり面積">
          <a:extLst>
            <a:ext uri="{FF2B5EF4-FFF2-40B4-BE49-F238E27FC236}">
              <a16:creationId xmlns:a16="http://schemas.microsoft.com/office/drawing/2014/main" id="{00000000-0008-0000-0200-000010020000}"/>
            </a:ext>
          </a:extLst>
        </xdr:cNvPr>
        <xdr:cNvSpPr txBox="1"/>
      </xdr:nvSpPr>
      <xdr:spPr>
        <a:xfrm>
          <a:off x="1777626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78757</xdr:rowOff>
    </xdr:from>
    <xdr:ext cx="469744" cy="259045"/>
    <xdr:sp macro="" textlink="">
      <xdr:nvSpPr>
        <xdr:cNvPr id="529" name="n_3mainValue【保健センター・保健所】&#10;一人当たり面積">
          <a:extLst>
            <a:ext uri="{FF2B5EF4-FFF2-40B4-BE49-F238E27FC236}">
              <a16:creationId xmlns:a16="http://schemas.microsoft.com/office/drawing/2014/main" id="{00000000-0008-0000-0200-000011020000}"/>
            </a:ext>
          </a:extLst>
        </xdr:cNvPr>
        <xdr:cNvSpPr txBox="1"/>
      </xdr:nvSpPr>
      <xdr:spPr>
        <a:xfrm>
          <a:off x="1700156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530" name="n_4mainValue【保健センター・保健所】&#10;一人当たり面積">
          <a:extLst>
            <a:ext uri="{FF2B5EF4-FFF2-40B4-BE49-F238E27FC236}">
              <a16:creationId xmlns:a16="http://schemas.microsoft.com/office/drawing/2014/main" id="{00000000-0008-0000-0200-000012020000}"/>
            </a:ext>
          </a:extLst>
        </xdr:cNvPr>
        <xdr:cNvSpPr txBox="1"/>
      </xdr:nvSpPr>
      <xdr:spPr>
        <a:xfrm>
          <a:off x="16226867" y="101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1" name="正方形/長方形 530">
          <a:extLst>
            <a:ext uri="{FF2B5EF4-FFF2-40B4-BE49-F238E27FC236}">
              <a16:creationId xmlns:a16="http://schemas.microsoft.com/office/drawing/2014/main" id="{00000000-0008-0000-0200-000013020000}"/>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2" name="正方形/長方形 531">
          <a:extLst>
            <a:ext uri="{FF2B5EF4-FFF2-40B4-BE49-F238E27FC236}">
              <a16:creationId xmlns:a16="http://schemas.microsoft.com/office/drawing/2014/main" id="{00000000-0008-0000-0200-000014020000}"/>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3" name="正方形/長方形 532">
          <a:extLst>
            <a:ext uri="{FF2B5EF4-FFF2-40B4-BE49-F238E27FC236}">
              <a16:creationId xmlns:a16="http://schemas.microsoft.com/office/drawing/2014/main" id="{00000000-0008-0000-0200-000015020000}"/>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4" name="正方形/長方形 533">
          <a:extLst>
            <a:ext uri="{FF2B5EF4-FFF2-40B4-BE49-F238E27FC236}">
              <a16:creationId xmlns:a16="http://schemas.microsoft.com/office/drawing/2014/main" id="{00000000-0008-0000-0200-000016020000}"/>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0561501" y="147624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0561501" y="1444354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6" name="直線コネクタ 545">
          <a:extLst>
            <a:ext uri="{FF2B5EF4-FFF2-40B4-BE49-F238E27FC236}">
              <a16:creationId xmlns:a16="http://schemas.microsoft.com/office/drawing/2014/main" id="{00000000-0008-0000-0200-000022020000}"/>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8" name="直線コネクタ 547">
          <a:extLst>
            <a:ext uri="{FF2B5EF4-FFF2-40B4-BE49-F238E27FC236}">
              <a16:creationId xmlns:a16="http://schemas.microsoft.com/office/drawing/2014/main" id="{00000000-0008-0000-0200-000024020000}"/>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9" name="テキスト ボックス 548">
          <a:extLst>
            <a:ext uri="{FF2B5EF4-FFF2-40B4-BE49-F238E27FC236}">
              <a16:creationId xmlns:a16="http://schemas.microsoft.com/office/drawing/2014/main" id="{00000000-0008-0000-0200-000025020000}"/>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0" name="直線コネクタ 549">
          <a:extLst>
            <a:ext uri="{FF2B5EF4-FFF2-40B4-BE49-F238E27FC236}">
              <a16:creationId xmlns:a16="http://schemas.microsoft.com/office/drawing/2014/main" id="{00000000-0008-0000-0200-000026020000}"/>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1" name="テキスト ボックス 550">
          <a:extLst>
            <a:ext uri="{FF2B5EF4-FFF2-40B4-BE49-F238E27FC236}">
              <a16:creationId xmlns:a16="http://schemas.microsoft.com/office/drawing/2014/main" id="{00000000-0008-0000-0200-000027020000}"/>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53" name="テキスト ボックス 552">
          <a:extLst>
            <a:ext uri="{FF2B5EF4-FFF2-40B4-BE49-F238E27FC236}">
              <a16:creationId xmlns:a16="http://schemas.microsoft.com/office/drawing/2014/main" id="{00000000-0008-0000-0200-000029020000}"/>
            </a:ext>
          </a:extLst>
        </xdr:cNvPr>
        <xdr:cNvSpPr txBox="1"/>
      </xdr:nvSpPr>
      <xdr:spPr>
        <a:xfrm>
          <a:off x="10666881" y="1284878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5" name="【消防施設】&#10;有形固定資産減価償却率グラフ枠">
          <a:extLst>
            <a:ext uri="{FF2B5EF4-FFF2-40B4-BE49-F238E27FC236}">
              <a16:creationId xmlns:a16="http://schemas.microsoft.com/office/drawing/2014/main" id="{00000000-0008-0000-0200-00002B020000}"/>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25037</xdr:rowOff>
    </xdr:from>
    <xdr:to>
      <xdr:col>85</xdr:col>
      <xdr:colOff>126364</xdr:colOff>
      <xdr:row>86</xdr:row>
      <xdr:rowOff>44631</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flipV="1">
          <a:off x="14375764" y="13268597"/>
          <a:ext cx="0" cy="1193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48458</xdr:rowOff>
    </xdr:from>
    <xdr:ext cx="405111" cy="259045"/>
    <xdr:sp macro="" textlink="">
      <xdr:nvSpPr>
        <xdr:cNvPr id="557" name="【消防施設】&#10;有形固定資産減価償却率最小値テキスト">
          <a:extLst>
            <a:ext uri="{FF2B5EF4-FFF2-40B4-BE49-F238E27FC236}">
              <a16:creationId xmlns:a16="http://schemas.microsoft.com/office/drawing/2014/main" id="{00000000-0008-0000-0200-00002D020000}"/>
            </a:ext>
          </a:extLst>
        </xdr:cNvPr>
        <xdr:cNvSpPr txBox="1"/>
      </xdr:nvSpPr>
      <xdr:spPr>
        <a:xfrm>
          <a:off x="14414500" y="1446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44631</xdr:rowOff>
    </xdr:from>
    <xdr:to>
      <xdr:col>86</xdr:col>
      <xdr:colOff>25400</xdr:colOff>
      <xdr:row>86</xdr:row>
      <xdr:rowOff>44631</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4287500" y="144616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143164</xdr:rowOff>
    </xdr:from>
    <xdr:ext cx="405111" cy="259045"/>
    <xdr:sp macro="" textlink="">
      <xdr:nvSpPr>
        <xdr:cNvPr id="559" name="【消防施設】&#10;有形固定資産減価償却率最大値テキスト">
          <a:extLst>
            <a:ext uri="{FF2B5EF4-FFF2-40B4-BE49-F238E27FC236}">
              <a16:creationId xmlns:a16="http://schemas.microsoft.com/office/drawing/2014/main" id="{00000000-0008-0000-0200-00002F020000}"/>
            </a:ext>
          </a:extLst>
        </xdr:cNvPr>
        <xdr:cNvSpPr txBox="1"/>
      </xdr:nvSpPr>
      <xdr:spPr>
        <a:xfrm>
          <a:off x="14414500" y="13051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25037</xdr:rowOff>
    </xdr:from>
    <xdr:to>
      <xdr:col>86</xdr:col>
      <xdr:colOff>25400</xdr:colOff>
      <xdr:row>79</xdr:row>
      <xdr:rowOff>25037</xdr:rowOff>
    </xdr:to>
    <xdr:cxnSp macro="">
      <xdr:nvCxnSpPr>
        <xdr:cNvPr id="560" name="直線コネクタ 559">
          <a:extLst>
            <a:ext uri="{FF2B5EF4-FFF2-40B4-BE49-F238E27FC236}">
              <a16:creationId xmlns:a16="http://schemas.microsoft.com/office/drawing/2014/main" id="{00000000-0008-0000-0200-000030020000}"/>
            </a:ext>
          </a:extLst>
        </xdr:cNvPr>
        <xdr:cNvCxnSpPr/>
      </xdr:nvCxnSpPr>
      <xdr:spPr>
        <a:xfrm>
          <a:off x="14287500" y="132685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44104</xdr:rowOff>
    </xdr:from>
    <xdr:ext cx="405111" cy="259045"/>
    <xdr:sp macro="" textlink="">
      <xdr:nvSpPr>
        <xdr:cNvPr id="561" name="【消防施設】&#10;有形固定資産減価償却率平均値テキスト">
          <a:extLst>
            <a:ext uri="{FF2B5EF4-FFF2-40B4-BE49-F238E27FC236}">
              <a16:creationId xmlns:a16="http://schemas.microsoft.com/office/drawing/2014/main" id="{00000000-0008-0000-0200-000031020000}"/>
            </a:ext>
          </a:extLst>
        </xdr:cNvPr>
        <xdr:cNvSpPr txBox="1"/>
      </xdr:nvSpPr>
      <xdr:spPr>
        <a:xfrm>
          <a:off x="14414500" y="139582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65677</xdr:rowOff>
    </xdr:from>
    <xdr:to>
      <xdr:col>85</xdr:col>
      <xdr:colOff>177800</xdr:colOff>
      <xdr:row>83</xdr:row>
      <xdr:rowOff>167277</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14325600" y="13979797"/>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24856</xdr:rowOff>
    </xdr:from>
    <xdr:to>
      <xdr:col>81</xdr:col>
      <xdr:colOff>101600</xdr:colOff>
      <xdr:row>83</xdr:row>
      <xdr:rowOff>126456</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3578840" y="1393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108131</xdr:rowOff>
    </xdr:from>
    <xdr:to>
      <xdr:col>76</xdr:col>
      <xdr:colOff>165100</xdr:colOff>
      <xdr:row>84</xdr:row>
      <xdr:rowOff>38281</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2804140" y="14022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160382</xdr:rowOff>
    </xdr:from>
    <xdr:to>
      <xdr:col>72</xdr:col>
      <xdr:colOff>38100</xdr:colOff>
      <xdr:row>84</xdr:row>
      <xdr:rowOff>90532</xdr:rowOff>
    </xdr:to>
    <xdr:sp macro="" textlink="">
      <xdr:nvSpPr>
        <xdr:cNvPr id="565" name="フローチャート: 判断 564">
          <a:extLst>
            <a:ext uri="{FF2B5EF4-FFF2-40B4-BE49-F238E27FC236}">
              <a16:creationId xmlns:a16="http://schemas.microsoft.com/office/drawing/2014/main" id="{00000000-0008-0000-0200-000035020000}"/>
            </a:ext>
          </a:extLst>
        </xdr:cNvPr>
        <xdr:cNvSpPr/>
      </xdr:nvSpPr>
      <xdr:spPr>
        <a:xfrm>
          <a:off x="12029440" y="1407450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157118</xdr:rowOff>
    </xdr:from>
    <xdr:to>
      <xdr:col>67</xdr:col>
      <xdr:colOff>101600</xdr:colOff>
      <xdr:row>84</xdr:row>
      <xdr:rowOff>87268</xdr:rowOff>
    </xdr:to>
    <xdr:sp macro="" textlink="">
      <xdr:nvSpPr>
        <xdr:cNvPr id="566" name="フローチャート: 判断 565">
          <a:extLst>
            <a:ext uri="{FF2B5EF4-FFF2-40B4-BE49-F238E27FC236}">
              <a16:creationId xmlns:a16="http://schemas.microsoft.com/office/drawing/2014/main" id="{00000000-0008-0000-0200-000036020000}"/>
            </a:ext>
          </a:extLst>
        </xdr:cNvPr>
        <xdr:cNvSpPr/>
      </xdr:nvSpPr>
      <xdr:spPr>
        <a:xfrm>
          <a:off x="11231880" y="140712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200-00003B020000}"/>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83638</xdr:rowOff>
    </xdr:from>
    <xdr:to>
      <xdr:col>85</xdr:col>
      <xdr:colOff>177800</xdr:colOff>
      <xdr:row>81</xdr:row>
      <xdr:rowOff>13788</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14325600" y="1349483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106515</xdr:rowOff>
    </xdr:from>
    <xdr:ext cx="405111" cy="259045"/>
    <xdr:sp macro="" textlink="">
      <xdr:nvSpPr>
        <xdr:cNvPr id="573" name="【消防施設】&#10;有形固定資産減価償却率該当値テキスト">
          <a:extLst>
            <a:ext uri="{FF2B5EF4-FFF2-40B4-BE49-F238E27FC236}">
              <a16:creationId xmlns:a16="http://schemas.microsoft.com/office/drawing/2014/main" id="{00000000-0008-0000-0200-00003D020000}"/>
            </a:ext>
          </a:extLst>
        </xdr:cNvPr>
        <xdr:cNvSpPr txBox="1"/>
      </xdr:nvSpPr>
      <xdr:spPr>
        <a:xfrm>
          <a:off x="14414500" y="1335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64044</xdr:rowOff>
    </xdr:from>
    <xdr:to>
      <xdr:col>81</xdr:col>
      <xdr:colOff>101600</xdr:colOff>
      <xdr:row>80</xdr:row>
      <xdr:rowOff>165644</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13578840" y="1347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114844</xdr:rowOff>
    </xdr:from>
    <xdr:to>
      <xdr:col>85</xdr:col>
      <xdr:colOff>127000</xdr:colOff>
      <xdr:row>80</xdr:row>
      <xdr:rowOff>134438</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3629640" y="13526044"/>
          <a:ext cx="74676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165281</xdr:rowOff>
    </xdr:from>
    <xdr:to>
      <xdr:col>76</xdr:col>
      <xdr:colOff>165100</xdr:colOff>
      <xdr:row>80</xdr:row>
      <xdr:rowOff>95431</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2804140" y="1340884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44631</xdr:rowOff>
    </xdr:from>
    <xdr:to>
      <xdr:col>81</xdr:col>
      <xdr:colOff>50800</xdr:colOff>
      <xdr:row>80</xdr:row>
      <xdr:rowOff>114844</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2854940" y="13455831"/>
          <a:ext cx="7747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96701</xdr:rowOff>
    </xdr:from>
    <xdr:to>
      <xdr:col>72</xdr:col>
      <xdr:colOff>38100</xdr:colOff>
      <xdr:row>79</xdr:row>
      <xdr:rowOff>26851</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12029440" y="131726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147501</xdr:rowOff>
    </xdr:from>
    <xdr:to>
      <xdr:col>76</xdr:col>
      <xdr:colOff>114300</xdr:colOff>
      <xdr:row>80</xdr:row>
      <xdr:rowOff>44631</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2072620" y="13223421"/>
          <a:ext cx="782320" cy="23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50981</xdr:rowOff>
    </xdr:from>
    <xdr:to>
      <xdr:col>67</xdr:col>
      <xdr:colOff>101600</xdr:colOff>
      <xdr:row>78</xdr:row>
      <xdr:rowOff>152581</xdr:rowOff>
    </xdr:to>
    <xdr:sp macro="" textlink="">
      <xdr:nvSpPr>
        <xdr:cNvPr id="580" name="楕円 579">
          <a:extLst>
            <a:ext uri="{FF2B5EF4-FFF2-40B4-BE49-F238E27FC236}">
              <a16:creationId xmlns:a16="http://schemas.microsoft.com/office/drawing/2014/main" id="{00000000-0008-0000-0200-000044020000}"/>
            </a:ext>
          </a:extLst>
        </xdr:cNvPr>
        <xdr:cNvSpPr/>
      </xdr:nvSpPr>
      <xdr:spPr>
        <a:xfrm>
          <a:off x="11231880" y="1312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101781</xdr:rowOff>
    </xdr:from>
    <xdr:to>
      <xdr:col>71</xdr:col>
      <xdr:colOff>177800</xdr:colOff>
      <xdr:row>78</xdr:row>
      <xdr:rowOff>147501</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1282680" y="13177701"/>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117583</xdr:rowOff>
    </xdr:from>
    <xdr:ext cx="405111" cy="259045"/>
    <xdr:sp macro="" textlink="">
      <xdr:nvSpPr>
        <xdr:cNvPr id="582" name="n_1aveValue【消防施設】&#10;有形固定資産減価償却率">
          <a:extLst>
            <a:ext uri="{FF2B5EF4-FFF2-40B4-BE49-F238E27FC236}">
              <a16:creationId xmlns:a16="http://schemas.microsoft.com/office/drawing/2014/main" id="{00000000-0008-0000-0200-000046020000}"/>
            </a:ext>
          </a:extLst>
        </xdr:cNvPr>
        <xdr:cNvSpPr txBox="1"/>
      </xdr:nvSpPr>
      <xdr:spPr>
        <a:xfrm>
          <a:off x="13437244" y="14031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29408</xdr:rowOff>
    </xdr:from>
    <xdr:ext cx="405111" cy="259045"/>
    <xdr:sp macro="" textlink="">
      <xdr:nvSpPr>
        <xdr:cNvPr id="583" name="n_2aveValue【消防施設】&#10;有形固定資産減価償却率">
          <a:extLst>
            <a:ext uri="{FF2B5EF4-FFF2-40B4-BE49-F238E27FC236}">
              <a16:creationId xmlns:a16="http://schemas.microsoft.com/office/drawing/2014/main" id="{00000000-0008-0000-0200-000047020000}"/>
            </a:ext>
          </a:extLst>
        </xdr:cNvPr>
        <xdr:cNvSpPr txBox="1"/>
      </xdr:nvSpPr>
      <xdr:spPr>
        <a:xfrm>
          <a:off x="12675244" y="1411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81659</xdr:rowOff>
    </xdr:from>
    <xdr:ext cx="405111" cy="259045"/>
    <xdr:sp macro="" textlink="">
      <xdr:nvSpPr>
        <xdr:cNvPr id="584" name="n_3aveValue【消防施設】&#10;有形固定資産減価償却率">
          <a:extLst>
            <a:ext uri="{FF2B5EF4-FFF2-40B4-BE49-F238E27FC236}">
              <a16:creationId xmlns:a16="http://schemas.microsoft.com/office/drawing/2014/main" id="{00000000-0008-0000-0200-000048020000}"/>
            </a:ext>
          </a:extLst>
        </xdr:cNvPr>
        <xdr:cNvSpPr txBox="1"/>
      </xdr:nvSpPr>
      <xdr:spPr>
        <a:xfrm>
          <a:off x="11900544" y="14163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78395</xdr:rowOff>
    </xdr:from>
    <xdr:ext cx="405111" cy="259045"/>
    <xdr:sp macro="" textlink="">
      <xdr:nvSpPr>
        <xdr:cNvPr id="585" name="n_4aveValue【消防施設】&#10;有形固定資産減価償却率">
          <a:extLst>
            <a:ext uri="{FF2B5EF4-FFF2-40B4-BE49-F238E27FC236}">
              <a16:creationId xmlns:a16="http://schemas.microsoft.com/office/drawing/2014/main" id="{00000000-0008-0000-0200-000049020000}"/>
            </a:ext>
          </a:extLst>
        </xdr:cNvPr>
        <xdr:cNvSpPr txBox="1"/>
      </xdr:nvSpPr>
      <xdr:spPr>
        <a:xfrm>
          <a:off x="11102984" y="1416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10721</xdr:rowOff>
    </xdr:from>
    <xdr:ext cx="405111" cy="259045"/>
    <xdr:sp macro="" textlink="">
      <xdr:nvSpPr>
        <xdr:cNvPr id="586" name="n_1mainValue【消防施設】&#10;有形固定資産減価償却率">
          <a:extLst>
            <a:ext uri="{FF2B5EF4-FFF2-40B4-BE49-F238E27FC236}">
              <a16:creationId xmlns:a16="http://schemas.microsoft.com/office/drawing/2014/main" id="{00000000-0008-0000-0200-00004A020000}"/>
            </a:ext>
          </a:extLst>
        </xdr:cNvPr>
        <xdr:cNvSpPr txBox="1"/>
      </xdr:nvSpPr>
      <xdr:spPr>
        <a:xfrm>
          <a:off x="13437244" y="1325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111958</xdr:rowOff>
    </xdr:from>
    <xdr:ext cx="405111" cy="259045"/>
    <xdr:sp macro="" textlink="">
      <xdr:nvSpPr>
        <xdr:cNvPr id="587" name="n_2mainValue【消防施設】&#10;有形固定資産減価償却率">
          <a:extLst>
            <a:ext uri="{FF2B5EF4-FFF2-40B4-BE49-F238E27FC236}">
              <a16:creationId xmlns:a16="http://schemas.microsoft.com/office/drawing/2014/main" id="{00000000-0008-0000-0200-00004B020000}"/>
            </a:ext>
          </a:extLst>
        </xdr:cNvPr>
        <xdr:cNvSpPr txBox="1"/>
      </xdr:nvSpPr>
      <xdr:spPr>
        <a:xfrm>
          <a:off x="12675244" y="13187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43378</xdr:rowOff>
    </xdr:from>
    <xdr:ext cx="405111" cy="259045"/>
    <xdr:sp macro="" textlink="">
      <xdr:nvSpPr>
        <xdr:cNvPr id="588" name="n_3mainValue【消防施設】&#10;有形固定資産減価償却率">
          <a:extLst>
            <a:ext uri="{FF2B5EF4-FFF2-40B4-BE49-F238E27FC236}">
              <a16:creationId xmlns:a16="http://schemas.microsoft.com/office/drawing/2014/main" id="{00000000-0008-0000-0200-00004C020000}"/>
            </a:ext>
          </a:extLst>
        </xdr:cNvPr>
        <xdr:cNvSpPr txBox="1"/>
      </xdr:nvSpPr>
      <xdr:spPr>
        <a:xfrm>
          <a:off x="11900544" y="12951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76</xdr:row>
      <xdr:rowOff>169108</xdr:rowOff>
    </xdr:from>
    <xdr:ext cx="405111" cy="259045"/>
    <xdr:sp macro="" textlink="">
      <xdr:nvSpPr>
        <xdr:cNvPr id="589" name="n_4mainValue【消防施設】&#10;有形固定資産減価償却率">
          <a:extLst>
            <a:ext uri="{FF2B5EF4-FFF2-40B4-BE49-F238E27FC236}">
              <a16:creationId xmlns:a16="http://schemas.microsoft.com/office/drawing/2014/main" id="{00000000-0008-0000-0200-00004D020000}"/>
            </a:ext>
          </a:extLst>
        </xdr:cNvPr>
        <xdr:cNvSpPr txBox="1"/>
      </xdr:nvSpPr>
      <xdr:spPr>
        <a:xfrm>
          <a:off x="11102984" y="1290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6" name="正方形/長方形 595">
          <a:extLst>
            <a:ext uri="{FF2B5EF4-FFF2-40B4-BE49-F238E27FC236}">
              <a16:creationId xmlns:a16="http://schemas.microsoft.com/office/drawing/2014/main" id="{00000000-0008-0000-0200-000054020000}"/>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7" name="正方形/長方形 596">
          <a:extLst>
            <a:ext uri="{FF2B5EF4-FFF2-40B4-BE49-F238E27FC236}">
              <a16:creationId xmlns:a16="http://schemas.microsoft.com/office/drawing/2014/main" id="{00000000-0008-0000-0200-00005502000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0" name="直線コネクタ 599">
          <a:extLst>
            <a:ext uri="{FF2B5EF4-FFF2-40B4-BE49-F238E27FC236}">
              <a16:creationId xmlns:a16="http://schemas.microsoft.com/office/drawing/2014/main" id="{00000000-0008-0000-0200-000058020000}"/>
            </a:ext>
          </a:extLst>
        </xdr:cNvPr>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2" name="直線コネクタ 601">
          <a:extLst>
            <a:ext uri="{FF2B5EF4-FFF2-40B4-BE49-F238E27FC236}">
              <a16:creationId xmlns:a16="http://schemas.microsoft.com/office/drawing/2014/main" id="{00000000-0008-0000-0200-00005A020000}"/>
            </a:ext>
          </a:extLst>
        </xdr:cNvPr>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4" name="直線コネクタ 603">
          <a:extLst>
            <a:ext uri="{FF2B5EF4-FFF2-40B4-BE49-F238E27FC236}">
              <a16:creationId xmlns:a16="http://schemas.microsoft.com/office/drawing/2014/main" id="{00000000-0008-0000-0200-00005C020000}"/>
            </a:ext>
          </a:extLst>
        </xdr:cNvPr>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6" name="直線コネクタ 605">
          <a:extLst>
            <a:ext uri="{FF2B5EF4-FFF2-40B4-BE49-F238E27FC236}">
              <a16:creationId xmlns:a16="http://schemas.microsoft.com/office/drawing/2014/main" id="{00000000-0008-0000-0200-00005E020000}"/>
            </a:ext>
          </a:extLst>
        </xdr:cNvPr>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8" name="直線コネクタ 607">
          <a:extLst>
            <a:ext uri="{FF2B5EF4-FFF2-40B4-BE49-F238E27FC236}">
              <a16:creationId xmlns:a16="http://schemas.microsoft.com/office/drawing/2014/main" id="{00000000-0008-0000-0200-000060020000}"/>
            </a:ext>
          </a:extLst>
        </xdr:cNvPr>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9" name="テキスト ボックス 608">
          <a:extLst>
            <a:ext uri="{FF2B5EF4-FFF2-40B4-BE49-F238E27FC236}">
              <a16:creationId xmlns:a16="http://schemas.microsoft.com/office/drawing/2014/main" id="{00000000-0008-0000-0200-000061020000}"/>
            </a:ext>
          </a:extLst>
        </xdr:cNvPr>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1" name="テキスト ボックス 610">
          <a:extLst>
            <a:ext uri="{FF2B5EF4-FFF2-40B4-BE49-F238E27FC236}">
              <a16:creationId xmlns:a16="http://schemas.microsoft.com/office/drawing/2014/main" id="{00000000-0008-0000-0200-000063020000}"/>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2" name="【消防施設】&#10;一人当たり面積グラフ枠">
          <a:extLst>
            <a:ext uri="{FF2B5EF4-FFF2-40B4-BE49-F238E27FC236}">
              <a16:creationId xmlns:a16="http://schemas.microsoft.com/office/drawing/2014/main" id="{00000000-0008-0000-0200-000064020000}"/>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82550</xdr:rowOff>
    </xdr:from>
    <xdr:to>
      <xdr:col>116</xdr:col>
      <xdr:colOff>62864</xdr:colOff>
      <xdr:row>86</xdr:row>
      <xdr:rowOff>85089</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9509104" y="13158470"/>
          <a:ext cx="0" cy="1343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614" name="【消防施設】&#10;一人当たり面積最小値テキスト">
          <a:extLst>
            <a:ext uri="{FF2B5EF4-FFF2-40B4-BE49-F238E27FC236}">
              <a16:creationId xmlns:a16="http://schemas.microsoft.com/office/drawing/2014/main" id="{00000000-0008-0000-0200-000066020000}"/>
            </a:ext>
          </a:extLst>
        </xdr:cNvPr>
        <xdr:cNvSpPr txBox="1"/>
      </xdr:nvSpPr>
      <xdr:spPr>
        <a:xfrm>
          <a:off x="19547840" y="14505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a:off x="19443700" y="145021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29227</xdr:rowOff>
    </xdr:from>
    <xdr:ext cx="469744" cy="259045"/>
    <xdr:sp macro="" textlink="">
      <xdr:nvSpPr>
        <xdr:cNvPr id="616" name="【消防施設】&#10;一人当たり面積最大値テキスト">
          <a:extLst>
            <a:ext uri="{FF2B5EF4-FFF2-40B4-BE49-F238E27FC236}">
              <a16:creationId xmlns:a16="http://schemas.microsoft.com/office/drawing/2014/main" id="{00000000-0008-0000-0200-000068020000}"/>
            </a:ext>
          </a:extLst>
        </xdr:cNvPr>
        <xdr:cNvSpPr txBox="1"/>
      </xdr:nvSpPr>
      <xdr:spPr>
        <a:xfrm>
          <a:off x="19547840" y="1293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82550</xdr:rowOff>
    </xdr:from>
    <xdr:to>
      <xdr:col>116</xdr:col>
      <xdr:colOff>152400</xdr:colOff>
      <xdr:row>78</xdr:row>
      <xdr:rowOff>82550</xdr:rowOff>
    </xdr:to>
    <xdr:cxnSp macro="">
      <xdr:nvCxnSpPr>
        <xdr:cNvPr id="617" name="直線コネクタ 616">
          <a:extLst>
            <a:ext uri="{FF2B5EF4-FFF2-40B4-BE49-F238E27FC236}">
              <a16:creationId xmlns:a16="http://schemas.microsoft.com/office/drawing/2014/main" id="{00000000-0008-0000-0200-000069020000}"/>
            </a:ext>
          </a:extLst>
        </xdr:cNvPr>
        <xdr:cNvCxnSpPr/>
      </xdr:nvCxnSpPr>
      <xdr:spPr>
        <a:xfrm>
          <a:off x="19443700" y="131584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21607</xdr:rowOff>
    </xdr:from>
    <xdr:ext cx="469744" cy="259045"/>
    <xdr:sp macro="" textlink="">
      <xdr:nvSpPr>
        <xdr:cNvPr id="618" name="【消防施設】&#10;一人当たり面積平均値テキスト">
          <a:extLst>
            <a:ext uri="{FF2B5EF4-FFF2-40B4-BE49-F238E27FC236}">
              <a16:creationId xmlns:a16="http://schemas.microsoft.com/office/drawing/2014/main" id="{00000000-0008-0000-0200-00006A020000}"/>
            </a:ext>
          </a:extLst>
        </xdr:cNvPr>
        <xdr:cNvSpPr txBox="1"/>
      </xdr:nvSpPr>
      <xdr:spPr>
        <a:xfrm>
          <a:off x="19547840" y="1410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170180</xdr:rowOff>
    </xdr:from>
    <xdr:to>
      <xdr:col>116</xdr:col>
      <xdr:colOff>114300</xdr:colOff>
      <xdr:row>85</xdr:row>
      <xdr:rowOff>100330</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9458940" y="142519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0</xdr:rowOff>
    </xdr:from>
    <xdr:to>
      <xdr:col>112</xdr:col>
      <xdr:colOff>38100</xdr:colOff>
      <xdr:row>85</xdr:row>
      <xdr:rowOff>101600</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8735040" y="142494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79374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3811</xdr:rowOff>
    </xdr:from>
    <xdr:to>
      <xdr:col>102</xdr:col>
      <xdr:colOff>165100</xdr:colOff>
      <xdr:row>85</xdr:row>
      <xdr:rowOff>105411</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7162780" y="1425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170180</xdr:rowOff>
    </xdr:from>
    <xdr:to>
      <xdr:col>98</xdr:col>
      <xdr:colOff>38100</xdr:colOff>
      <xdr:row>85</xdr:row>
      <xdr:rowOff>100330</xdr:rowOff>
    </xdr:to>
    <xdr:sp macro="" textlink="">
      <xdr:nvSpPr>
        <xdr:cNvPr id="623" name="フローチャート: 判断 622">
          <a:extLst>
            <a:ext uri="{FF2B5EF4-FFF2-40B4-BE49-F238E27FC236}">
              <a16:creationId xmlns:a16="http://schemas.microsoft.com/office/drawing/2014/main" id="{00000000-0008-0000-0200-00006F020000}"/>
            </a:ext>
          </a:extLst>
        </xdr:cNvPr>
        <xdr:cNvSpPr/>
      </xdr:nvSpPr>
      <xdr:spPr>
        <a:xfrm>
          <a:off x="16388080" y="142519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71120</xdr:rowOff>
    </xdr:from>
    <xdr:to>
      <xdr:col>116</xdr:col>
      <xdr:colOff>114300</xdr:colOff>
      <xdr:row>86</xdr:row>
      <xdr:rowOff>1270</xdr:rowOff>
    </xdr:to>
    <xdr:sp macro="" textlink="">
      <xdr:nvSpPr>
        <xdr:cNvPr id="629" name="楕円 628">
          <a:extLst>
            <a:ext uri="{FF2B5EF4-FFF2-40B4-BE49-F238E27FC236}">
              <a16:creationId xmlns:a16="http://schemas.microsoft.com/office/drawing/2014/main" id="{00000000-0008-0000-0200-000075020000}"/>
            </a:ext>
          </a:extLst>
        </xdr:cNvPr>
        <xdr:cNvSpPr/>
      </xdr:nvSpPr>
      <xdr:spPr>
        <a:xfrm>
          <a:off x="19458940" y="143205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49547</xdr:rowOff>
    </xdr:from>
    <xdr:ext cx="469744" cy="259045"/>
    <xdr:sp macro="" textlink="">
      <xdr:nvSpPr>
        <xdr:cNvPr id="630" name="【消防施設】&#10;一人当たり面積該当値テキスト">
          <a:extLst>
            <a:ext uri="{FF2B5EF4-FFF2-40B4-BE49-F238E27FC236}">
              <a16:creationId xmlns:a16="http://schemas.microsoft.com/office/drawing/2014/main" id="{00000000-0008-0000-0200-000076020000}"/>
            </a:ext>
          </a:extLst>
        </xdr:cNvPr>
        <xdr:cNvSpPr txBox="1"/>
      </xdr:nvSpPr>
      <xdr:spPr>
        <a:xfrm>
          <a:off x="19547840"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72389</xdr:rowOff>
    </xdr:from>
    <xdr:to>
      <xdr:col>112</xdr:col>
      <xdr:colOff>38100</xdr:colOff>
      <xdr:row>86</xdr:row>
      <xdr:rowOff>2539</xdr:rowOff>
    </xdr:to>
    <xdr:sp macro="" textlink="">
      <xdr:nvSpPr>
        <xdr:cNvPr id="631" name="楕円 630">
          <a:extLst>
            <a:ext uri="{FF2B5EF4-FFF2-40B4-BE49-F238E27FC236}">
              <a16:creationId xmlns:a16="http://schemas.microsoft.com/office/drawing/2014/main" id="{00000000-0008-0000-0200-000077020000}"/>
            </a:ext>
          </a:extLst>
        </xdr:cNvPr>
        <xdr:cNvSpPr/>
      </xdr:nvSpPr>
      <xdr:spPr>
        <a:xfrm>
          <a:off x="18735040" y="143217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121920</xdr:rowOff>
    </xdr:from>
    <xdr:to>
      <xdr:col>116</xdr:col>
      <xdr:colOff>63500</xdr:colOff>
      <xdr:row>85</xdr:row>
      <xdr:rowOff>123189</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8778220" y="14371320"/>
          <a:ext cx="7315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633" name="楕円 632">
          <a:extLst>
            <a:ext uri="{FF2B5EF4-FFF2-40B4-BE49-F238E27FC236}">
              <a16:creationId xmlns:a16="http://schemas.microsoft.com/office/drawing/2014/main" id="{00000000-0008-0000-0200-000079020000}"/>
            </a:ext>
          </a:extLst>
        </xdr:cNvPr>
        <xdr:cNvSpPr/>
      </xdr:nvSpPr>
      <xdr:spPr>
        <a:xfrm>
          <a:off x="17937480" y="1432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123189</xdr:rowOff>
    </xdr:from>
    <xdr:to>
      <xdr:col>111</xdr:col>
      <xdr:colOff>177800</xdr:colOff>
      <xdr:row>85</xdr:row>
      <xdr:rowOff>125730</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flipV="1">
          <a:off x="17988280" y="14372589"/>
          <a:ext cx="789940" cy="2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130811</xdr:rowOff>
    </xdr:from>
    <xdr:to>
      <xdr:col>102</xdr:col>
      <xdr:colOff>165100</xdr:colOff>
      <xdr:row>86</xdr:row>
      <xdr:rowOff>60961</xdr:rowOff>
    </xdr:to>
    <xdr:sp macro="" textlink="">
      <xdr:nvSpPr>
        <xdr:cNvPr id="635" name="楕円 634">
          <a:extLst>
            <a:ext uri="{FF2B5EF4-FFF2-40B4-BE49-F238E27FC236}">
              <a16:creationId xmlns:a16="http://schemas.microsoft.com/office/drawing/2014/main" id="{00000000-0008-0000-0200-00007B020000}"/>
            </a:ext>
          </a:extLst>
        </xdr:cNvPr>
        <xdr:cNvSpPr/>
      </xdr:nvSpPr>
      <xdr:spPr>
        <a:xfrm>
          <a:off x="17162780" y="143802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125730</xdr:rowOff>
    </xdr:from>
    <xdr:to>
      <xdr:col>107</xdr:col>
      <xdr:colOff>50800</xdr:colOff>
      <xdr:row>86</xdr:row>
      <xdr:rowOff>10161</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flipV="1">
          <a:off x="17213580" y="14375130"/>
          <a:ext cx="774700" cy="5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132080</xdr:rowOff>
    </xdr:from>
    <xdr:to>
      <xdr:col>98</xdr:col>
      <xdr:colOff>38100</xdr:colOff>
      <xdr:row>86</xdr:row>
      <xdr:rowOff>62230</xdr:rowOff>
    </xdr:to>
    <xdr:sp macro="" textlink="">
      <xdr:nvSpPr>
        <xdr:cNvPr id="637" name="楕円 636">
          <a:extLst>
            <a:ext uri="{FF2B5EF4-FFF2-40B4-BE49-F238E27FC236}">
              <a16:creationId xmlns:a16="http://schemas.microsoft.com/office/drawing/2014/main" id="{00000000-0008-0000-0200-00007D020000}"/>
            </a:ext>
          </a:extLst>
        </xdr:cNvPr>
        <xdr:cNvSpPr/>
      </xdr:nvSpPr>
      <xdr:spPr>
        <a:xfrm>
          <a:off x="16388080" y="143814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10161</xdr:rowOff>
    </xdr:from>
    <xdr:to>
      <xdr:col>102</xdr:col>
      <xdr:colOff>114300</xdr:colOff>
      <xdr:row>86</xdr:row>
      <xdr:rowOff>11430</xdr:rowOff>
    </xdr:to>
    <xdr:cxnSp macro="">
      <xdr:nvCxnSpPr>
        <xdr:cNvPr id="638" name="直線コネクタ 637">
          <a:extLst>
            <a:ext uri="{FF2B5EF4-FFF2-40B4-BE49-F238E27FC236}">
              <a16:creationId xmlns:a16="http://schemas.microsoft.com/office/drawing/2014/main" id="{00000000-0008-0000-0200-00007E020000}"/>
            </a:ext>
          </a:extLst>
        </xdr:cNvPr>
        <xdr:cNvCxnSpPr/>
      </xdr:nvCxnSpPr>
      <xdr:spPr>
        <a:xfrm flipV="1">
          <a:off x="16431260" y="14427201"/>
          <a:ext cx="78232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118127</xdr:rowOff>
    </xdr:from>
    <xdr:ext cx="469744" cy="259045"/>
    <xdr:sp macro="" textlink="">
      <xdr:nvSpPr>
        <xdr:cNvPr id="639" name="n_1aveValue【消防施設】&#10;一人当たり面積">
          <a:extLst>
            <a:ext uri="{FF2B5EF4-FFF2-40B4-BE49-F238E27FC236}">
              <a16:creationId xmlns:a16="http://schemas.microsoft.com/office/drawing/2014/main" id="{00000000-0008-0000-0200-00007F020000}"/>
            </a:ext>
          </a:extLst>
        </xdr:cNvPr>
        <xdr:cNvSpPr txBox="1"/>
      </xdr:nvSpPr>
      <xdr:spPr>
        <a:xfrm>
          <a:off x="18561127" y="14032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640" name="n_2aveValue【消防施設】&#10;一人当たり面積">
          <a:extLst>
            <a:ext uri="{FF2B5EF4-FFF2-40B4-BE49-F238E27FC236}">
              <a16:creationId xmlns:a16="http://schemas.microsoft.com/office/drawing/2014/main" id="{00000000-0008-0000-0200-000080020000}"/>
            </a:ext>
          </a:extLst>
        </xdr:cNvPr>
        <xdr:cNvSpPr txBox="1"/>
      </xdr:nvSpPr>
      <xdr:spPr>
        <a:xfrm>
          <a:off x="17776267" y="140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121938</xdr:rowOff>
    </xdr:from>
    <xdr:ext cx="469744" cy="259045"/>
    <xdr:sp macro="" textlink="">
      <xdr:nvSpPr>
        <xdr:cNvPr id="641" name="n_3aveValue【消防施設】&#10;一人当たり面積">
          <a:extLst>
            <a:ext uri="{FF2B5EF4-FFF2-40B4-BE49-F238E27FC236}">
              <a16:creationId xmlns:a16="http://schemas.microsoft.com/office/drawing/2014/main" id="{00000000-0008-0000-0200-000081020000}"/>
            </a:ext>
          </a:extLst>
        </xdr:cNvPr>
        <xdr:cNvSpPr txBox="1"/>
      </xdr:nvSpPr>
      <xdr:spPr>
        <a:xfrm>
          <a:off x="17001567" y="1403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116857</xdr:rowOff>
    </xdr:from>
    <xdr:ext cx="469744" cy="259045"/>
    <xdr:sp macro="" textlink="">
      <xdr:nvSpPr>
        <xdr:cNvPr id="642" name="n_4aveValue【消防施設】&#10;一人当たり面積">
          <a:extLst>
            <a:ext uri="{FF2B5EF4-FFF2-40B4-BE49-F238E27FC236}">
              <a16:creationId xmlns:a16="http://schemas.microsoft.com/office/drawing/2014/main" id="{00000000-0008-0000-0200-000082020000}"/>
            </a:ext>
          </a:extLst>
        </xdr:cNvPr>
        <xdr:cNvSpPr txBox="1"/>
      </xdr:nvSpPr>
      <xdr:spPr>
        <a:xfrm>
          <a:off x="1622686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165116</xdr:rowOff>
    </xdr:from>
    <xdr:ext cx="469744" cy="259045"/>
    <xdr:sp macro="" textlink="">
      <xdr:nvSpPr>
        <xdr:cNvPr id="643" name="n_1mainValue【消防施設】&#10;一人当たり面積">
          <a:extLst>
            <a:ext uri="{FF2B5EF4-FFF2-40B4-BE49-F238E27FC236}">
              <a16:creationId xmlns:a16="http://schemas.microsoft.com/office/drawing/2014/main" id="{00000000-0008-0000-0200-000083020000}"/>
            </a:ext>
          </a:extLst>
        </xdr:cNvPr>
        <xdr:cNvSpPr txBox="1"/>
      </xdr:nvSpPr>
      <xdr:spPr>
        <a:xfrm>
          <a:off x="18561127" y="1441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644" name="n_2mainValue【消防施設】&#10;一人当たり面積">
          <a:extLst>
            <a:ext uri="{FF2B5EF4-FFF2-40B4-BE49-F238E27FC236}">
              <a16:creationId xmlns:a16="http://schemas.microsoft.com/office/drawing/2014/main" id="{00000000-0008-0000-0200-000084020000}"/>
            </a:ext>
          </a:extLst>
        </xdr:cNvPr>
        <xdr:cNvSpPr txBox="1"/>
      </xdr:nvSpPr>
      <xdr:spPr>
        <a:xfrm>
          <a:off x="17776267" y="1441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52088</xdr:rowOff>
    </xdr:from>
    <xdr:ext cx="469744" cy="259045"/>
    <xdr:sp macro="" textlink="">
      <xdr:nvSpPr>
        <xdr:cNvPr id="645" name="n_3mainValue【消防施設】&#10;一人当たり面積">
          <a:extLst>
            <a:ext uri="{FF2B5EF4-FFF2-40B4-BE49-F238E27FC236}">
              <a16:creationId xmlns:a16="http://schemas.microsoft.com/office/drawing/2014/main" id="{00000000-0008-0000-0200-000085020000}"/>
            </a:ext>
          </a:extLst>
        </xdr:cNvPr>
        <xdr:cNvSpPr txBox="1"/>
      </xdr:nvSpPr>
      <xdr:spPr>
        <a:xfrm>
          <a:off x="17001567" y="1446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53357</xdr:rowOff>
    </xdr:from>
    <xdr:ext cx="469744" cy="259045"/>
    <xdr:sp macro="" textlink="">
      <xdr:nvSpPr>
        <xdr:cNvPr id="646" name="n_4mainValue【消防施設】&#10;一人当たり面積">
          <a:extLst>
            <a:ext uri="{FF2B5EF4-FFF2-40B4-BE49-F238E27FC236}">
              <a16:creationId xmlns:a16="http://schemas.microsoft.com/office/drawing/2014/main" id="{00000000-0008-0000-0200-000086020000}"/>
            </a:ext>
          </a:extLst>
        </xdr:cNvPr>
        <xdr:cNvSpPr txBox="1"/>
      </xdr:nvSpPr>
      <xdr:spPr>
        <a:xfrm>
          <a:off x="16226867" y="1447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200-00008E02000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0000000-0008-0000-0200-00008F020000}"/>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056150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05615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6" name="直線コネクタ 665">
          <a:extLst>
            <a:ext uri="{FF2B5EF4-FFF2-40B4-BE49-F238E27FC236}">
              <a16:creationId xmlns:a16="http://schemas.microsoft.com/office/drawing/2014/main" id="{00000000-0008-0000-0200-00009A02000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7" name="テキスト ボックス 666">
          <a:extLst>
            <a:ext uri="{FF2B5EF4-FFF2-40B4-BE49-F238E27FC236}">
              <a16:creationId xmlns:a16="http://schemas.microsoft.com/office/drawing/2014/main" id="{00000000-0008-0000-0200-00009B020000}"/>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8" name="直線コネクタ 667">
          <a:extLst>
            <a:ext uri="{FF2B5EF4-FFF2-40B4-BE49-F238E27FC236}">
              <a16:creationId xmlns:a16="http://schemas.microsoft.com/office/drawing/2014/main" id="{00000000-0008-0000-0200-00009C020000}"/>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0666881" y="1657496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庁舎】&#10;有形固定資産減価償却率グラフ枠">
          <a:extLst>
            <a:ext uri="{FF2B5EF4-FFF2-40B4-BE49-F238E27FC236}">
              <a16:creationId xmlns:a16="http://schemas.microsoft.com/office/drawing/2014/main" id="{00000000-0008-0000-0200-00009F020000}"/>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159476</xdr:rowOff>
    </xdr:to>
    <xdr:cxnSp macro="">
      <xdr:nvCxnSpPr>
        <xdr:cNvPr id="672" name="直線コネクタ 671">
          <a:extLst>
            <a:ext uri="{FF2B5EF4-FFF2-40B4-BE49-F238E27FC236}">
              <a16:creationId xmlns:a16="http://schemas.microsoft.com/office/drawing/2014/main" id="{00000000-0008-0000-0200-0000A0020000}"/>
            </a:ext>
          </a:extLst>
        </xdr:cNvPr>
        <xdr:cNvCxnSpPr/>
      </xdr:nvCxnSpPr>
      <xdr:spPr>
        <a:xfrm flipV="1">
          <a:off x="14375764" y="16757468"/>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163303</xdr:rowOff>
    </xdr:from>
    <xdr:ext cx="405111" cy="259045"/>
    <xdr:sp macro="" textlink="">
      <xdr:nvSpPr>
        <xdr:cNvPr id="673" name="【庁舎】&#10;有形固定資産減価償却率最小値テキスト">
          <a:extLst>
            <a:ext uri="{FF2B5EF4-FFF2-40B4-BE49-F238E27FC236}">
              <a16:creationId xmlns:a16="http://schemas.microsoft.com/office/drawing/2014/main" id="{00000000-0008-0000-0200-0000A1020000}"/>
            </a:ext>
          </a:extLst>
        </xdr:cNvPr>
        <xdr:cNvSpPr txBox="1"/>
      </xdr:nvSpPr>
      <xdr:spPr>
        <a:xfrm>
          <a:off x="14414500" y="1826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159476</xdr:rowOff>
    </xdr:from>
    <xdr:to>
      <xdr:col>86</xdr:col>
      <xdr:colOff>25400</xdr:colOff>
      <xdr:row>108</xdr:row>
      <xdr:rowOff>159476</xdr:rowOff>
    </xdr:to>
    <xdr:cxnSp macro="">
      <xdr:nvCxnSpPr>
        <xdr:cNvPr id="674" name="直線コネクタ 673">
          <a:extLst>
            <a:ext uri="{FF2B5EF4-FFF2-40B4-BE49-F238E27FC236}">
              <a16:creationId xmlns:a16="http://schemas.microsoft.com/office/drawing/2014/main" id="{00000000-0008-0000-0200-0000A2020000}"/>
            </a:ext>
          </a:extLst>
        </xdr:cNvPr>
        <xdr:cNvCxnSpPr/>
      </xdr:nvCxnSpPr>
      <xdr:spPr>
        <a:xfrm>
          <a:off x="14287500" y="18264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340478" cy="259045"/>
    <xdr:sp macro="" textlink="">
      <xdr:nvSpPr>
        <xdr:cNvPr id="675" name="【庁舎】&#10;有形固定資産減価償却率最大値テキスト">
          <a:extLst>
            <a:ext uri="{FF2B5EF4-FFF2-40B4-BE49-F238E27FC236}">
              <a16:creationId xmlns:a16="http://schemas.microsoft.com/office/drawing/2014/main" id="{00000000-0008-0000-0200-0000A3020000}"/>
            </a:ext>
          </a:extLst>
        </xdr:cNvPr>
        <xdr:cNvSpPr txBox="1"/>
      </xdr:nvSpPr>
      <xdr:spPr>
        <a:xfrm>
          <a:off x="14414500" y="1653650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76" name="直線コネクタ 675">
          <a:extLst>
            <a:ext uri="{FF2B5EF4-FFF2-40B4-BE49-F238E27FC236}">
              <a16:creationId xmlns:a16="http://schemas.microsoft.com/office/drawing/2014/main" id="{00000000-0008-0000-0200-0000A4020000}"/>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79301</xdr:rowOff>
    </xdr:from>
    <xdr:ext cx="405111" cy="259045"/>
    <xdr:sp macro="" textlink="">
      <xdr:nvSpPr>
        <xdr:cNvPr id="677" name="【庁舎】&#10;有形固定資産減価償却率平均値テキスト">
          <a:extLst>
            <a:ext uri="{FF2B5EF4-FFF2-40B4-BE49-F238E27FC236}">
              <a16:creationId xmlns:a16="http://schemas.microsoft.com/office/drawing/2014/main" id="{00000000-0008-0000-0200-0000A5020000}"/>
            </a:ext>
          </a:extLst>
        </xdr:cNvPr>
        <xdr:cNvSpPr txBox="1"/>
      </xdr:nvSpPr>
      <xdr:spPr>
        <a:xfrm>
          <a:off x="14414500" y="17346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56424</xdr:rowOff>
    </xdr:from>
    <xdr:to>
      <xdr:col>85</xdr:col>
      <xdr:colOff>177800</xdr:colOff>
      <xdr:row>104</xdr:row>
      <xdr:rowOff>158024</xdr:rowOff>
    </xdr:to>
    <xdr:sp macro="" textlink="">
      <xdr:nvSpPr>
        <xdr:cNvPr id="678" name="フローチャート: 判断 677">
          <a:extLst>
            <a:ext uri="{FF2B5EF4-FFF2-40B4-BE49-F238E27FC236}">
              <a16:creationId xmlns:a16="http://schemas.microsoft.com/office/drawing/2014/main" id="{00000000-0008-0000-0200-0000A6020000}"/>
            </a:ext>
          </a:extLst>
        </xdr:cNvPr>
        <xdr:cNvSpPr/>
      </xdr:nvSpPr>
      <xdr:spPr>
        <a:xfrm>
          <a:off x="14325600" y="1749098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41729</xdr:rowOff>
    </xdr:from>
    <xdr:to>
      <xdr:col>81</xdr:col>
      <xdr:colOff>101600</xdr:colOff>
      <xdr:row>104</xdr:row>
      <xdr:rowOff>143329</xdr:rowOff>
    </xdr:to>
    <xdr:sp macro="" textlink="">
      <xdr:nvSpPr>
        <xdr:cNvPr id="679" name="フローチャート: 判断 678">
          <a:extLst>
            <a:ext uri="{FF2B5EF4-FFF2-40B4-BE49-F238E27FC236}">
              <a16:creationId xmlns:a16="http://schemas.microsoft.com/office/drawing/2014/main" id="{00000000-0008-0000-0200-0000A7020000}"/>
            </a:ext>
          </a:extLst>
        </xdr:cNvPr>
        <xdr:cNvSpPr/>
      </xdr:nvSpPr>
      <xdr:spPr>
        <a:xfrm>
          <a:off x="13578840" y="1747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80918</xdr:rowOff>
    </xdr:from>
    <xdr:to>
      <xdr:col>76</xdr:col>
      <xdr:colOff>165100</xdr:colOff>
      <xdr:row>105</xdr:row>
      <xdr:rowOff>11068</xdr:rowOff>
    </xdr:to>
    <xdr:sp macro="" textlink="">
      <xdr:nvSpPr>
        <xdr:cNvPr id="680" name="フローチャート: 判断 679">
          <a:extLst>
            <a:ext uri="{FF2B5EF4-FFF2-40B4-BE49-F238E27FC236}">
              <a16:creationId xmlns:a16="http://schemas.microsoft.com/office/drawing/2014/main" id="{00000000-0008-0000-0200-0000A8020000}"/>
            </a:ext>
          </a:extLst>
        </xdr:cNvPr>
        <xdr:cNvSpPr/>
      </xdr:nvSpPr>
      <xdr:spPr>
        <a:xfrm>
          <a:off x="12804140" y="175154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681" name="フローチャート: 判断 680">
          <a:extLst>
            <a:ext uri="{FF2B5EF4-FFF2-40B4-BE49-F238E27FC236}">
              <a16:creationId xmlns:a16="http://schemas.microsoft.com/office/drawing/2014/main" id="{00000000-0008-0000-0200-0000A9020000}"/>
            </a:ext>
          </a:extLst>
        </xdr:cNvPr>
        <xdr:cNvSpPr/>
      </xdr:nvSpPr>
      <xdr:spPr>
        <a:xfrm>
          <a:off x="12029440" y="174713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682" name="フローチャート: 判断 681">
          <a:extLst>
            <a:ext uri="{FF2B5EF4-FFF2-40B4-BE49-F238E27FC236}">
              <a16:creationId xmlns:a16="http://schemas.microsoft.com/office/drawing/2014/main" id="{00000000-0008-0000-0200-0000AA020000}"/>
            </a:ext>
          </a:extLst>
        </xdr:cNvPr>
        <xdr:cNvSpPr/>
      </xdr:nvSpPr>
      <xdr:spPr>
        <a:xfrm>
          <a:off x="11231880" y="1747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200-0000AB020000}"/>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00000000-0008-0000-0200-0000AC020000}"/>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00000000-0008-0000-0200-0000AD020000}"/>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00000000-0008-0000-0200-0000AE020000}"/>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00000000-0008-0000-0200-0000AF02000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907</xdr:rowOff>
    </xdr:from>
    <xdr:to>
      <xdr:col>85</xdr:col>
      <xdr:colOff>177800</xdr:colOff>
      <xdr:row>108</xdr:row>
      <xdr:rowOff>102507</xdr:rowOff>
    </xdr:to>
    <xdr:sp macro="" textlink="">
      <xdr:nvSpPr>
        <xdr:cNvPr id="688" name="楕円 687">
          <a:extLst>
            <a:ext uri="{FF2B5EF4-FFF2-40B4-BE49-F238E27FC236}">
              <a16:creationId xmlns:a16="http://schemas.microsoft.com/office/drawing/2014/main" id="{00000000-0008-0000-0200-0000B0020000}"/>
            </a:ext>
          </a:extLst>
        </xdr:cNvPr>
        <xdr:cNvSpPr/>
      </xdr:nvSpPr>
      <xdr:spPr>
        <a:xfrm>
          <a:off x="14325600" y="18106027"/>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87284</xdr:rowOff>
    </xdr:from>
    <xdr:ext cx="405111" cy="259045"/>
    <xdr:sp macro="" textlink="">
      <xdr:nvSpPr>
        <xdr:cNvPr id="689" name="【庁舎】&#10;有形固定資産減価償却率該当値テキスト">
          <a:extLst>
            <a:ext uri="{FF2B5EF4-FFF2-40B4-BE49-F238E27FC236}">
              <a16:creationId xmlns:a16="http://schemas.microsoft.com/office/drawing/2014/main" id="{00000000-0008-0000-0200-0000B1020000}"/>
            </a:ext>
          </a:extLst>
        </xdr:cNvPr>
        <xdr:cNvSpPr txBox="1"/>
      </xdr:nvSpPr>
      <xdr:spPr>
        <a:xfrm>
          <a:off x="14414500" y="18024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164193</xdr:rowOff>
    </xdr:from>
    <xdr:to>
      <xdr:col>81</xdr:col>
      <xdr:colOff>101600</xdr:colOff>
      <xdr:row>108</xdr:row>
      <xdr:rowOff>94343</xdr:rowOff>
    </xdr:to>
    <xdr:sp macro="" textlink="">
      <xdr:nvSpPr>
        <xdr:cNvPr id="690" name="楕円 689">
          <a:extLst>
            <a:ext uri="{FF2B5EF4-FFF2-40B4-BE49-F238E27FC236}">
              <a16:creationId xmlns:a16="http://schemas.microsoft.com/office/drawing/2014/main" id="{00000000-0008-0000-0200-0000B2020000}"/>
            </a:ext>
          </a:extLst>
        </xdr:cNvPr>
        <xdr:cNvSpPr/>
      </xdr:nvSpPr>
      <xdr:spPr>
        <a:xfrm>
          <a:off x="13578840" y="181016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43543</xdr:rowOff>
    </xdr:from>
    <xdr:to>
      <xdr:col>85</xdr:col>
      <xdr:colOff>127000</xdr:colOff>
      <xdr:row>108</xdr:row>
      <xdr:rowOff>51707</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3629640" y="18148663"/>
          <a:ext cx="74676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144599</xdr:rowOff>
    </xdr:from>
    <xdr:to>
      <xdr:col>76</xdr:col>
      <xdr:colOff>165100</xdr:colOff>
      <xdr:row>108</xdr:row>
      <xdr:rowOff>74749</xdr:rowOff>
    </xdr:to>
    <xdr:sp macro="" textlink="">
      <xdr:nvSpPr>
        <xdr:cNvPr id="692" name="楕円 691">
          <a:extLst>
            <a:ext uri="{FF2B5EF4-FFF2-40B4-BE49-F238E27FC236}">
              <a16:creationId xmlns:a16="http://schemas.microsoft.com/office/drawing/2014/main" id="{00000000-0008-0000-0200-0000B4020000}"/>
            </a:ext>
          </a:extLst>
        </xdr:cNvPr>
        <xdr:cNvSpPr/>
      </xdr:nvSpPr>
      <xdr:spPr>
        <a:xfrm>
          <a:off x="12804140" y="180820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23949</xdr:rowOff>
    </xdr:from>
    <xdr:to>
      <xdr:col>81</xdr:col>
      <xdr:colOff>50800</xdr:colOff>
      <xdr:row>108</xdr:row>
      <xdr:rowOff>43543</xdr:rowOff>
    </xdr:to>
    <xdr:cxnSp macro="">
      <xdr:nvCxnSpPr>
        <xdr:cNvPr id="693" name="直線コネクタ 692">
          <a:extLst>
            <a:ext uri="{FF2B5EF4-FFF2-40B4-BE49-F238E27FC236}">
              <a16:creationId xmlns:a16="http://schemas.microsoft.com/office/drawing/2014/main" id="{00000000-0008-0000-0200-0000B5020000}"/>
            </a:ext>
          </a:extLst>
        </xdr:cNvPr>
        <xdr:cNvCxnSpPr/>
      </xdr:nvCxnSpPr>
      <xdr:spPr>
        <a:xfrm>
          <a:off x="12854940" y="18129069"/>
          <a:ext cx="7747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136434</xdr:rowOff>
    </xdr:from>
    <xdr:to>
      <xdr:col>72</xdr:col>
      <xdr:colOff>38100</xdr:colOff>
      <xdr:row>108</xdr:row>
      <xdr:rowOff>66584</xdr:rowOff>
    </xdr:to>
    <xdr:sp macro="" textlink="">
      <xdr:nvSpPr>
        <xdr:cNvPr id="694" name="楕円 693">
          <a:extLst>
            <a:ext uri="{FF2B5EF4-FFF2-40B4-BE49-F238E27FC236}">
              <a16:creationId xmlns:a16="http://schemas.microsoft.com/office/drawing/2014/main" id="{00000000-0008-0000-0200-0000B6020000}"/>
            </a:ext>
          </a:extLst>
        </xdr:cNvPr>
        <xdr:cNvSpPr/>
      </xdr:nvSpPr>
      <xdr:spPr>
        <a:xfrm>
          <a:off x="12029440" y="1807391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15784</xdr:rowOff>
    </xdr:from>
    <xdr:to>
      <xdr:col>76</xdr:col>
      <xdr:colOff>114300</xdr:colOff>
      <xdr:row>108</xdr:row>
      <xdr:rowOff>23949</xdr:rowOff>
    </xdr:to>
    <xdr:cxnSp macro="">
      <xdr:nvCxnSpPr>
        <xdr:cNvPr id="695" name="直線コネクタ 694">
          <a:extLst>
            <a:ext uri="{FF2B5EF4-FFF2-40B4-BE49-F238E27FC236}">
              <a16:creationId xmlns:a16="http://schemas.microsoft.com/office/drawing/2014/main" id="{00000000-0008-0000-0200-0000B7020000}"/>
            </a:ext>
          </a:extLst>
        </xdr:cNvPr>
        <xdr:cNvCxnSpPr/>
      </xdr:nvCxnSpPr>
      <xdr:spPr>
        <a:xfrm>
          <a:off x="12072620" y="18120904"/>
          <a:ext cx="78232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125005</xdr:rowOff>
    </xdr:from>
    <xdr:to>
      <xdr:col>67</xdr:col>
      <xdr:colOff>101600</xdr:colOff>
      <xdr:row>108</xdr:row>
      <xdr:rowOff>55155</xdr:rowOff>
    </xdr:to>
    <xdr:sp macro="" textlink="">
      <xdr:nvSpPr>
        <xdr:cNvPr id="696" name="楕円 695">
          <a:extLst>
            <a:ext uri="{FF2B5EF4-FFF2-40B4-BE49-F238E27FC236}">
              <a16:creationId xmlns:a16="http://schemas.microsoft.com/office/drawing/2014/main" id="{00000000-0008-0000-0200-0000B8020000}"/>
            </a:ext>
          </a:extLst>
        </xdr:cNvPr>
        <xdr:cNvSpPr/>
      </xdr:nvSpPr>
      <xdr:spPr>
        <a:xfrm>
          <a:off x="11231880" y="180624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4355</xdr:rowOff>
    </xdr:from>
    <xdr:to>
      <xdr:col>71</xdr:col>
      <xdr:colOff>177800</xdr:colOff>
      <xdr:row>108</xdr:row>
      <xdr:rowOff>15784</xdr:rowOff>
    </xdr:to>
    <xdr:cxnSp macro="">
      <xdr:nvCxnSpPr>
        <xdr:cNvPr id="697" name="直線コネクタ 696">
          <a:extLst>
            <a:ext uri="{FF2B5EF4-FFF2-40B4-BE49-F238E27FC236}">
              <a16:creationId xmlns:a16="http://schemas.microsoft.com/office/drawing/2014/main" id="{00000000-0008-0000-0200-0000B9020000}"/>
            </a:ext>
          </a:extLst>
        </xdr:cNvPr>
        <xdr:cNvCxnSpPr/>
      </xdr:nvCxnSpPr>
      <xdr:spPr>
        <a:xfrm>
          <a:off x="11282680" y="18109475"/>
          <a:ext cx="78994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159856</xdr:rowOff>
    </xdr:from>
    <xdr:ext cx="405111" cy="259045"/>
    <xdr:sp macro="" textlink="">
      <xdr:nvSpPr>
        <xdr:cNvPr id="698" name="n_1aveValue【庁舎】&#10;有形固定資産減価償却率">
          <a:extLst>
            <a:ext uri="{FF2B5EF4-FFF2-40B4-BE49-F238E27FC236}">
              <a16:creationId xmlns:a16="http://schemas.microsoft.com/office/drawing/2014/main" id="{00000000-0008-0000-0200-0000BA020000}"/>
            </a:ext>
          </a:extLst>
        </xdr:cNvPr>
        <xdr:cNvSpPr txBox="1"/>
      </xdr:nvSpPr>
      <xdr:spPr>
        <a:xfrm>
          <a:off x="13437244" y="17259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27595</xdr:rowOff>
    </xdr:from>
    <xdr:ext cx="405111" cy="259045"/>
    <xdr:sp macro="" textlink="">
      <xdr:nvSpPr>
        <xdr:cNvPr id="699" name="n_2aveValue【庁舎】&#10;有形固定資産減価償却率">
          <a:extLst>
            <a:ext uri="{FF2B5EF4-FFF2-40B4-BE49-F238E27FC236}">
              <a16:creationId xmlns:a16="http://schemas.microsoft.com/office/drawing/2014/main" id="{00000000-0008-0000-0200-0000BB020000}"/>
            </a:ext>
          </a:extLst>
        </xdr:cNvPr>
        <xdr:cNvSpPr txBox="1"/>
      </xdr:nvSpPr>
      <xdr:spPr>
        <a:xfrm>
          <a:off x="12675244" y="17294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00" name="n_3aveValue【庁舎】&#10;有形固定資産減価償却率">
          <a:extLst>
            <a:ext uri="{FF2B5EF4-FFF2-40B4-BE49-F238E27FC236}">
              <a16:creationId xmlns:a16="http://schemas.microsoft.com/office/drawing/2014/main" id="{00000000-0008-0000-0200-0000BC020000}"/>
            </a:ext>
          </a:extLst>
        </xdr:cNvPr>
        <xdr:cNvSpPr txBox="1"/>
      </xdr:nvSpPr>
      <xdr:spPr>
        <a:xfrm>
          <a:off x="11900544" y="1725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156590</xdr:rowOff>
    </xdr:from>
    <xdr:ext cx="405111" cy="259045"/>
    <xdr:sp macro="" textlink="">
      <xdr:nvSpPr>
        <xdr:cNvPr id="701" name="n_4aveValue【庁舎】&#10;有形固定資産減価償却率">
          <a:extLst>
            <a:ext uri="{FF2B5EF4-FFF2-40B4-BE49-F238E27FC236}">
              <a16:creationId xmlns:a16="http://schemas.microsoft.com/office/drawing/2014/main" id="{00000000-0008-0000-0200-0000BD020000}"/>
            </a:ext>
          </a:extLst>
        </xdr:cNvPr>
        <xdr:cNvSpPr txBox="1"/>
      </xdr:nvSpPr>
      <xdr:spPr>
        <a:xfrm>
          <a:off x="11102984"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85470</xdr:rowOff>
    </xdr:from>
    <xdr:ext cx="405111" cy="259045"/>
    <xdr:sp macro="" textlink="">
      <xdr:nvSpPr>
        <xdr:cNvPr id="702" name="n_1mainValue【庁舎】&#10;有形固定資産減価償却率">
          <a:extLst>
            <a:ext uri="{FF2B5EF4-FFF2-40B4-BE49-F238E27FC236}">
              <a16:creationId xmlns:a16="http://schemas.microsoft.com/office/drawing/2014/main" id="{00000000-0008-0000-0200-0000BE020000}"/>
            </a:ext>
          </a:extLst>
        </xdr:cNvPr>
        <xdr:cNvSpPr txBox="1"/>
      </xdr:nvSpPr>
      <xdr:spPr>
        <a:xfrm>
          <a:off x="134372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65876</xdr:rowOff>
    </xdr:from>
    <xdr:ext cx="405111" cy="259045"/>
    <xdr:sp macro="" textlink="">
      <xdr:nvSpPr>
        <xdr:cNvPr id="703" name="n_2mainValue【庁舎】&#10;有形固定資産減価償却率">
          <a:extLst>
            <a:ext uri="{FF2B5EF4-FFF2-40B4-BE49-F238E27FC236}">
              <a16:creationId xmlns:a16="http://schemas.microsoft.com/office/drawing/2014/main" id="{00000000-0008-0000-0200-0000BF020000}"/>
            </a:ext>
          </a:extLst>
        </xdr:cNvPr>
        <xdr:cNvSpPr txBox="1"/>
      </xdr:nvSpPr>
      <xdr:spPr>
        <a:xfrm>
          <a:off x="126752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57711</xdr:rowOff>
    </xdr:from>
    <xdr:ext cx="405111" cy="259045"/>
    <xdr:sp macro="" textlink="">
      <xdr:nvSpPr>
        <xdr:cNvPr id="704" name="n_3mainValue【庁舎】&#10;有形固定資産減価償却率">
          <a:extLst>
            <a:ext uri="{FF2B5EF4-FFF2-40B4-BE49-F238E27FC236}">
              <a16:creationId xmlns:a16="http://schemas.microsoft.com/office/drawing/2014/main" id="{00000000-0008-0000-0200-0000C0020000}"/>
            </a:ext>
          </a:extLst>
        </xdr:cNvPr>
        <xdr:cNvSpPr txBox="1"/>
      </xdr:nvSpPr>
      <xdr:spPr>
        <a:xfrm>
          <a:off x="11900544" y="1816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46282</xdr:rowOff>
    </xdr:from>
    <xdr:ext cx="405111" cy="259045"/>
    <xdr:sp macro="" textlink="">
      <xdr:nvSpPr>
        <xdr:cNvPr id="705" name="n_4mainValue【庁舎】&#10;有形固定資産減価償却率">
          <a:extLst>
            <a:ext uri="{FF2B5EF4-FFF2-40B4-BE49-F238E27FC236}">
              <a16:creationId xmlns:a16="http://schemas.microsoft.com/office/drawing/2014/main" id="{00000000-0008-0000-0200-0000C1020000}"/>
            </a:ext>
          </a:extLst>
        </xdr:cNvPr>
        <xdr:cNvSpPr txBox="1"/>
      </xdr:nvSpPr>
      <xdr:spPr>
        <a:xfrm>
          <a:off x="11102984" y="1815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9" name="正方形/長方形 708">
          <a:extLst>
            <a:ext uri="{FF2B5EF4-FFF2-40B4-BE49-F238E27FC236}">
              <a16:creationId xmlns:a16="http://schemas.microsoft.com/office/drawing/2014/main" id="{00000000-0008-0000-0200-0000C502000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4" name="テキスト ボックス 713">
          <a:extLst>
            <a:ext uri="{FF2B5EF4-FFF2-40B4-BE49-F238E27FC236}">
              <a16:creationId xmlns:a16="http://schemas.microsoft.com/office/drawing/2014/main" id="{00000000-0008-0000-0200-0000CA020000}"/>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5" name="直線コネクタ 714">
          <a:extLst>
            <a:ext uri="{FF2B5EF4-FFF2-40B4-BE49-F238E27FC236}">
              <a16:creationId xmlns:a16="http://schemas.microsoft.com/office/drawing/2014/main" id="{00000000-0008-0000-0200-0000CB020000}"/>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6" name="テキスト ボックス 715">
          <a:extLst>
            <a:ext uri="{FF2B5EF4-FFF2-40B4-BE49-F238E27FC236}">
              <a16:creationId xmlns:a16="http://schemas.microsoft.com/office/drawing/2014/main" id="{00000000-0008-0000-0200-0000CC020000}"/>
            </a:ext>
          </a:extLst>
        </xdr:cNvPr>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7" name="直線コネクタ 716">
          <a:extLst>
            <a:ext uri="{FF2B5EF4-FFF2-40B4-BE49-F238E27FC236}">
              <a16:creationId xmlns:a16="http://schemas.microsoft.com/office/drawing/2014/main" id="{00000000-0008-0000-0200-0000CD020000}"/>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9" name="【庁舎】&#10;一人当たり面積グラフ枠">
          <a:extLst>
            <a:ext uri="{FF2B5EF4-FFF2-40B4-BE49-F238E27FC236}">
              <a16:creationId xmlns:a16="http://schemas.microsoft.com/office/drawing/2014/main" id="{00000000-0008-0000-0200-0000D9020000}"/>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118111</xdr:rowOff>
    </xdr:from>
    <xdr:to>
      <xdr:col>116</xdr:col>
      <xdr:colOff>62864</xdr:colOff>
      <xdr:row>109</xdr:row>
      <xdr:rowOff>60961</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9509104" y="16882111"/>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64788</xdr:rowOff>
    </xdr:from>
    <xdr:ext cx="469744" cy="259045"/>
    <xdr:sp macro="" textlink="">
      <xdr:nvSpPr>
        <xdr:cNvPr id="731" name="【庁舎】&#10;一人当たり面積最小値テキスト">
          <a:extLst>
            <a:ext uri="{FF2B5EF4-FFF2-40B4-BE49-F238E27FC236}">
              <a16:creationId xmlns:a16="http://schemas.microsoft.com/office/drawing/2014/main" id="{00000000-0008-0000-0200-0000DB020000}"/>
            </a:ext>
          </a:extLst>
        </xdr:cNvPr>
        <xdr:cNvSpPr txBox="1"/>
      </xdr:nvSpPr>
      <xdr:spPr>
        <a:xfrm>
          <a:off x="19547840" y="1833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60961</xdr:rowOff>
    </xdr:from>
    <xdr:to>
      <xdr:col>116</xdr:col>
      <xdr:colOff>152400</xdr:colOff>
      <xdr:row>109</xdr:row>
      <xdr:rowOff>60961</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9443700" y="183337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64788</xdr:rowOff>
    </xdr:from>
    <xdr:ext cx="469744" cy="259045"/>
    <xdr:sp macro="" textlink="">
      <xdr:nvSpPr>
        <xdr:cNvPr id="733" name="【庁舎】&#10;一人当たり面積最大値テキスト">
          <a:extLst>
            <a:ext uri="{FF2B5EF4-FFF2-40B4-BE49-F238E27FC236}">
              <a16:creationId xmlns:a16="http://schemas.microsoft.com/office/drawing/2014/main" id="{00000000-0008-0000-0200-0000DD020000}"/>
            </a:ext>
          </a:extLst>
        </xdr:cNvPr>
        <xdr:cNvSpPr txBox="1"/>
      </xdr:nvSpPr>
      <xdr:spPr>
        <a:xfrm>
          <a:off x="19547840" y="16661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118111</xdr:rowOff>
    </xdr:from>
    <xdr:to>
      <xdr:col>116</xdr:col>
      <xdr:colOff>152400</xdr:colOff>
      <xdr:row>100</xdr:row>
      <xdr:rowOff>118111</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9443700" y="168821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99713</xdr:rowOff>
    </xdr:from>
    <xdr:ext cx="469744" cy="259045"/>
    <xdr:sp macro="" textlink="">
      <xdr:nvSpPr>
        <xdr:cNvPr id="735" name="【庁舎】&#10;一人当たり面積平均値テキスト">
          <a:extLst>
            <a:ext uri="{FF2B5EF4-FFF2-40B4-BE49-F238E27FC236}">
              <a16:creationId xmlns:a16="http://schemas.microsoft.com/office/drawing/2014/main" id="{00000000-0008-0000-0200-0000DF020000}"/>
            </a:ext>
          </a:extLst>
        </xdr:cNvPr>
        <xdr:cNvSpPr txBox="1"/>
      </xdr:nvSpPr>
      <xdr:spPr>
        <a:xfrm>
          <a:off x="19547840" y="177019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76836</xdr:rowOff>
    </xdr:from>
    <xdr:to>
      <xdr:col>116</xdr:col>
      <xdr:colOff>114300</xdr:colOff>
      <xdr:row>107</xdr:row>
      <xdr:rowOff>6986</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9458940" y="178466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128270</xdr:rowOff>
    </xdr:from>
    <xdr:to>
      <xdr:col>112</xdr:col>
      <xdr:colOff>38100</xdr:colOff>
      <xdr:row>107</xdr:row>
      <xdr:rowOff>58420</xdr:rowOff>
    </xdr:to>
    <xdr:sp macro="" textlink="">
      <xdr:nvSpPr>
        <xdr:cNvPr id="737" name="フローチャート: 判断 736">
          <a:extLst>
            <a:ext uri="{FF2B5EF4-FFF2-40B4-BE49-F238E27FC236}">
              <a16:creationId xmlns:a16="http://schemas.microsoft.com/office/drawing/2014/main" id="{00000000-0008-0000-0200-0000E1020000}"/>
            </a:ext>
          </a:extLst>
        </xdr:cNvPr>
        <xdr:cNvSpPr/>
      </xdr:nvSpPr>
      <xdr:spPr>
        <a:xfrm>
          <a:off x="18735040" y="178981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19686</xdr:rowOff>
    </xdr:from>
    <xdr:to>
      <xdr:col>107</xdr:col>
      <xdr:colOff>101600</xdr:colOff>
      <xdr:row>107</xdr:row>
      <xdr:rowOff>121286</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7937480" y="17957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25400</xdr:rowOff>
    </xdr:from>
    <xdr:to>
      <xdr:col>102</xdr:col>
      <xdr:colOff>165100</xdr:colOff>
      <xdr:row>107</xdr:row>
      <xdr:rowOff>127000</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716278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636</xdr:rowOff>
    </xdr:from>
    <xdr:to>
      <xdr:col>98</xdr:col>
      <xdr:colOff>38100</xdr:colOff>
      <xdr:row>107</xdr:row>
      <xdr:rowOff>102236</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6388080" y="179381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0000000-0008-0000-0200-0000E6020000}"/>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636</xdr:rowOff>
    </xdr:from>
    <xdr:to>
      <xdr:col>116</xdr:col>
      <xdr:colOff>114300</xdr:colOff>
      <xdr:row>108</xdr:row>
      <xdr:rowOff>102236</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9458940" y="1810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150513</xdr:rowOff>
    </xdr:from>
    <xdr:ext cx="469744" cy="259045"/>
    <xdr:sp macro="" textlink="">
      <xdr:nvSpPr>
        <xdr:cNvPr id="747" name="【庁舎】&#10;一人当たり面積該当値テキスト">
          <a:extLst>
            <a:ext uri="{FF2B5EF4-FFF2-40B4-BE49-F238E27FC236}">
              <a16:creationId xmlns:a16="http://schemas.microsoft.com/office/drawing/2014/main" id="{00000000-0008-0000-0200-0000EB020000}"/>
            </a:ext>
          </a:extLst>
        </xdr:cNvPr>
        <xdr:cNvSpPr txBox="1"/>
      </xdr:nvSpPr>
      <xdr:spPr>
        <a:xfrm>
          <a:off x="19547840" y="1808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xdr:rowOff>
    </xdr:from>
    <xdr:to>
      <xdr:col>112</xdr:col>
      <xdr:colOff>38100</xdr:colOff>
      <xdr:row>108</xdr:row>
      <xdr:rowOff>107950</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8735040" y="18111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51436</xdr:rowOff>
    </xdr:from>
    <xdr:to>
      <xdr:col>116</xdr:col>
      <xdr:colOff>63500</xdr:colOff>
      <xdr:row>108</xdr:row>
      <xdr:rowOff>57150</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flipV="1">
          <a:off x="18778220" y="18156556"/>
          <a:ext cx="7315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10161</xdr:rowOff>
    </xdr:from>
    <xdr:to>
      <xdr:col>107</xdr:col>
      <xdr:colOff>101600</xdr:colOff>
      <xdr:row>108</xdr:row>
      <xdr:rowOff>111761</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7937480" y="1811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57150</xdr:rowOff>
    </xdr:from>
    <xdr:to>
      <xdr:col>111</xdr:col>
      <xdr:colOff>177800</xdr:colOff>
      <xdr:row>108</xdr:row>
      <xdr:rowOff>60961</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flipV="1">
          <a:off x="17988280" y="18162270"/>
          <a:ext cx="78994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12064</xdr:rowOff>
    </xdr:from>
    <xdr:to>
      <xdr:col>102</xdr:col>
      <xdr:colOff>165100</xdr:colOff>
      <xdr:row>108</xdr:row>
      <xdr:rowOff>113664</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7162780" y="1811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60961</xdr:rowOff>
    </xdr:from>
    <xdr:to>
      <xdr:col>107</xdr:col>
      <xdr:colOff>50800</xdr:colOff>
      <xdr:row>108</xdr:row>
      <xdr:rowOff>62864</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flipV="1">
          <a:off x="17213580" y="18166081"/>
          <a:ext cx="7747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13970</xdr:rowOff>
    </xdr:from>
    <xdr:to>
      <xdr:col>98</xdr:col>
      <xdr:colOff>38100</xdr:colOff>
      <xdr:row>108</xdr:row>
      <xdr:rowOff>115570</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6388080" y="181190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62864</xdr:rowOff>
    </xdr:from>
    <xdr:to>
      <xdr:col>102</xdr:col>
      <xdr:colOff>114300</xdr:colOff>
      <xdr:row>108</xdr:row>
      <xdr:rowOff>64770</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flipV="1">
          <a:off x="16431260" y="18167984"/>
          <a:ext cx="78232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74947</xdr:rowOff>
    </xdr:from>
    <xdr:ext cx="469744" cy="259045"/>
    <xdr:sp macro="" textlink="">
      <xdr:nvSpPr>
        <xdr:cNvPr id="756" name="n_1aveValue【庁舎】&#10;一人当たり面積">
          <a:extLst>
            <a:ext uri="{FF2B5EF4-FFF2-40B4-BE49-F238E27FC236}">
              <a16:creationId xmlns:a16="http://schemas.microsoft.com/office/drawing/2014/main" id="{00000000-0008-0000-0200-0000F4020000}"/>
            </a:ext>
          </a:extLst>
        </xdr:cNvPr>
        <xdr:cNvSpPr txBox="1"/>
      </xdr:nvSpPr>
      <xdr:spPr>
        <a:xfrm>
          <a:off x="185611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137813</xdr:rowOff>
    </xdr:from>
    <xdr:ext cx="469744" cy="259045"/>
    <xdr:sp macro="" textlink="">
      <xdr:nvSpPr>
        <xdr:cNvPr id="757" name="n_2aveValue【庁舎】&#10;一人当たり面積">
          <a:extLst>
            <a:ext uri="{FF2B5EF4-FFF2-40B4-BE49-F238E27FC236}">
              <a16:creationId xmlns:a16="http://schemas.microsoft.com/office/drawing/2014/main" id="{00000000-0008-0000-0200-0000F5020000}"/>
            </a:ext>
          </a:extLst>
        </xdr:cNvPr>
        <xdr:cNvSpPr txBox="1"/>
      </xdr:nvSpPr>
      <xdr:spPr>
        <a:xfrm>
          <a:off x="17776267" y="1774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143527</xdr:rowOff>
    </xdr:from>
    <xdr:ext cx="469744" cy="259045"/>
    <xdr:sp macro="" textlink="">
      <xdr:nvSpPr>
        <xdr:cNvPr id="758" name="n_3aveValue【庁舎】&#10;一人当たり面積">
          <a:extLst>
            <a:ext uri="{FF2B5EF4-FFF2-40B4-BE49-F238E27FC236}">
              <a16:creationId xmlns:a16="http://schemas.microsoft.com/office/drawing/2014/main" id="{00000000-0008-0000-0200-0000F6020000}"/>
            </a:ext>
          </a:extLst>
        </xdr:cNvPr>
        <xdr:cNvSpPr txBox="1"/>
      </xdr:nvSpPr>
      <xdr:spPr>
        <a:xfrm>
          <a:off x="1700156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118763</xdr:rowOff>
    </xdr:from>
    <xdr:ext cx="469744" cy="259045"/>
    <xdr:sp macro="" textlink="">
      <xdr:nvSpPr>
        <xdr:cNvPr id="759" name="n_4aveValue【庁舎】&#10;一人当たり面積">
          <a:extLst>
            <a:ext uri="{FF2B5EF4-FFF2-40B4-BE49-F238E27FC236}">
              <a16:creationId xmlns:a16="http://schemas.microsoft.com/office/drawing/2014/main" id="{00000000-0008-0000-0200-0000F7020000}"/>
            </a:ext>
          </a:extLst>
        </xdr:cNvPr>
        <xdr:cNvSpPr txBox="1"/>
      </xdr:nvSpPr>
      <xdr:spPr>
        <a:xfrm>
          <a:off x="16226867" y="17720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99077</xdr:rowOff>
    </xdr:from>
    <xdr:ext cx="469744" cy="259045"/>
    <xdr:sp macro="" textlink="">
      <xdr:nvSpPr>
        <xdr:cNvPr id="760" name="n_1mainValue【庁舎】&#10;一人当たり面積">
          <a:extLst>
            <a:ext uri="{FF2B5EF4-FFF2-40B4-BE49-F238E27FC236}">
              <a16:creationId xmlns:a16="http://schemas.microsoft.com/office/drawing/2014/main" id="{00000000-0008-0000-0200-0000F8020000}"/>
            </a:ext>
          </a:extLst>
        </xdr:cNvPr>
        <xdr:cNvSpPr txBox="1"/>
      </xdr:nvSpPr>
      <xdr:spPr>
        <a:xfrm>
          <a:off x="185611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102888</xdr:rowOff>
    </xdr:from>
    <xdr:ext cx="469744" cy="259045"/>
    <xdr:sp macro="" textlink="">
      <xdr:nvSpPr>
        <xdr:cNvPr id="761" name="n_2mainValue【庁舎】&#10;一人当たり面積">
          <a:extLst>
            <a:ext uri="{FF2B5EF4-FFF2-40B4-BE49-F238E27FC236}">
              <a16:creationId xmlns:a16="http://schemas.microsoft.com/office/drawing/2014/main" id="{00000000-0008-0000-0200-0000F9020000}"/>
            </a:ext>
          </a:extLst>
        </xdr:cNvPr>
        <xdr:cNvSpPr txBox="1"/>
      </xdr:nvSpPr>
      <xdr:spPr>
        <a:xfrm>
          <a:off x="17776267"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104791</xdr:rowOff>
    </xdr:from>
    <xdr:ext cx="469744" cy="259045"/>
    <xdr:sp macro="" textlink="">
      <xdr:nvSpPr>
        <xdr:cNvPr id="762" name="n_3mainValue【庁舎】&#10;一人当たり面積">
          <a:extLst>
            <a:ext uri="{FF2B5EF4-FFF2-40B4-BE49-F238E27FC236}">
              <a16:creationId xmlns:a16="http://schemas.microsoft.com/office/drawing/2014/main" id="{00000000-0008-0000-0200-0000FA020000}"/>
            </a:ext>
          </a:extLst>
        </xdr:cNvPr>
        <xdr:cNvSpPr txBox="1"/>
      </xdr:nvSpPr>
      <xdr:spPr>
        <a:xfrm>
          <a:off x="17001567" y="18209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106697</xdr:rowOff>
    </xdr:from>
    <xdr:ext cx="469744" cy="259045"/>
    <xdr:sp macro="" textlink="">
      <xdr:nvSpPr>
        <xdr:cNvPr id="763" name="n_4mainValue【庁舎】&#10;一人当たり面積">
          <a:extLst>
            <a:ext uri="{FF2B5EF4-FFF2-40B4-BE49-F238E27FC236}">
              <a16:creationId xmlns:a16="http://schemas.microsoft.com/office/drawing/2014/main" id="{00000000-0008-0000-0200-0000FB020000}"/>
            </a:ext>
          </a:extLst>
        </xdr:cNvPr>
        <xdr:cNvSpPr txBox="1"/>
      </xdr:nvSpPr>
      <xdr:spPr>
        <a:xfrm>
          <a:off x="16226867" y="1821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6" name="テキスト ボックス 765">
          <a:extLst>
            <a:ext uri="{FF2B5EF4-FFF2-40B4-BE49-F238E27FC236}">
              <a16:creationId xmlns:a16="http://schemas.microsoft.com/office/drawing/2014/main" id="{00000000-0008-0000-0200-0000FE020000}"/>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図書館が類似団体と比較して昨年に引き続き最上位にあるほか、消防施設における類似団体比較が上位に位置している。</a:t>
          </a:r>
          <a:endParaRPr lang="ja-JP" altLang="ja-JP" sz="1400">
            <a:effectLst/>
          </a:endParaRPr>
        </a:p>
        <a:p>
          <a:r>
            <a:rPr kumimoji="1" lang="ja-JP" altLang="ja-JP" sz="1100">
              <a:solidFill>
                <a:schemeClr val="dk1"/>
              </a:solidFill>
              <a:effectLst/>
              <a:latin typeface="+mn-lt"/>
              <a:ea typeface="+mn-ea"/>
              <a:cs typeface="+mn-cs"/>
            </a:rPr>
            <a:t>特に消防施設においては、平成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年度に防災コミュニティセンターを建設し、御嵩町消防団第１分団詰所の併合により、平成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年度に有形固定資産償却率が大きく低下したためである。</a:t>
          </a:r>
          <a:endParaRPr lang="ja-JP" altLang="ja-JP" sz="1400">
            <a:effectLst/>
          </a:endParaRPr>
        </a:p>
        <a:p>
          <a:r>
            <a:rPr kumimoji="1" lang="ja-JP" altLang="ja-JP" sz="1100">
              <a:solidFill>
                <a:schemeClr val="dk1"/>
              </a:solidFill>
              <a:effectLst/>
              <a:latin typeface="+mn-lt"/>
              <a:ea typeface="+mn-ea"/>
              <a:cs typeface="+mn-cs"/>
            </a:rPr>
            <a:t>一方、庁舎においては、類似団体と比較して最下位に近く、全国・岐阜県平均と比較しても大きく乖離している。</a:t>
          </a:r>
          <a:r>
            <a:rPr kumimoji="1" lang="ja-JP" altLang="en-US" sz="1100">
              <a:solidFill>
                <a:schemeClr val="dk1"/>
              </a:solidFill>
              <a:effectLst/>
              <a:latin typeface="+mn-lt"/>
              <a:ea typeface="+mn-ea"/>
              <a:cs typeface="+mn-cs"/>
            </a:rPr>
            <a:t>現庁舎</a:t>
          </a:r>
          <a:r>
            <a:rPr kumimoji="1" lang="ja-JP" altLang="ja-JP" sz="1100">
              <a:solidFill>
                <a:schemeClr val="dk1"/>
              </a:solidFill>
              <a:effectLst/>
              <a:latin typeface="+mn-lt"/>
              <a:ea typeface="+mn-ea"/>
              <a:cs typeface="+mn-cs"/>
            </a:rPr>
            <a:t>は昭和</a:t>
          </a:r>
          <a:r>
            <a:rPr kumimoji="1" lang="en-US" altLang="ja-JP" sz="1100">
              <a:solidFill>
                <a:schemeClr val="dk1"/>
              </a:solidFill>
              <a:effectLst/>
              <a:latin typeface="+mn-lt"/>
              <a:ea typeface="+mn-ea"/>
              <a:cs typeface="+mn-cs"/>
            </a:rPr>
            <a:t>54</a:t>
          </a:r>
          <a:r>
            <a:rPr kumimoji="1" lang="ja-JP" altLang="ja-JP" sz="1100">
              <a:solidFill>
                <a:schemeClr val="dk1"/>
              </a:solidFill>
              <a:effectLst/>
              <a:latin typeface="+mn-lt"/>
              <a:ea typeface="+mn-ea"/>
              <a:cs typeface="+mn-cs"/>
            </a:rPr>
            <a:t>年に建設されており、平成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に実施した耐震性診断では、南海トラフ巨大地震の想定震度である震度６弱に耐えられない構造であることが判明している。そのため、令和２年度に策定した個別施設計画により、今後建替えを予定しており、耐震性を備えた新庁舎</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建設予定である。これにより、有形固定資産減価償却率も低下すると見込</a:t>
          </a:r>
          <a:r>
            <a:rPr kumimoji="1" lang="ja-JP" altLang="en-US" sz="1100">
              <a:solidFill>
                <a:schemeClr val="dk1"/>
              </a:solidFill>
              <a:effectLst/>
              <a:latin typeface="+mn-lt"/>
              <a:ea typeface="+mn-ea"/>
              <a:cs typeface="+mn-cs"/>
            </a:rPr>
            <a:t>まれる</a:t>
          </a:r>
          <a:r>
            <a:rPr kumimoji="1" lang="ja-JP" altLang="ja-JP" sz="1100">
              <a:solidFill>
                <a:schemeClr val="dk1"/>
              </a:solidFill>
              <a:effectLst/>
              <a:latin typeface="+mn-lt"/>
              <a:ea typeface="+mn-ea"/>
              <a:cs typeface="+mn-cs"/>
            </a:rPr>
            <a:t>。引き続き、維持管理にかかる経費の増加に留意しつつ、事業実施していきたい。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17550" y="4478867"/>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財政力指数は、概ね同水準を維持しており、財政力基盤は比較的安定している。類似団体平均より</a:t>
          </a:r>
          <a:r>
            <a:rPr kumimoji="1" lang="en-US" altLang="ja-JP" sz="1300">
              <a:latin typeface="ＭＳ Ｐゴシック" panose="020B0600070205080204" pitchFamily="50" charset="-128"/>
              <a:ea typeface="ＭＳ Ｐゴシック" panose="020B0600070205080204" pitchFamily="50" charset="-128"/>
            </a:rPr>
            <a:t>0.13pt</a:t>
          </a:r>
          <a:r>
            <a:rPr kumimoji="1" lang="ja-JP" altLang="en-US" sz="1300">
              <a:latin typeface="ＭＳ Ｐゴシック" panose="020B0600070205080204" pitchFamily="50" charset="-128"/>
              <a:ea typeface="ＭＳ Ｐゴシック" panose="020B0600070205080204" pitchFamily="50" charset="-128"/>
            </a:rPr>
            <a:t>上回っており、類似団体内でも比較的上位に位置している。社会情勢が不安定であり、先行きが見通せない中ではあるが、町内の工業団地企業の設備投資の増加による固定資産税の増収などに期待し、安定的な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131657</xdr:rowOff>
    </xdr:from>
    <xdr:to>
      <xdr:col>23</xdr:col>
      <xdr:colOff>133350</xdr:colOff>
      <xdr:row>45</xdr:row>
      <xdr:rowOff>106256</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32407"/>
          <a:ext cx="0" cy="168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78333</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106256</xdr:rowOff>
    </xdr:from>
    <xdr:to>
      <xdr:col>24</xdr:col>
      <xdr:colOff>12700</xdr:colOff>
      <xdr:row>45</xdr:row>
      <xdr:rowOff>106256</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46584</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7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131657</xdr:rowOff>
    </xdr:from>
    <xdr:to>
      <xdr:col>24</xdr:col>
      <xdr:colOff>12700</xdr:colOff>
      <xdr:row>35</xdr:row>
      <xdr:rowOff>131657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3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116417</xdr:rowOff>
    </xdr:from>
    <xdr:to>
      <xdr:col>23</xdr:col>
      <xdr:colOff>133350</xdr:colOff>
      <xdr:row>41</xdr:row>
      <xdr:rowOff>148590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14586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116417</xdr:rowOff>
    </xdr:from>
    <xdr:to>
      <xdr:col>19</xdr:col>
      <xdr:colOff>133350</xdr:colOff>
      <xdr:row>41</xdr:row>
      <xdr:rowOff>116417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3225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135467</xdr:rowOff>
    </xdr:from>
    <xdr:to>
      <xdr:col>19</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116417</xdr:rowOff>
    </xdr:from>
    <xdr:to>
      <xdr:col>15</xdr:col>
      <xdr:colOff>82550</xdr:colOff>
      <xdr:row>41</xdr:row>
      <xdr:rowOff>116417</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1458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167640</xdr:rowOff>
    </xdr:from>
    <xdr:to>
      <xdr:col>15</xdr:col>
      <xdr:colOff>133350</xdr:colOff>
      <xdr:row>43</xdr:row>
      <xdr:rowOff>97790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82567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116417</xdr:rowOff>
    </xdr:from>
    <xdr:to>
      <xdr:col>11</xdr:col>
      <xdr:colOff>31750</xdr:colOff>
      <xdr:row>41</xdr:row>
      <xdr:rowOff>132504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145867"/>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12277</xdr:rowOff>
    </xdr:from>
    <xdr:to>
      <xdr:col>11</xdr:col>
      <xdr:colOff>82550</xdr:colOff>
      <xdr:row>43</xdr:row>
      <xdr:rowOff>113877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98654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12277</xdr:rowOff>
    </xdr:from>
    <xdr:to>
      <xdr:col>7</xdr:col>
      <xdr:colOff>31750</xdr:colOff>
      <xdr:row>43</xdr:row>
      <xdr:rowOff>113877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38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98654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97790</xdr:rowOff>
    </xdr:from>
    <xdr:to>
      <xdr:col>23</xdr:col>
      <xdr:colOff>184150</xdr:colOff>
      <xdr:row>42</xdr:row>
      <xdr:rowOff>27940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114317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65617</xdr:rowOff>
    </xdr:from>
    <xdr:to>
      <xdr:col>19</xdr:col>
      <xdr:colOff>184150</xdr:colOff>
      <xdr:row>41</xdr:row>
      <xdr:rowOff>167217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65617</xdr:rowOff>
    </xdr:from>
    <xdr:to>
      <xdr:col>11</xdr:col>
      <xdr:colOff>82550</xdr:colOff>
      <xdr:row>41</xdr:row>
      <xdr:rowOff>167217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81704</xdr:rowOff>
    </xdr:from>
    <xdr:to>
      <xdr:col>7</xdr:col>
      <xdr:colOff>31750</xdr:colOff>
      <xdr:row>42</xdr:row>
      <xdr:rowOff>11854</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1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22031</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88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経常収支比率は前年比で△</a:t>
          </a:r>
          <a:r>
            <a:rPr kumimoji="1" lang="en-US" altLang="ja-JP" sz="1300">
              <a:latin typeface="ＭＳ Ｐゴシック" panose="020B0600070205080204" pitchFamily="50" charset="-128"/>
              <a:ea typeface="ＭＳ Ｐゴシック" panose="020B0600070205080204" pitchFamily="50" charset="-128"/>
            </a:rPr>
            <a:t>6.1pt</a:t>
          </a:r>
          <a:r>
            <a:rPr kumimoji="1" lang="ja-JP" altLang="en-US" sz="1300">
              <a:latin typeface="ＭＳ Ｐゴシック" panose="020B0600070205080204" pitchFamily="50" charset="-128"/>
              <a:ea typeface="ＭＳ Ｐゴシック" panose="020B0600070205080204" pitchFamily="50" charset="-128"/>
            </a:rPr>
            <a:t>となった。新型コロナウイルス感染症の拡大等により、経常的に実施していた事業の中止や縮小を余儀なくされたことや、福祉サービスの利用控え等に加え、感染症対応に係る臨時的経費が増加したことなどが主な要因となった。新庁舎等整備事業など大型事業を控えているため、地方債の発行などはできる限り抑制するとともに、事務事業の見直しを進め、経常的経費の削減を図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15748</xdr:rowOff>
    </xdr:from>
    <xdr:to>
      <xdr:col>23</xdr:col>
      <xdr:colOff>133350</xdr:colOff>
      <xdr:row>67</xdr:row>
      <xdr:rowOff>75184</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302748"/>
          <a:ext cx="0" cy="1259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47261</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75184</xdr:rowOff>
    </xdr:from>
    <xdr:to>
      <xdr:col>24</xdr:col>
      <xdr:colOff>12700</xdr:colOff>
      <xdr:row>67</xdr:row>
      <xdr:rowOff>75184</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2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102125</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4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15748</xdr:rowOff>
    </xdr:from>
    <xdr:to>
      <xdr:col>24</xdr:col>
      <xdr:colOff>12700</xdr:colOff>
      <xdr:row>60</xdr:row>
      <xdr:rowOff>15748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30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66</xdr:row>
      <xdr:rowOff>121158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114800" y="11142472"/>
          <a:ext cx="838200" cy="29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153687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1264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10160</xdr:rowOff>
    </xdr:from>
    <xdr:to>
      <xdr:col>23</xdr:col>
      <xdr:colOff>184150</xdr:colOff>
      <xdr:row>65</xdr:row>
      <xdr:rowOff>111760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15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92202</xdr:rowOff>
    </xdr:from>
    <xdr:to>
      <xdr:col>19</xdr:col>
      <xdr:colOff>133350</xdr:colOff>
      <xdr:row>66</xdr:row>
      <xdr:rowOff>121158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3225800" y="1140790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66</xdr:row>
      <xdr:rowOff>7620</xdr:rowOff>
    </xdr:from>
    <xdr:to>
      <xdr:col>19</xdr:col>
      <xdr:colOff>184150</xdr:colOff>
      <xdr:row>66</xdr:row>
      <xdr:rowOff>109220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32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119397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092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66</xdr:row>
      <xdr:rowOff>92202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128242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46228</xdr:rowOff>
    </xdr:from>
    <xdr:to>
      <xdr:col>15</xdr:col>
      <xdr:colOff>133350</xdr:colOff>
      <xdr:row>66</xdr:row>
      <xdr:rowOff>147828</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36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132605</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4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138176</xdr:rowOff>
    </xdr:from>
    <xdr:to>
      <xdr:col>11</xdr:col>
      <xdr:colOff>31750</xdr:colOff>
      <xdr:row>67</xdr:row>
      <xdr:rowOff>65532</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1282426"/>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66</xdr:row>
      <xdr:rowOff>41402</xdr:rowOff>
    </xdr:from>
    <xdr:to>
      <xdr:col>11</xdr:col>
      <xdr:colOff>82550</xdr:colOff>
      <xdr:row>66</xdr:row>
      <xdr:rowOff>143002</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135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127779</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44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22098</xdr:rowOff>
    </xdr:from>
    <xdr:to>
      <xdr:col>7</xdr:col>
      <xdr:colOff>31750</xdr:colOff>
      <xdr:row>66</xdr:row>
      <xdr:rowOff>123698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337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133875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06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135399</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70358</xdr:rowOff>
    </xdr:from>
    <xdr:to>
      <xdr:col>19</xdr:col>
      <xdr:colOff>184150</xdr:colOff>
      <xdr:row>67</xdr:row>
      <xdr:rowOff>508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156735</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1472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41402</xdr:rowOff>
    </xdr:from>
    <xdr:to>
      <xdr:col>15</xdr:col>
      <xdr:colOff>133350</xdr:colOff>
      <xdr:row>66</xdr:row>
      <xdr:rowOff>143002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135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153179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112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87376</xdr:rowOff>
    </xdr:from>
    <xdr:to>
      <xdr:col>11</xdr:col>
      <xdr:colOff>82550</xdr:colOff>
      <xdr:row>66</xdr:row>
      <xdr:rowOff>17526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27703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1000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14732</xdr:rowOff>
    </xdr:from>
    <xdr:to>
      <xdr:col>7</xdr:col>
      <xdr:colOff>31750</xdr:colOff>
      <xdr:row>67</xdr:row>
      <xdr:rowOff>116332</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150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101109</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158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[129,265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本町が属する類似団体区分「</a:t>
          </a:r>
          <a:r>
            <a:rPr kumimoji="1" lang="en-US" altLang="ja-JP" sz="1300">
              <a:latin typeface="ＭＳ Ｐゴシック" panose="020B0600070205080204" pitchFamily="50" charset="-128"/>
              <a:ea typeface="ＭＳ Ｐゴシック" panose="020B0600070205080204" pitchFamily="50" charset="-128"/>
            </a:rPr>
            <a:t>Ⅳ</a:t>
          </a:r>
          <a:r>
            <a:rPr kumimoji="1" lang="ja-JP" altLang="en-US" sz="1300">
              <a:latin typeface="ＭＳ Ｐゴシック" panose="020B0600070205080204" pitchFamily="50" charset="-128"/>
              <a:ea typeface="ＭＳ Ｐゴシック" panose="020B0600070205080204" pitchFamily="50" charset="-128"/>
            </a:rPr>
            <a:t>－１」は、人口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5,000</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300">
              <a:latin typeface="ＭＳ Ｐゴシック" panose="020B0600070205080204" pitchFamily="50" charset="-128"/>
              <a:ea typeface="ＭＳ Ｐゴシック" panose="020B0600070205080204" pitchFamily="50" charset="-128"/>
            </a:rPr>
            <a:t>17,968</a:t>
          </a:r>
          <a:r>
            <a:rPr kumimoji="1" lang="ja-JP" altLang="en-US" sz="1300">
              <a:latin typeface="ＭＳ Ｐゴシック" panose="020B0600070205080204" pitchFamily="50" charset="-128"/>
              <a:ea typeface="ＭＳ Ｐゴシック" panose="020B0600070205080204" pitchFamily="50" charset="-128"/>
            </a:rPr>
            <a:t>人であり、類似団体のうち、本町は比較的人口が多い自治体に位置づけられる。</a:t>
          </a:r>
        </a:p>
        <a:p>
          <a:r>
            <a:rPr kumimoji="1" lang="ja-JP" altLang="en-US" sz="1300">
              <a:latin typeface="ＭＳ Ｐゴシック" panose="020B0600070205080204" pitchFamily="50" charset="-128"/>
              <a:ea typeface="ＭＳ Ｐゴシック" panose="020B0600070205080204" pitchFamily="50" charset="-128"/>
            </a:rPr>
            <a:t>　住民一人当たりのコストに換算すると、類似団体の中では人口が多いため、全体的には数値が類似団体平均を下回る傾向が強い。</a:t>
          </a:r>
        </a:p>
        <a:p>
          <a:r>
            <a:rPr kumimoji="1" lang="ja-JP" altLang="en-US" sz="1300">
              <a:latin typeface="ＭＳ Ｐゴシック" panose="020B0600070205080204" pitchFamily="50" charset="-128"/>
              <a:ea typeface="ＭＳ Ｐゴシック" panose="020B0600070205080204" pitchFamily="50" charset="-128"/>
            </a:rPr>
            <a:t>　特に、人件費は、民営化や民間委託等により組織のスリム化を図ってきたため、類似団体より少ない職員数で行政運営を行っていることから、類似団体のなかでも少ない決算額となった。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148605</xdr:rowOff>
    </xdr:from>
    <xdr:to>
      <xdr:col>23</xdr:col>
      <xdr:colOff>133350</xdr:colOff>
      <xdr:row>89</xdr:row>
      <xdr:rowOff>82848</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036055"/>
          <a:ext cx="0" cy="130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54925</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313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82848</xdr:rowOff>
    </xdr:from>
    <xdr:to>
      <xdr:col>24</xdr:col>
      <xdr:colOff>12700</xdr:colOff>
      <xdr:row>89</xdr:row>
      <xdr:rowOff>82848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341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63532</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77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148605</xdr:rowOff>
    </xdr:from>
    <xdr:to>
      <xdr:col>24</xdr:col>
      <xdr:colOff>12700</xdr:colOff>
      <xdr:row>81</xdr:row>
      <xdr:rowOff>148605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036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148605</xdr:rowOff>
    </xdr:from>
    <xdr:to>
      <xdr:col>23</xdr:col>
      <xdr:colOff>133350</xdr:colOff>
      <xdr:row>81</xdr:row>
      <xdr:rowOff>150616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114800" y="14036055"/>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78277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4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106200</xdr:rowOff>
    </xdr:from>
    <xdr:to>
      <xdr:col>23</xdr:col>
      <xdr:colOff>184150</xdr:colOff>
      <xdr:row>85</xdr:row>
      <xdr:rowOff>36350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50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43680</xdr:rowOff>
    </xdr:from>
    <xdr:to>
      <xdr:col>19</xdr:col>
      <xdr:colOff>133350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3931130"/>
          <a:ext cx="889000" cy="10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50000</xdr:rowOff>
    </xdr:from>
    <xdr:to>
      <xdr:col>19</xdr:col>
      <xdr:colOff>184150</xdr:colOff>
      <xdr:row>84</xdr:row>
      <xdr:rowOff>151600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136377</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53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38291</xdr:rowOff>
    </xdr:from>
    <xdr:to>
      <xdr:col>15</xdr:col>
      <xdr:colOff>82550</xdr:colOff>
      <xdr:row>81</xdr:row>
      <xdr:rowOff>43680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3925741"/>
          <a:ext cx="889000" cy="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85784</xdr:rowOff>
    </xdr:from>
    <xdr:to>
      <xdr:col>15</xdr:col>
      <xdr:colOff>133350</xdr:colOff>
      <xdr:row>84</xdr:row>
      <xdr:rowOff>15934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711</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2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38291</xdr:rowOff>
    </xdr:from>
    <xdr:to>
      <xdr:col>11</xdr:col>
      <xdr:colOff>31750</xdr:colOff>
      <xdr:row>81</xdr:row>
      <xdr:rowOff>52946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flipV="1">
          <a:off x="1447800" y="13925741"/>
          <a:ext cx="889000" cy="14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33727</xdr:rowOff>
    </xdr:from>
    <xdr:to>
      <xdr:col>11</xdr:col>
      <xdr:colOff>82550</xdr:colOff>
      <xdr:row>83</xdr:row>
      <xdr:rowOff>135327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120104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5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23439</xdr:rowOff>
    </xdr:from>
    <xdr:to>
      <xdr:col>7</xdr:col>
      <xdr:colOff>31750</xdr:colOff>
      <xdr:row>83</xdr:row>
      <xdr:rowOff>125039</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109816</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40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97805</xdr:rowOff>
    </xdr:from>
    <xdr:to>
      <xdr:col>23</xdr:col>
      <xdr:colOff>184150</xdr:colOff>
      <xdr:row>82</xdr:row>
      <xdr:rowOff>27955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39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19082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390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99816</xdr:rowOff>
    </xdr:from>
    <xdr:to>
      <xdr:col>19</xdr:col>
      <xdr:colOff>184150</xdr:colOff>
      <xdr:row>82</xdr:row>
      <xdr:rowOff>29966</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398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40143</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756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164330</xdr:rowOff>
    </xdr:from>
    <xdr:to>
      <xdr:col>15</xdr:col>
      <xdr:colOff>133350</xdr:colOff>
      <xdr:row>81</xdr:row>
      <xdr:rowOff>94480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388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104657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64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158941</xdr:rowOff>
    </xdr:from>
    <xdr:to>
      <xdr:col>11</xdr:col>
      <xdr:colOff>82550</xdr:colOff>
      <xdr:row>81</xdr:row>
      <xdr:rowOff>89091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8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99268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64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2146</xdr:rowOff>
    </xdr:from>
    <xdr:to>
      <xdr:col>7</xdr:col>
      <xdr:colOff>31750</xdr:colOff>
      <xdr:row>81</xdr:row>
      <xdr:rowOff>103746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88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113923</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65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ラスパイレス指数は、経験年数階層の変動が少なかったため、前年度と同数値となった。</a:t>
          </a:r>
        </a:p>
        <a:p>
          <a:r>
            <a:rPr kumimoji="1" lang="ja-JP" altLang="en-US" sz="1300">
              <a:latin typeface="ＭＳ Ｐゴシック" panose="020B0600070205080204" pitchFamily="50" charset="-128"/>
              <a:ea typeface="ＭＳ Ｐゴシック" panose="020B0600070205080204" pitchFamily="50" charset="-128"/>
            </a:rPr>
            <a:t>　一定の都市区域で勤務する国家公務員や地方公務員などで、本給に</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％の割合で加算支給される地域手当を除外した国家公務員の給料を</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とすると、本町職員の給料は</a:t>
          </a:r>
          <a:r>
            <a:rPr kumimoji="1" lang="en-US" altLang="ja-JP" sz="1300">
              <a:latin typeface="ＭＳ Ｐゴシック" panose="020B0600070205080204" pitchFamily="50" charset="-128"/>
              <a:ea typeface="ＭＳ Ｐゴシック" panose="020B0600070205080204" pitchFamily="50" charset="-128"/>
            </a:rPr>
            <a:t>96.8</a:t>
          </a:r>
          <a:r>
            <a:rPr kumimoji="1" lang="ja-JP" altLang="en-US" sz="1300">
              <a:latin typeface="ＭＳ Ｐゴシック" panose="020B0600070205080204" pitchFamily="50" charset="-128"/>
              <a:ea typeface="ＭＳ Ｐゴシック" panose="020B0600070205080204" pitchFamily="50" charset="-128"/>
            </a:rPr>
            <a:t>の水準にあり、国の基準より低い水準の給料月額の支給を行っているものの、類似団体内、全国町村平均と比べると若干上回る数値となっている。</a:t>
          </a:r>
        </a:p>
        <a:p>
          <a:r>
            <a:rPr kumimoji="1" lang="ja-JP" altLang="en-US" sz="1300">
              <a:latin typeface="ＭＳ Ｐゴシック" panose="020B0600070205080204" pitchFamily="50" charset="-128"/>
              <a:ea typeface="ＭＳ Ｐゴシック" panose="020B0600070205080204" pitchFamily="50" charset="-128"/>
            </a:rPr>
            <a:t>　人事院勧告等に準拠し、今後も給与の適正化に努めていく。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164193</xdr:rowOff>
    </xdr:from>
    <xdr:to>
      <xdr:col>81</xdr:col>
      <xdr:colOff>44450</xdr:colOff>
      <xdr:row>88</xdr:row>
      <xdr:rowOff>137886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70874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79120</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45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164193</xdr:rowOff>
    </xdr:from>
    <xdr:to>
      <xdr:col>81</xdr:col>
      <xdr:colOff>133350</xdr:colOff>
      <xdr:row>79</xdr:row>
      <xdr:rowOff>164193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70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168729</xdr:rowOff>
    </xdr:from>
    <xdr:to>
      <xdr:col>81</xdr:col>
      <xdr:colOff>44450</xdr:colOff>
      <xdr:row>84</xdr:row>
      <xdr:rowOff>168729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5705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31041</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261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14514</xdr:rowOff>
    </xdr:from>
    <xdr:to>
      <xdr:col>81</xdr:col>
      <xdr:colOff>95250</xdr:colOff>
      <xdr:row>84</xdr:row>
      <xdr:rowOff>116114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151493</xdr:rowOff>
    </xdr:from>
    <xdr:to>
      <xdr:col>77</xdr:col>
      <xdr:colOff>44450</xdr:colOff>
      <xdr:row>84</xdr:row>
      <xdr:rowOff>168729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553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151493</xdr:rowOff>
    </xdr:from>
    <xdr:to>
      <xdr:col>72</xdr:col>
      <xdr:colOff>203200</xdr:colOff>
      <xdr:row>85</xdr:row>
      <xdr:rowOff>135164</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5532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83457</xdr:rowOff>
    </xdr:from>
    <xdr:to>
      <xdr:col>73</xdr:col>
      <xdr:colOff>44450</xdr:colOff>
      <xdr:row>85</xdr:row>
      <xdr:rowOff>13607</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23784</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83457</xdr:rowOff>
    </xdr:from>
    <xdr:to>
      <xdr:col>68</xdr:col>
      <xdr:colOff>203200</xdr:colOff>
      <xdr:row>85</xdr:row>
      <xdr:rowOff>13607</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0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117929</xdr:rowOff>
    </xdr:from>
    <xdr:to>
      <xdr:col>81</xdr:col>
      <xdr:colOff>95250</xdr:colOff>
      <xdr:row>85</xdr:row>
      <xdr:rowOff>48079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90006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117929</xdr:rowOff>
    </xdr:from>
    <xdr:to>
      <xdr:col>77</xdr:col>
      <xdr:colOff>95250</xdr:colOff>
      <xdr:row>85</xdr:row>
      <xdr:rowOff>48079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32856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606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100693</xdr:rowOff>
    </xdr:from>
    <xdr:to>
      <xdr:col>73</xdr:col>
      <xdr:colOff>44450</xdr:colOff>
      <xdr:row>85</xdr:row>
      <xdr:rowOff>30843</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15620</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33763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町全体の職員については、平成８年度の</a:t>
          </a:r>
          <a:r>
            <a:rPr kumimoji="1" lang="en-US" altLang="ja-JP" sz="1300">
              <a:latin typeface="ＭＳ Ｐゴシック" panose="020B0600070205080204" pitchFamily="50" charset="-128"/>
              <a:ea typeface="ＭＳ Ｐゴシック" panose="020B0600070205080204" pitchFamily="50" charset="-128"/>
            </a:rPr>
            <a:t>207</a:t>
          </a:r>
          <a:r>
            <a:rPr kumimoji="1" lang="ja-JP" altLang="en-US" sz="1300">
              <a:latin typeface="ＭＳ Ｐゴシック" panose="020B0600070205080204" pitchFamily="50" charset="-128"/>
              <a:ea typeface="ＭＳ Ｐゴシック" panose="020B0600070205080204" pitchFamily="50" charset="-128"/>
            </a:rPr>
            <a:t>人をピークに大きく減少傾向にある。これまでは、保育園の民営化や学校給食センター・</a:t>
          </a:r>
          <a:r>
            <a:rPr kumimoji="1" lang="en-US" altLang="ja-JP" sz="1300">
              <a:latin typeface="ＭＳ Ｐゴシック" panose="020B0600070205080204" pitchFamily="50" charset="-128"/>
              <a:ea typeface="ＭＳ Ｐゴシック" panose="020B0600070205080204" pitchFamily="50" charset="-128"/>
            </a:rPr>
            <a:t>B&amp;G</a:t>
          </a:r>
          <a:r>
            <a:rPr kumimoji="1" lang="ja-JP" altLang="en-US" sz="1300">
              <a:latin typeface="ＭＳ Ｐゴシック" panose="020B0600070205080204" pitchFamily="50" charset="-128"/>
              <a:ea typeface="ＭＳ Ｐゴシック" panose="020B0600070205080204" pitchFamily="50" charset="-128"/>
            </a:rPr>
            <a:t>海洋センターの一部業務委託のほか、指定管理者制度の活用による組織全体のスリム化を図ることにより、職員数の抑制を図ってきたところである。</a:t>
          </a:r>
        </a:p>
        <a:p>
          <a:r>
            <a:rPr kumimoji="1" lang="ja-JP" altLang="en-US" sz="1300">
              <a:latin typeface="ＭＳ Ｐゴシック" panose="020B0600070205080204" pitchFamily="50" charset="-128"/>
              <a:ea typeface="ＭＳ Ｐゴシック" panose="020B0600070205080204" pitchFamily="50" charset="-128"/>
            </a:rPr>
            <a:t>　結果、普通会計ベースでは、類似団体平均と比較して</a:t>
          </a:r>
          <a:r>
            <a:rPr kumimoji="1" lang="en-US" altLang="ja-JP" sz="1300">
              <a:latin typeface="ＭＳ Ｐゴシック" panose="020B0600070205080204" pitchFamily="50" charset="-128"/>
              <a:ea typeface="ＭＳ Ｐゴシック" panose="020B0600070205080204" pitchFamily="50" charset="-128"/>
            </a:rPr>
            <a:t>2.52</a:t>
          </a:r>
          <a:r>
            <a:rPr kumimoji="1" lang="ja-JP" altLang="en-US" sz="1300">
              <a:latin typeface="ＭＳ Ｐゴシック" panose="020B0600070205080204" pitchFamily="50" charset="-128"/>
              <a:ea typeface="ＭＳ Ｐゴシック" panose="020B0600070205080204" pitchFamily="50" charset="-128"/>
            </a:rPr>
            <a:t>人少ない職員数で行政運営を行っているが、増加かつ多様化する行政需要に対して着実に対応できる体制整備に向け、適正な職員数を維持・確保していく。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27940</xdr:rowOff>
    </xdr:from>
    <xdr:to>
      <xdr:col>81</xdr:col>
      <xdr:colOff>44450</xdr:colOff>
      <xdr:row>67</xdr:row>
      <xdr:rowOff>128270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4349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114317</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27940</xdr:rowOff>
    </xdr:from>
    <xdr:to>
      <xdr:col>81</xdr:col>
      <xdr:colOff>133350</xdr:colOff>
      <xdr:row>59</xdr:row>
      <xdr:rowOff>27940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98319</xdr:rowOff>
    </xdr:from>
    <xdr:to>
      <xdr:col>81</xdr:col>
      <xdr:colOff>44450</xdr:colOff>
      <xdr:row>59</xdr:row>
      <xdr:rowOff>112395</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213869"/>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26052</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5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53975</xdr:rowOff>
    </xdr:from>
    <xdr:to>
      <xdr:col>81</xdr:col>
      <xdr:colOff>95250</xdr:colOff>
      <xdr:row>62</xdr:row>
      <xdr:rowOff>155575</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98319</xdr:rowOff>
    </xdr:from>
    <xdr:to>
      <xdr:col>77</xdr:col>
      <xdr:colOff>44450</xdr:colOff>
      <xdr:row>59</xdr:row>
      <xdr:rowOff>126471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21386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7726</xdr:rowOff>
    </xdr:from>
    <xdr:to>
      <xdr:col>77</xdr:col>
      <xdr:colOff>95250</xdr:colOff>
      <xdr:row>62</xdr:row>
      <xdr:rowOff>109326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94103</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24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126471</xdr:rowOff>
    </xdr:from>
    <xdr:to>
      <xdr:col>72</xdr:col>
      <xdr:colOff>203200</xdr:colOff>
      <xdr:row>59</xdr:row>
      <xdr:rowOff>146579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4401800" y="1024202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47943</xdr:rowOff>
    </xdr:from>
    <xdr:to>
      <xdr:col>73</xdr:col>
      <xdr:colOff>44450</xdr:colOff>
      <xdr:row>62</xdr:row>
      <xdr:rowOff>149543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134320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64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140546</xdr:rowOff>
    </xdr:from>
    <xdr:to>
      <xdr:col>68</xdr:col>
      <xdr:colOff>152400</xdr:colOff>
      <xdr:row>59</xdr:row>
      <xdr:rowOff>146579</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256096"/>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19791</xdr:rowOff>
    </xdr:from>
    <xdr:to>
      <xdr:col>68</xdr:col>
      <xdr:colOff>203200</xdr:colOff>
      <xdr:row>62</xdr:row>
      <xdr:rowOff>121391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106168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3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167111</xdr:rowOff>
    </xdr:from>
    <xdr:to>
      <xdr:col>64</xdr:col>
      <xdr:colOff>152400</xdr:colOff>
      <xdr:row>62</xdr:row>
      <xdr:rowOff>97261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82038</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7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61595</xdr:rowOff>
    </xdr:from>
    <xdr:to>
      <xdr:col>81</xdr:col>
      <xdr:colOff>95250</xdr:colOff>
      <xdr:row>59</xdr:row>
      <xdr:rowOff>163195</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154322</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47519</xdr:rowOff>
    </xdr:from>
    <xdr:to>
      <xdr:col>77</xdr:col>
      <xdr:colOff>95250</xdr:colOff>
      <xdr:row>59</xdr:row>
      <xdr:rowOff>149119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6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159296</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931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75671</xdr:rowOff>
    </xdr:from>
    <xdr:to>
      <xdr:col>73</xdr:col>
      <xdr:colOff>44450</xdr:colOff>
      <xdr:row>60</xdr:row>
      <xdr:rowOff>5821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9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15998</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95779</xdr:rowOff>
    </xdr:from>
    <xdr:to>
      <xdr:col>68</xdr:col>
      <xdr:colOff>203200</xdr:colOff>
      <xdr:row>60</xdr:row>
      <xdr:rowOff>25929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36106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89746</xdr:rowOff>
    </xdr:from>
    <xdr:to>
      <xdr:col>64</xdr:col>
      <xdr:colOff>152400</xdr:colOff>
      <xdr:row>60</xdr:row>
      <xdr:rowOff>19896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30073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これまでに発行した地方債の元利償還金の増、一部事務組合の負担金の増などにより、</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カ年平均では</a:t>
          </a:r>
          <a:r>
            <a:rPr kumimoji="1" lang="en-US" altLang="ja-JP" sz="1300">
              <a:latin typeface="ＭＳ Ｐゴシック" panose="020B0600070205080204" pitchFamily="50" charset="-128"/>
              <a:ea typeface="ＭＳ Ｐゴシック" panose="020B0600070205080204" pitchFamily="50" charset="-128"/>
            </a:rPr>
            <a:t>6.6</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0.3pt</a:t>
          </a:r>
          <a:r>
            <a:rPr kumimoji="1" lang="ja-JP" altLang="en-US" sz="1300">
              <a:latin typeface="ＭＳ Ｐゴシック" panose="020B0600070205080204" pitchFamily="50" charset="-128"/>
              <a:ea typeface="ＭＳ Ｐゴシック" panose="020B0600070205080204" pitchFamily="50" charset="-128"/>
            </a:rPr>
            <a:t>の増となったものの、類似団体平均を下回る数値で推移している。</a:t>
          </a:r>
        </a:p>
        <a:p>
          <a:r>
            <a:rPr kumimoji="1" lang="ja-JP" altLang="en-US" sz="1300">
              <a:latin typeface="ＭＳ Ｐゴシック" panose="020B0600070205080204" pitchFamily="50" charset="-128"/>
              <a:ea typeface="ＭＳ Ｐゴシック" panose="020B0600070205080204" pitchFamily="50" charset="-128"/>
            </a:rPr>
            <a:t>　今後、新庁舎の建設や伏見小学校の大規模改造に地方債を充てる予定があり、将来的にはこの比率は増加していく見込みである。有利な地方債の選択と、地方債の発行抑制に努めていく。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44</xdr:row>
      <xdr:rowOff>155448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35624"/>
          <a:ext cx="0" cy="15636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11176</xdr:rowOff>
    </xdr:from>
    <xdr:to>
      <xdr:col>81</xdr:col>
      <xdr:colOff>44450</xdr:colOff>
      <xdr:row>40</xdr:row>
      <xdr:rowOff>40132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179800" y="6869176"/>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11176</xdr:rowOff>
    </xdr:from>
    <xdr:to>
      <xdr:col>77</xdr:col>
      <xdr:colOff>44450</xdr:colOff>
      <xdr:row>40</xdr:row>
      <xdr:rowOff>59436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5290800" y="686917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59436</xdr:rowOff>
    </xdr:from>
    <xdr:to>
      <xdr:col>72</xdr:col>
      <xdr:colOff>203200</xdr:colOff>
      <xdr:row>40</xdr:row>
      <xdr:rowOff>88392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4401800" y="69174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30226</xdr:rowOff>
    </xdr:from>
    <xdr:to>
      <xdr:col>73</xdr:col>
      <xdr:colOff>44450</xdr:colOff>
      <xdr:row>41</xdr:row>
      <xdr:rowOff>131826</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116603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88392</xdr:rowOff>
    </xdr:from>
    <xdr:to>
      <xdr:col>68</xdr:col>
      <xdr:colOff>152400</xdr:colOff>
      <xdr:row>40</xdr:row>
      <xdr:rowOff>127000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3512800" y="69463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39878</xdr:rowOff>
    </xdr:from>
    <xdr:to>
      <xdr:col>64</xdr:col>
      <xdr:colOff>152400</xdr:colOff>
      <xdr:row>41</xdr:row>
      <xdr:rowOff>141478</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5859</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692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131826</xdr:rowOff>
    </xdr:from>
    <xdr:to>
      <xdr:col>77</xdr:col>
      <xdr:colOff>95250</xdr:colOff>
      <xdr:row>40</xdr:row>
      <xdr:rowOff>61976</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72153</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58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8636</xdr:rowOff>
    </xdr:from>
    <xdr:to>
      <xdr:col>73</xdr:col>
      <xdr:colOff>44450</xdr:colOff>
      <xdr:row>40</xdr:row>
      <xdr:rowOff>110236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120413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37592</xdr:rowOff>
    </xdr:from>
    <xdr:to>
      <xdr:col>68</xdr:col>
      <xdr:colOff>203200</xdr:colOff>
      <xdr:row>40</xdr:row>
      <xdr:rowOff>139192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149369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庁舎等整備のため庁舎整備基金を継続的に積立していることや、大規模事業を控え、新たな投資的経費を抑制し、地方債の発行を控えてしていること、また、地方債を発行する場合にも交付税算入率の高い地方債を選択していることなどにより、将来負担比率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年度以降「－」で推移している。</a:t>
          </a:r>
        </a:p>
        <a:p>
          <a:r>
            <a:rPr kumimoji="1" lang="ja-JP" altLang="en-US" sz="1300">
              <a:latin typeface="ＭＳ Ｐゴシック" panose="020B0600070205080204" pitchFamily="50" charset="-128"/>
              <a:ea typeface="ＭＳ Ｐゴシック" panose="020B0600070205080204" pitchFamily="50" charset="-128"/>
            </a:rPr>
            <a:t>　しかし、新庁舎等整備が本格化すると、積み立てた基金を一度に繰り入れる可能性があり、将来的には、この比率は増加に転じる見込まれることから、今後も事業実施の適正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169228</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570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141305</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169228</xdr:rowOff>
    </xdr:from>
    <xdr:to>
      <xdr:col>81</xdr:col>
      <xdr:colOff>133350</xdr:colOff>
      <xdr:row>22</xdr:row>
      <xdr:rowOff>169228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4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19579</xdr:rowOff>
    </xdr:from>
    <xdr:to>
      <xdr:col>77</xdr:col>
      <xdr:colOff>95250</xdr:colOff>
      <xdr:row>15</xdr:row>
      <xdr:rowOff>121179</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9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131356</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36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119063</xdr:rowOff>
    </xdr:from>
    <xdr:to>
      <xdr:col>73</xdr:col>
      <xdr:colOff>44450</xdr:colOff>
      <xdr:row>18</xdr:row>
      <xdr:rowOff>49213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303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59390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80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7938</xdr:rowOff>
    </xdr:from>
    <xdr:to>
      <xdr:col>68</xdr:col>
      <xdr:colOff>203200</xdr:colOff>
      <xdr:row>18</xdr:row>
      <xdr:rowOff>109538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309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119715</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8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54187</xdr:rowOff>
    </xdr:from>
    <xdr:to>
      <xdr:col>64</xdr:col>
      <xdr:colOff>152400</xdr:colOff>
      <xdr:row>18</xdr:row>
      <xdr:rowOff>155787</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31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165964</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90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22.6</a:t>
          </a:r>
          <a:r>
            <a:rPr kumimoji="1" lang="ja-JP" altLang="en-US" sz="1300">
              <a:latin typeface="ＭＳ Ｐゴシック" panose="020B0600070205080204" pitchFamily="50" charset="-128"/>
              <a:ea typeface="ＭＳ Ｐゴシック" panose="020B0600070205080204" pitchFamily="50" charset="-128"/>
            </a:rPr>
            <a:t>％となり、類似団体平均と比べ若干高いもののほぼ同水準となった。当該年度は新型コロナウイルスワクチン接種やマイナンバーカードの取得支援に係る人員配置・窓口体制の強化を行ったが、今後も増加かつ多様化する行政需要に対して着実に対応できる体制整備に向け、民間委託、指定管理など行財政改革への取り組みを通じて、人件費の削減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108712</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38012"/>
          <a:ext cx="0" cy="1101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23639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8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108712</xdr:rowOff>
    </xdr:from>
    <xdr:to>
      <xdr:col>24</xdr:col>
      <xdr:colOff>114300</xdr:colOff>
      <xdr:row>34</xdr:row>
      <xdr:rowOff>108712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3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131572</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0377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79011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79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62484</xdr:rowOff>
    </xdr:from>
    <xdr:to>
      <xdr:col>24</xdr:col>
      <xdr:colOff>76200</xdr:colOff>
      <xdr:row>36</xdr:row>
      <xdr:rowOff>164084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35560</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07760"/>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35560</xdr:rowOff>
    </xdr:from>
    <xdr:to>
      <xdr:col>15</xdr:col>
      <xdr:colOff>98425</xdr:colOff>
      <xdr:row>36</xdr:row>
      <xdr:rowOff>53848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077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53848</xdr:rowOff>
    </xdr:from>
    <xdr:to>
      <xdr:col>11</xdr:col>
      <xdr:colOff>9525</xdr:colOff>
      <xdr:row>36</xdr:row>
      <xdr:rowOff>85852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71628</xdr:rowOff>
    </xdr:from>
    <xdr:to>
      <xdr:col>11</xdr:col>
      <xdr:colOff>60325</xdr:colOff>
      <xdr:row>37</xdr:row>
      <xdr:rowOff>1778</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158005</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153433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80772</xdr:rowOff>
    </xdr:from>
    <xdr:to>
      <xdr:col>24</xdr:col>
      <xdr:colOff>76200</xdr:colOff>
      <xdr:row>37</xdr:row>
      <xdr:rowOff>10922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52849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xdr:rowOff>
    </xdr:from>
    <xdr:to>
      <xdr:col>11</xdr:col>
      <xdr:colOff>60325</xdr:colOff>
      <xdr:row>36</xdr:row>
      <xdr:rowOff>104648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114825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35052</xdr:rowOff>
    </xdr:from>
    <xdr:to>
      <xdr:col>6</xdr:col>
      <xdr:colOff>171450</xdr:colOff>
      <xdr:row>36</xdr:row>
      <xdr:rowOff>136652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146829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令和３年度については、新型コロナウイルス感染症拡大の影響等により、事業の実施・中止が余儀なくされたことなどにより、前年度と比較して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ｐｔの減となった。現在は、保育園、児童館、高齢者生きがい活動支援施設などを指定管理者制度により運営しているが、今後は公民館、プール施設などにも民間委託化を検討し、民間の活力による持続可能なまちづくりとコスト削減効果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152400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98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67327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152400</xdr:rowOff>
    </xdr:from>
    <xdr:to>
      <xdr:col>82</xdr:col>
      <xdr:colOff>196850</xdr:colOff>
      <xdr:row>12</xdr:row>
      <xdr:rowOff>152400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76200</xdr:rowOff>
    </xdr:from>
    <xdr:to>
      <xdr:col>82</xdr:col>
      <xdr:colOff>107950</xdr:colOff>
      <xdr:row>15</xdr:row>
      <xdr:rowOff>44450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4765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44450</xdr:rowOff>
    </xdr:from>
    <xdr:to>
      <xdr:col>78</xdr:col>
      <xdr:colOff>69850</xdr:colOff>
      <xdr:row>16</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6162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12700</xdr:rowOff>
    </xdr:from>
    <xdr:to>
      <xdr:col>78</xdr:col>
      <xdr:colOff>120650</xdr:colOff>
      <xdr:row>16</xdr:row>
      <xdr:rowOff>114300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99077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4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6350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70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25400</xdr:rowOff>
    </xdr:from>
    <xdr:to>
      <xdr:col>74</xdr:col>
      <xdr:colOff>31750</xdr:colOff>
      <xdr:row>16</xdr:row>
      <xdr:rowOff>127000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137177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6350</xdr:rowOff>
    </xdr:from>
    <xdr:to>
      <xdr:col>69</xdr:col>
      <xdr:colOff>92075</xdr:colOff>
      <xdr:row>17</xdr:row>
      <xdr:rowOff>146050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210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38100</xdr:rowOff>
    </xdr:from>
    <xdr:to>
      <xdr:col>69</xdr:col>
      <xdr:colOff>142875</xdr:colOff>
      <xdr:row>16</xdr:row>
      <xdr:rowOff>139700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25400</xdr:rowOff>
    </xdr:from>
    <xdr:to>
      <xdr:col>82</xdr:col>
      <xdr:colOff>158750</xdr:colOff>
      <xdr:row>14</xdr:row>
      <xdr:rowOff>127000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165100</xdr:rowOff>
    </xdr:from>
    <xdr:to>
      <xdr:col>78</xdr:col>
      <xdr:colOff>120650</xdr:colOff>
      <xdr:row>15</xdr:row>
      <xdr:rowOff>95250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105427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3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76200</xdr:rowOff>
    </xdr:from>
    <xdr:to>
      <xdr:col>74</xdr:col>
      <xdr:colOff>31750</xdr:colOff>
      <xdr:row>17</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162577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127000</xdr:rowOff>
    </xdr:from>
    <xdr:to>
      <xdr:col>69</xdr:col>
      <xdr:colOff>142875</xdr:colOff>
      <xdr:row>17</xdr:row>
      <xdr:rowOff>57150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41927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特に老人福祉費や社会福祉費に係る決算額が類似団体平均より多く、なかでも養護老人ホーム措置費、義務教育就学児などの医療費助成や町単独の障害者助成事業などにより決算額が多いものとなっている。</a:t>
          </a:r>
        </a:p>
        <a:p>
          <a:r>
            <a:rPr kumimoji="1" lang="ja-JP" altLang="en-US" sz="1300">
              <a:latin typeface="ＭＳ Ｐゴシック" panose="020B0600070205080204" pitchFamily="50" charset="-128"/>
              <a:ea typeface="ＭＳ Ｐゴシック" panose="020B0600070205080204" pitchFamily="50" charset="-128"/>
            </a:rPr>
            <a:t>　今後、養護老人ホームの入所審査の適正化や町単独の各種手当の見直しを進めていくことで、財政負担の軽減を図っていく。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205685"/>
          <a:ext cx="0" cy="1420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4535</xdr:rowOff>
    </xdr:from>
    <xdr:to>
      <xdr:col>24</xdr:col>
      <xdr:colOff>25400</xdr:colOff>
      <xdr:row>59</xdr:row>
      <xdr:rowOff>20865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101200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20865</xdr:rowOff>
    </xdr:from>
    <xdr:to>
      <xdr:col>19</xdr:col>
      <xdr:colOff>187325</xdr:colOff>
      <xdr:row>59</xdr:row>
      <xdr:rowOff>135165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1013641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117022</xdr:rowOff>
    </xdr:from>
    <xdr:to>
      <xdr:col>20</xdr:col>
      <xdr:colOff>38100</xdr:colOff>
      <xdr:row>56</xdr:row>
      <xdr:rowOff>47172</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57349</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10250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20865</xdr:rowOff>
    </xdr:from>
    <xdr:to>
      <xdr:col>11</xdr:col>
      <xdr:colOff>9525</xdr:colOff>
      <xdr:row>60</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36415"/>
          <a:ext cx="8890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27215</xdr:rowOff>
    </xdr:from>
    <xdr:to>
      <xdr:col>11</xdr:col>
      <xdr:colOff>60325</xdr:colOff>
      <xdr:row>56</xdr:row>
      <xdr:rowOff>128815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138992</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10885</xdr:rowOff>
    </xdr:from>
    <xdr:to>
      <xdr:col>6</xdr:col>
      <xdr:colOff>171450</xdr:colOff>
      <xdr:row>56</xdr:row>
      <xdr:rowOff>112485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122662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125185</xdr:rowOff>
    </xdr:from>
    <xdr:to>
      <xdr:col>24</xdr:col>
      <xdr:colOff>76200</xdr:colOff>
      <xdr:row>59</xdr:row>
      <xdr:rowOff>55335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06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97262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141515</xdr:rowOff>
    </xdr:from>
    <xdr:to>
      <xdr:col>20</xdr:col>
      <xdr:colOff>38100</xdr:colOff>
      <xdr:row>59</xdr:row>
      <xdr:rowOff>71665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56442</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17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84365</xdr:rowOff>
    </xdr:from>
    <xdr:to>
      <xdr:col>15</xdr:col>
      <xdr:colOff>149225</xdr:colOff>
      <xdr:row>60</xdr:row>
      <xdr:rowOff>14515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170742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149678</xdr:rowOff>
    </xdr:from>
    <xdr:to>
      <xdr:col>11</xdr:col>
      <xdr:colOff>60325</xdr:colOff>
      <xdr:row>60</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64605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5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141515</xdr:rowOff>
    </xdr:from>
    <xdr:to>
      <xdr:col>6</xdr:col>
      <xdr:colOff>171450</xdr:colOff>
      <xdr:row>59</xdr:row>
      <xdr:rowOff>71665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56442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7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繰出金については、主に下水道事業に対する繰出金が多く、これは、平成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年以降に集中的に行った下水道整備事業に充てた多額の地方債の償還が継続していることによるものである。</a:t>
          </a:r>
        </a:p>
        <a:p>
          <a:r>
            <a:rPr kumimoji="1" lang="ja-JP" altLang="en-US" sz="1300">
              <a:latin typeface="ＭＳ Ｐゴシック" panose="020B0600070205080204" pitchFamily="50" charset="-128"/>
              <a:ea typeface="ＭＳ Ｐゴシック" panose="020B0600070205080204" pitchFamily="50" charset="-128"/>
            </a:rPr>
            <a:t>　過去に整備した下水道事業の償還終了分の影響により、</a:t>
          </a:r>
          <a:r>
            <a:rPr kumimoji="1" lang="en-US" altLang="ja-JP" sz="1300">
              <a:latin typeface="ＭＳ Ｐゴシック" panose="020B0600070205080204" pitchFamily="50" charset="-128"/>
              <a:ea typeface="ＭＳ Ｐゴシック" panose="020B0600070205080204" pitchFamily="50" charset="-128"/>
            </a:rPr>
            <a:t>1.3pt</a:t>
          </a:r>
          <a:r>
            <a:rPr kumimoji="1" lang="ja-JP" altLang="en-US" sz="1300">
              <a:latin typeface="ＭＳ Ｐゴシック" panose="020B0600070205080204" pitchFamily="50" charset="-128"/>
              <a:ea typeface="ＭＳ Ｐゴシック" panose="020B0600070205080204" pitchFamily="50" charset="-128"/>
            </a:rPr>
            <a:t>改善されたものの、中長期的には社会インフラの維持に必要な更新は見込まれるため、下水道事業については経費の節減、料金の見直し、広域化の検討を進めていく必要がある。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78015</xdr:rowOff>
    </xdr:from>
    <xdr:to>
      <xdr:col>82</xdr:col>
      <xdr:colOff>107950</xdr:colOff>
      <xdr:row>61</xdr:row>
      <xdr:rowOff>58965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9341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31042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58965</xdr:rowOff>
    </xdr:from>
    <xdr:to>
      <xdr:col>82</xdr:col>
      <xdr:colOff>196850</xdr:colOff>
      <xdr:row>61</xdr:row>
      <xdr:rowOff>58965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164392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73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78015</xdr:rowOff>
    </xdr:from>
    <xdr:to>
      <xdr:col>82</xdr:col>
      <xdr:colOff>196850</xdr:colOff>
      <xdr:row>52</xdr:row>
      <xdr:rowOff>78015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86178</xdr:rowOff>
    </xdr:from>
    <xdr:to>
      <xdr:col>82</xdr:col>
      <xdr:colOff>107950</xdr:colOff>
      <xdr:row>56</xdr:row>
      <xdr:rowOff>56243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5671800" y="9515928"/>
          <a:ext cx="8382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40112</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69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68035</xdr:rowOff>
    </xdr:from>
    <xdr:to>
      <xdr:col>82</xdr:col>
      <xdr:colOff>158750</xdr:colOff>
      <xdr:row>55</xdr:row>
      <xdr:rowOff>169635</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56243</xdr:rowOff>
    </xdr:from>
    <xdr:to>
      <xdr:col>78</xdr:col>
      <xdr:colOff>69850</xdr:colOff>
      <xdr:row>56</xdr:row>
      <xdr:rowOff>88900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574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89807</xdr:rowOff>
    </xdr:from>
    <xdr:to>
      <xdr:col>78</xdr:col>
      <xdr:colOff>120650</xdr:colOff>
      <xdr:row>56</xdr:row>
      <xdr:rowOff>19957</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30134</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88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88900</xdr:rowOff>
    </xdr:from>
    <xdr:to>
      <xdr:col>73</xdr:col>
      <xdr:colOff>180975</xdr:colOff>
      <xdr:row>58</xdr:row>
      <xdr:rowOff>170543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690100"/>
          <a:ext cx="889000" cy="42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155122</xdr:rowOff>
    </xdr:from>
    <xdr:to>
      <xdr:col>74</xdr:col>
      <xdr:colOff>31750</xdr:colOff>
      <xdr:row>56</xdr:row>
      <xdr:rowOff>85272</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84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95449</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170543</xdr:rowOff>
    </xdr:from>
    <xdr:to>
      <xdr:col>69</xdr:col>
      <xdr:colOff>92075</xdr:colOff>
      <xdr:row>61</xdr:row>
      <xdr:rowOff>37193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10114643"/>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51905</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5443</xdr:rowOff>
    </xdr:from>
    <xdr:to>
      <xdr:col>78</xdr:col>
      <xdr:colOff>120650</xdr:colOff>
      <xdr:row>56</xdr:row>
      <xdr:rowOff>107043</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91820</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38100</xdr:rowOff>
    </xdr:from>
    <xdr:to>
      <xdr:col>74</xdr:col>
      <xdr:colOff>31750</xdr:colOff>
      <xdr:row>56</xdr:row>
      <xdr:rowOff>139700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124477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119743</xdr:rowOff>
    </xdr:from>
    <xdr:to>
      <xdr:col>69</xdr:col>
      <xdr:colOff>142875</xdr:colOff>
      <xdr:row>59</xdr:row>
      <xdr:rowOff>49893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0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34670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15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157843</xdr:rowOff>
    </xdr:from>
    <xdr:to>
      <xdr:col>65</xdr:col>
      <xdr:colOff>53975</xdr:colOff>
      <xdr:row>61</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72770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補助費については、経常経費を充てる補助費のうち、およそ４分の３を、消防やごみ処理など住民生活に必要な業務を行う一部事務組合への負担金が占めている。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ごみ処理施設の更新を控えており、負担金の増加傾向が見込まれるため、事務事業の見直しを進めるとともに、各種団体への補助金については補助金見直しガイドラインにより、見直し・廃止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66040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63626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38117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66040</xdr:rowOff>
    </xdr:from>
    <xdr:to>
      <xdr:col>82</xdr:col>
      <xdr:colOff>196850</xdr:colOff>
      <xdr:row>40</xdr:row>
      <xdr:rowOff>66040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2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27940</xdr:rowOff>
    </xdr:from>
    <xdr:to>
      <xdr:col>82</xdr:col>
      <xdr:colOff>107950</xdr:colOff>
      <xdr:row>38</xdr:row>
      <xdr:rowOff>119380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5671800" y="654304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85107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68580</xdr:rowOff>
    </xdr:from>
    <xdr:to>
      <xdr:col>82</xdr:col>
      <xdr:colOff>158750</xdr:colOff>
      <xdr:row>36</xdr:row>
      <xdr:rowOff>170180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119380</xdr:rowOff>
    </xdr:from>
    <xdr:to>
      <xdr:col>78</xdr:col>
      <xdr:colOff>69850</xdr:colOff>
      <xdr:row>39</xdr:row>
      <xdr:rowOff>8890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4782800" y="6634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3810</xdr:rowOff>
    </xdr:from>
    <xdr:to>
      <xdr:col>78</xdr:col>
      <xdr:colOff>120650</xdr:colOff>
      <xdr:row>37</xdr:row>
      <xdr:rowOff>105410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115587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611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100330</xdr:rowOff>
    </xdr:from>
    <xdr:to>
      <xdr:col>73</xdr:col>
      <xdr:colOff>180975</xdr:colOff>
      <xdr:row>39</xdr:row>
      <xdr:rowOff>8890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6101080"/>
          <a:ext cx="889000" cy="59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160020</xdr:rowOff>
    </xdr:from>
    <xdr:to>
      <xdr:col>74</xdr:col>
      <xdr:colOff>31750</xdr:colOff>
      <xdr:row>37</xdr:row>
      <xdr:rowOff>90170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100347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100330</xdr:rowOff>
    </xdr:from>
    <xdr:to>
      <xdr:col>69</xdr:col>
      <xdr:colOff>92075</xdr:colOff>
      <xdr:row>36</xdr:row>
      <xdr:rowOff>12700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61010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114300</xdr:rowOff>
    </xdr:from>
    <xdr:to>
      <xdr:col>69</xdr:col>
      <xdr:colOff>142875</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29227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106680</xdr:rowOff>
    </xdr:from>
    <xdr:to>
      <xdr:col>65</xdr:col>
      <xdr:colOff>53975</xdr:colOff>
      <xdr:row>37</xdr:row>
      <xdr:rowOff>36830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21607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148590</xdr:rowOff>
    </xdr:from>
    <xdr:to>
      <xdr:col>82</xdr:col>
      <xdr:colOff>158750</xdr:colOff>
      <xdr:row>38</xdr:row>
      <xdr:rowOff>78740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120667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68580</xdr:rowOff>
    </xdr:from>
    <xdr:to>
      <xdr:col>78</xdr:col>
      <xdr:colOff>120650</xdr:colOff>
      <xdr:row>38</xdr:row>
      <xdr:rowOff>170180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154957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6670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129540</xdr:rowOff>
    </xdr:from>
    <xdr:to>
      <xdr:col>74</xdr:col>
      <xdr:colOff>31750</xdr:colOff>
      <xdr:row>39</xdr:row>
      <xdr:rowOff>59690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44467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49530</xdr:rowOff>
    </xdr:from>
    <xdr:to>
      <xdr:col>69</xdr:col>
      <xdr:colOff>142875</xdr:colOff>
      <xdr:row>35</xdr:row>
      <xdr:rowOff>151130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161307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前年度予定していた新庁舎等整備関連に係る借入について、事業の進捗、繰越などにより当該年度の発行がなかったなどにより、前年度と比べ</a:t>
          </a:r>
          <a:r>
            <a:rPr kumimoji="1" lang="en-US" altLang="ja-JP" sz="1300">
              <a:latin typeface="ＭＳ Ｐゴシック" panose="020B0600070205080204" pitchFamily="50" charset="-128"/>
              <a:ea typeface="ＭＳ Ｐゴシック" panose="020B0600070205080204" pitchFamily="50" charset="-128"/>
            </a:rPr>
            <a:t>0.2pt</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地方債現在高が少ないことにより公債費も低位で推移している。しかし、今後新庁舎事業が進むことにより、公債費は増加傾向になると見込まれるため、今後も事務事業の見直しなどを進め、財政の健全化に取り組んで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69850</xdr:rowOff>
    </xdr:from>
    <xdr:to>
      <xdr:col>24</xdr:col>
      <xdr:colOff>25400</xdr:colOff>
      <xdr:row>81</xdr:row>
      <xdr:rowOff>81280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5715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53357</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81280</xdr:rowOff>
    </xdr:from>
    <xdr:to>
      <xdr:col>24</xdr:col>
      <xdr:colOff>114300</xdr:colOff>
      <xdr:row>81</xdr:row>
      <xdr:rowOff>81280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156227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00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69850</xdr:rowOff>
    </xdr:from>
    <xdr:to>
      <xdr:col>24</xdr:col>
      <xdr:colOff>114300</xdr:colOff>
      <xdr:row>74</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5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52705</xdr:rowOff>
    </xdr:from>
    <xdr:to>
      <xdr:col>24</xdr:col>
      <xdr:colOff>25400</xdr:colOff>
      <xdr:row>77</xdr:row>
      <xdr:rowOff>64136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3254355"/>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99713</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472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127636</xdr:rowOff>
    </xdr:from>
    <xdr:to>
      <xdr:col>24</xdr:col>
      <xdr:colOff>76200</xdr:colOff>
      <xdr:row>79</xdr:row>
      <xdr:rowOff>57786</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50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58420</xdr:rowOff>
    </xdr:from>
    <xdr:to>
      <xdr:col>19</xdr:col>
      <xdr:colOff>187325</xdr:colOff>
      <xdr:row>77</xdr:row>
      <xdr:rowOff>64136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32600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13336</xdr:rowOff>
    </xdr:from>
    <xdr:to>
      <xdr:col>20</xdr:col>
      <xdr:colOff>38100</xdr:colOff>
      <xdr:row>79</xdr:row>
      <xdr:rowOff>114936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557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99713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644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58420</xdr:rowOff>
    </xdr:from>
    <xdr:to>
      <xdr:col>15</xdr:col>
      <xdr:colOff>98425</xdr:colOff>
      <xdr:row>77</xdr:row>
      <xdr:rowOff>64136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60070"/>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41911</xdr:rowOff>
    </xdr:from>
    <xdr:to>
      <xdr:col>15</xdr:col>
      <xdr:colOff>149225</xdr:colOff>
      <xdr:row>79</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128288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64136</xdr:rowOff>
    </xdr:from>
    <xdr:to>
      <xdr:col>11</xdr:col>
      <xdr:colOff>9525</xdr:colOff>
      <xdr:row>77</xdr:row>
      <xdr:rowOff>81280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flipV="1">
          <a:off x="1320800" y="132657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41911</xdr:rowOff>
    </xdr:from>
    <xdr:to>
      <xdr:col>11</xdr:col>
      <xdr:colOff>60325</xdr:colOff>
      <xdr:row>79</xdr:row>
      <xdr:rowOff>143511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128288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36195</xdr:rowOff>
    </xdr:from>
    <xdr:to>
      <xdr:col>6</xdr:col>
      <xdr:colOff>171450</xdr:colOff>
      <xdr:row>79</xdr:row>
      <xdr:rowOff>137795</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580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122572</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66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xdr:rowOff>
    </xdr:from>
    <xdr:to>
      <xdr:col>24</xdr:col>
      <xdr:colOff>76200</xdr:colOff>
      <xdr:row>77</xdr:row>
      <xdr:rowOff>103505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18432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4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13336</xdr:rowOff>
    </xdr:from>
    <xdr:to>
      <xdr:col>20</xdr:col>
      <xdr:colOff>38100</xdr:colOff>
      <xdr:row>77</xdr:row>
      <xdr:rowOff>114936</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125113</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7620</xdr:rowOff>
    </xdr:from>
    <xdr:to>
      <xdr:col>15</xdr:col>
      <xdr:colOff>149225</xdr:colOff>
      <xdr:row>77</xdr:row>
      <xdr:rowOff>109220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119397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13336</xdr:rowOff>
    </xdr:from>
    <xdr:to>
      <xdr:col>11</xdr:col>
      <xdr:colOff>60325</xdr:colOff>
      <xdr:row>77</xdr:row>
      <xdr:rowOff>114936</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125113</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8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142257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公債費以外では、特に扶助費が類似平均団体との乖離が大きく、補助費についても類似団体平均を上回っているため、公債費以外の数値は、類似団体平均を上回っている。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前年度より数値が</a:t>
          </a:r>
          <a:r>
            <a:rPr kumimoji="1" lang="en-US" altLang="ja-JP" sz="1300">
              <a:latin typeface="ＭＳ Ｐゴシック" panose="020B0600070205080204" pitchFamily="50" charset="-128"/>
              <a:ea typeface="ＭＳ Ｐゴシック" panose="020B0600070205080204" pitchFamily="50" charset="-128"/>
            </a:rPr>
            <a:t>5.9pt</a:t>
          </a:r>
          <a:r>
            <a:rPr kumimoji="1" lang="ja-JP" altLang="en-US" sz="1300">
              <a:latin typeface="ＭＳ Ｐゴシック" panose="020B0600070205080204" pitchFamily="50" charset="-128"/>
              <a:ea typeface="ＭＳ Ｐゴシック" panose="020B0600070205080204" pitchFamily="50" charset="-128"/>
            </a:rPr>
            <a:t>減となったのは、人件費、物件費の減が主な要因となった。下水道事業への繰出金については、平成</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年以降に発行した地方債の償還が、令和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年以降に償還終了を順次迎えるため、将来的には減額となっていく見通しである。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159004</xdr:rowOff>
    </xdr:from>
    <xdr:to>
      <xdr:col>82</xdr:col>
      <xdr:colOff>107950</xdr:colOff>
      <xdr:row>80</xdr:row>
      <xdr:rowOff>163576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84630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73931</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159004</xdr:rowOff>
    </xdr:from>
    <xdr:to>
      <xdr:col>82</xdr:col>
      <xdr:colOff>196850</xdr:colOff>
      <xdr:row>74</xdr:row>
      <xdr:rowOff>159004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69850</xdr:rowOff>
    </xdr:from>
    <xdr:to>
      <xdr:col>82</xdr:col>
      <xdr:colOff>107950</xdr:colOff>
      <xdr:row>80</xdr:row>
      <xdr:rowOff>168148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5671800" y="13614400"/>
          <a:ext cx="8382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28719</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2303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12192</xdr:rowOff>
    </xdr:from>
    <xdr:to>
      <xdr:col>82</xdr:col>
      <xdr:colOff>158750</xdr:colOff>
      <xdr:row>78</xdr:row>
      <xdr:rowOff>113792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145287</xdr:rowOff>
    </xdr:from>
    <xdr:to>
      <xdr:col>78</xdr:col>
      <xdr:colOff>69850</xdr:colOff>
      <xdr:row>80</xdr:row>
      <xdr:rowOff>168148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4782800" y="1386128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126492</xdr:rowOff>
    </xdr:from>
    <xdr:to>
      <xdr:col>78</xdr:col>
      <xdr:colOff>120650</xdr:colOff>
      <xdr:row>79</xdr:row>
      <xdr:rowOff>56642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349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66819</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26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80</xdr:row>
      <xdr:rowOff>21844</xdr:rowOff>
    </xdr:from>
    <xdr:to>
      <xdr:col>73</xdr:col>
      <xdr:colOff>180975</xdr:colOff>
      <xdr:row>80</xdr:row>
      <xdr:rowOff>145287</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893800" y="13737844"/>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140208</xdr:rowOff>
    </xdr:from>
    <xdr:to>
      <xdr:col>74</xdr:col>
      <xdr:colOff>31750</xdr:colOff>
      <xdr:row>79</xdr:row>
      <xdr:rowOff>70358</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513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80535</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82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21844</xdr:rowOff>
    </xdr:from>
    <xdr:to>
      <xdr:col>69</xdr:col>
      <xdr:colOff>92075</xdr:colOff>
      <xdr:row>81</xdr:row>
      <xdr:rowOff>92711</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flipV="1">
          <a:off x="13004800" y="13737844"/>
          <a:ext cx="889000" cy="24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135637</xdr:rowOff>
    </xdr:from>
    <xdr:to>
      <xdr:col>69</xdr:col>
      <xdr:colOff>142875</xdr:colOff>
      <xdr:row>79</xdr:row>
      <xdr:rowOff>65787</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50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75964</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27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121920</xdr:rowOff>
    </xdr:from>
    <xdr:to>
      <xdr:col>65</xdr:col>
      <xdr:colOff>53975</xdr:colOff>
      <xdr:row>79</xdr:row>
      <xdr:rowOff>52070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62247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19050</xdr:rowOff>
    </xdr:from>
    <xdr:to>
      <xdr:col>82</xdr:col>
      <xdr:colOff>158750</xdr:colOff>
      <xdr:row>79</xdr:row>
      <xdr:rowOff>120650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162577</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117348</xdr:rowOff>
    </xdr:from>
    <xdr:to>
      <xdr:col>78</xdr:col>
      <xdr:colOff>120650</xdr:colOff>
      <xdr:row>81</xdr:row>
      <xdr:rowOff>47498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383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32275</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3919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94487</xdr:rowOff>
    </xdr:from>
    <xdr:to>
      <xdr:col>74</xdr:col>
      <xdr:colOff>31750</xdr:colOff>
      <xdr:row>81</xdr:row>
      <xdr:rowOff>24637</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381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9414</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38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142494</xdr:rowOff>
    </xdr:from>
    <xdr:to>
      <xdr:col>69</xdr:col>
      <xdr:colOff>142875</xdr:colOff>
      <xdr:row>80</xdr:row>
      <xdr:rowOff>72644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57421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81</xdr:row>
      <xdr:rowOff>41911</xdr:rowOff>
    </xdr:from>
    <xdr:to>
      <xdr:col>65</xdr:col>
      <xdr:colOff>53975</xdr:colOff>
      <xdr:row>81</xdr:row>
      <xdr:rowOff>143511</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9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81</xdr:row>
      <xdr:rowOff>128288</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4015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9347</xdr:rowOff>
    </xdr:from>
    <xdr:to>
      <xdr:col>29</xdr:col>
      <xdr:colOff>127000</xdr:colOff>
      <xdr:row>20</xdr:row>
      <xdr:rowOff>58627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14372"/>
          <a:ext cx="0" cy="14208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30704</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0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58627</xdr:rowOff>
    </xdr:from>
    <xdr:to>
      <xdr:col>30</xdr:col>
      <xdr:colOff>25400</xdr:colOff>
      <xdr:row>20</xdr:row>
      <xdr:rowOff>58627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53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95724</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57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9347</xdr:rowOff>
    </xdr:from>
    <xdr:to>
      <xdr:col>30</xdr:col>
      <xdr:colOff>25400</xdr:colOff>
      <xdr:row>12</xdr:row>
      <xdr:rowOff>9347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143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125231</xdr:rowOff>
    </xdr:from>
    <xdr:to>
      <xdr:col>29</xdr:col>
      <xdr:colOff>127000</xdr:colOff>
      <xdr:row>18</xdr:row>
      <xdr:rowOff>131403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258956"/>
          <a:ext cx="647700" cy="61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170886</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618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154359</xdr:rowOff>
    </xdr:from>
    <xdr:to>
      <xdr:col>29</xdr:col>
      <xdr:colOff>177800</xdr:colOff>
      <xdr:row>16</xdr:row>
      <xdr:rowOff>84509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37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131403</xdr:rowOff>
    </xdr:from>
    <xdr:to>
      <xdr:col>26</xdr:col>
      <xdr:colOff>50800</xdr:colOff>
      <xdr:row>19</xdr:row>
      <xdr:rowOff>49058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65128"/>
          <a:ext cx="698500" cy="891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57858</xdr:rowOff>
    </xdr:from>
    <xdr:to>
      <xdr:col>26</xdr:col>
      <xdr:colOff>101600</xdr:colOff>
      <xdr:row>16</xdr:row>
      <xdr:rowOff>159458</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169635</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17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25921</xdr:rowOff>
    </xdr:from>
    <xdr:to>
      <xdr:col>22</xdr:col>
      <xdr:colOff>114300</xdr:colOff>
      <xdr:row>19</xdr:row>
      <xdr:rowOff>49058</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331096"/>
          <a:ext cx="698500" cy="23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66234</xdr:rowOff>
    </xdr:from>
    <xdr:to>
      <xdr:col>22</xdr:col>
      <xdr:colOff>165100</xdr:colOff>
      <xdr:row>16</xdr:row>
      <xdr:rowOff>167834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6561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25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135502</xdr:rowOff>
    </xdr:from>
    <xdr:to>
      <xdr:col>18</xdr:col>
      <xdr:colOff>177800</xdr:colOff>
      <xdr:row>19</xdr:row>
      <xdr:rowOff>25921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a:off x="2908300" y="3269227"/>
          <a:ext cx="698500" cy="6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74954</xdr:rowOff>
    </xdr:from>
    <xdr:to>
      <xdr:col>19</xdr:col>
      <xdr:colOff>38100</xdr:colOff>
      <xdr:row>17</xdr:row>
      <xdr:rowOff>5104</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15281</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63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70088</xdr:rowOff>
    </xdr:from>
    <xdr:to>
      <xdr:col>15</xdr:col>
      <xdr:colOff>101600</xdr:colOff>
      <xdr:row>17</xdr:row>
      <xdr:rowOff>238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10415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629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74431</xdr:rowOff>
    </xdr:from>
    <xdr:to>
      <xdr:col>29</xdr:col>
      <xdr:colOff>177800</xdr:colOff>
      <xdr:row>19</xdr:row>
      <xdr:rowOff>4581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208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46508</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80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80603</xdr:rowOff>
    </xdr:from>
    <xdr:to>
      <xdr:col>26</xdr:col>
      <xdr:colOff>101600</xdr:colOff>
      <xdr:row>19</xdr:row>
      <xdr:rowOff>10753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214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166980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300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169708</xdr:rowOff>
    </xdr:from>
    <xdr:to>
      <xdr:col>22</xdr:col>
      <xdr:colOff>165100</xdr:colOff>
      <xdr:row>19</xdr:row>
      <xdr:rowOff>99858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303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84635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89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146571</xdr:rowOff>
    </xdr:from>
    <xdr:to>
      <xdr:col>19</xdr:col>
      <xdr:colOff>38100</xdr:colOff>
      <xdr:row>19</xdr:row>
      <xdr:rowOff>76721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80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61498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6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84702</xdr:rowOff>
    </xdr:from>
    <xdr:to>
      <xdr:col>15</xdr:col>
      <xdr:colOff>101600</xdr:colOff>
      <xdr:row>19</xdr:row>
      <xdr:rowOff>14852</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18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171079</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04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203352</xdr:rowOff>
    </xdr:from>
    <xdr:to>
      <xdr:col>29</xdr:col>
      <xdr:colOff>127000</xdr:colOff>
      <xdr:row>37</xdr:row>
      <xdr:rowOff>199561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127902"/>
          <a:ext cx="0" cy="11963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171638</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296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199561</xdr:rowOff>
    </xdr:from>
    <xdr:to>
      <xdr:col>30</xdr:col>
      <xdr:colOff>25400</xdr:colOff>
      <xdr:row>37</xdr:row>
      <xdr:rowOff>199561</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242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118279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871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203352</xdr:rowOff>
    </xdr:from>
    <xdr:to>
      <xdr:col>30</xdr:col>
      <xdr:colOff>25400</xdr:colOff>
      <xdr:row>33</xdr:row>
      <xdr:rowOff>203352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1279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250120</xdr:rowOff>
    </xdr:from>
    <xdr:to>
      <xdr:col>29</xdr:col>
      <xdr:colOff>127000</xdr:colOff>
      <xdr:row>35</xdr:row>
      <xdr:rowOff>258997</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60470"/>
          <a:ext cx="647700" cy="88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243032</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10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55055</xdr:rowOff>
    </xdr:from>
    <xdr:to>
      <xdr:col>29</xdr:col>
      <xdr:colOff>177800</xdr:colOff>
      <xdr:row>35</xdr:row>
      <xdr:rowOff>156655</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665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250120</xdr:rowOff>
    </xdr:from>
    <xdr:to>
      <xdr:col>26</xdr:col>
      <xdr:colOff>50800</xdr:colOff>
      <xdr:row>35</xdr:row>
      <xdr:rowOff>316109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860470"/>
          <a:ext cx="698500" cy="65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83820</xdr:rowOff>
    </xdr:from>
    <xdr:to>
      <xdr:col>26</xdr:col>
      <xdr:colOff>101600</xdr:colOff>
      <xdr:row>35</xdr:row>
      <xdr:rowOff>185420</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694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195597</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463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316109</xdr:rowOff>
    </xdr:from>
    <xdr:to>
      <xdr:col>22</xdr:col>
      <xdr:colOff>114300</xdr:colOff>
      <xdr:row>35</xdr:row>
      <xdr:rowOff>332474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926459"/>
          <a:ext cx="698500" cy="16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78867</xdr:rowOff>
    </xdr:from>
    <xdr:to>
      <xdr:col>22</xdr:col>
      <xdr:colOff>165100</xdr:colOff>
      <xdr:row>35</xdr:row>
      <xdr:rowOff>180467</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6892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190644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458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216383</xdr:rowOff>
    </xdr:from>
    <xdr:to>
      <xdr:col>18</xdr:col>
      <xdr:colOff>177800</xdr:colOff>
      <xdr:row>35</xdr:row>
      <xdr:rowOff>332474</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826733"/>
          <a:ext cx="698500" cy="116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55511</xdr:rowOff>
    </xdr:from>
    <xdr:to>
      <xdr:col>19</xdr:col>
      <xdr:colOff>38100</xdr:colOff>
      <xdr:row>35</xdr:row>
      <xdr:rowOff>157111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6658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167289</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434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54235</xdr:rowOff>
    </xdr:from>
    <xdr:to>
      <xdr:col>15</xdr:col>
      <xdr:colOff>101600</xdr:colOff>
      <xdr:row>35</xdr:row>
      <xdr:rowOff>155835</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645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166012</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33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208197</xdr:rowOff>
    </xdr:from>
    <xdr:to>
      <xdr:col>29</xdr:col>
      <xdr:colOff>177800</xdr:colOff>
      <xdr:row>35</xdr:row>
      <xdr:rowOff>309797</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185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180274</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90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199320</xdr:rowOff>
    </xdr:from>
    <xdr:to>
      <xdr:col>26</xdr:col>
      <xdr:colOff>101600</xdr:colOff>
      <xdr:row>35</xdr:row>
      <xdr:rowOff>300920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09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285697</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96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265309</xdr:rowOff>
    </xdr:from>
    <xdr:to>
      <xdr:col>22</xdr:col>
      <xdr:colOff>165100</xdr:colOff>
      <xdr:row>36</xdr:row>
      <xdr:rowOff>24009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75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8786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6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281674</xdr:rowOff>
    </xdr:from>
    <xdr:to>
      <xdr:col>19</xdr:col>
      <xdr:colOff>38100</xdr:colOff>
      <xdr:row>36</xdr:row>
      <xdr:rowOff>40374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89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25151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97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165583</xdr:rowOff>
    </xdr:from>
    <xdr:to>
      <xdr:col>15</xdr:col>
      <xdr:colOff>101600</xdr:colOff>
      <xdr:row>35</xdr:row>
      <xdr:rowOff>267183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759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251960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6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100446</xdr:rowOff>
    </xdr:from>
    <xdr:to>
      <xdr:col>24</xdr:col>
      <xdr:colOff>62865</xdr:colOff>
      <xdr:row>39</xdr:row>
      <xdr:rowOff>760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43946"/>
          <a:ext cx="1270" cy="1443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4587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91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xdr:rowOff>
    </xdr:from>
    <xdr:to>
      <xdr:col>24</xdr:col>
      <xdr:colOff>152400</xdr:colOff>
      <xdr:row>39</xdr:row>
      <xdr:rowOff>760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87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47123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9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100446</xdr:rowOff>
    </xdr:from>
    <xdr:to>
      <xdr:col>24</xdr:col>
      <xdr:colOff>152400</xdr:colOff>
      <xdr:row>30</xdr:row>
      <xdr:rowOff>100446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43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50072</xdr:rowOff>
    </xdr:from>
    <xdr:to>
      <xdr:col>24</xdr:col>
      <xdr:colOff>63500</xdr:colOff>
      <xdr:row>38</xdr:row>
      <xdr:rowOff>56767</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565172"/>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151945</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8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129068</xdr:rowOff>
    </xdr:from>
    <xdr:to>
      <xdr:col>24</xdr:col>
      <xdr:colOff>114300</xdr:colOff>
      <xdr:row>36</xdr:row>
      <xdr:rowOff>59218</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2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56767</xdr:rowOff>
    </xdr:from>
    <xdr:to>
      <xdr:col>19</xdr:col>
      <xdr:colOff>177800</xdr:colOff>
      <xdr:row>39</xdr:row>
      <xdr:rowOff>113868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71867"/>
          <a:ext cx="889000" cy="22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35195</xdr:rowOff>
    </xdr:from>
    <xdr:to>
      <xdr:col>20</xdr:col>
      <xdr:colOff>38100</xdr:colOff>
      <xdr:row>36</xdr:row>
      <xdr:rowOff>136795</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153322</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8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113868</xdr:rowOff>
    </xdr:from>
    <xdr:to>
      <xdr:col>15</xdr:col>
      <xdr:colOff>50800</xdr:colOff>
      <xdr:row>39</xdr:row>
      <xdr:rowOff>114799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800418"/>
          <a:ext cx="889000" cy="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15862</xdr:rowOff>
    </xdr:from>
    <xdr:to>
      <xdr:col>15</xdr:col>
      <xdr:colOff>101600</xdr:colOff>
      <xdr:row>37</xdr:row>
      <xdr:rowOff>117462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133989</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97393</xdr:rowOff>
    </xdr:from>
    <xdr:to>
      <xdr:col>10</xdr:col>
      <xdr:colOff>114300</xdr:colOff>
      <xdr:row>39</xdr:row>
      <xdr:rowOff>114799</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83943"/>
          <a:ext cx="889000" cy="1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33938</xdr:rowOff>
    </xdr:from>
    <xdr:to>
      <xdr:col>10</xdr:col>
      <xdr:colOff>165100</xdr:colOff>
      <xdr:row>37</xdr:row>
      <xdr:rowOff>135538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152065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5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44078</xdr:rowOff>
    </xdr:from>
    <xdr:to>
      <xdr:col>6</xdr:col>
      <xdr:colOff>38100</xdr:colOff>
      <xdr:row>37</xdr:row>
      <xdr:rowOff>145678</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162205</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162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170722</xdr:rowOff>
    </xdr:from>
    <xdr:to>
      <xdr:col>24</xdr:col>
      <xdr:colOff>114300</xdr:colOff>
      <xdr:row>38</xdr:row>
      <xdr:rowOff>100872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51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85650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42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5967</xdr:rowOff>
    </xdr:from>
    <xdr:to>
      <xdr:col>20</xdr:col>
      <xdr:colOff>38100</xdr:colOff>
      <xdr:row>38</xdr:row>
      <xdr:rowOff>107567</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2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98694</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61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63068</xdr:rowOff>
    </xdr:from>
    <xdr:to>
      <xdr:col>15</xdr:col>
      <xdr:colOff>101600</xdr:colOff>
      <xdr:row>39</xdr:row>
      <xdr:rowOff>164668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7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155795</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842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63999</xdr:rowOff>
    </xdr:from>
    <xdr:to>
      <xdr:col>10</xdr:col>
      <xdr:colOff>165100</xdr:colOff>
      <xdr:row>39</xdr:row>
      <xdr:rowOff>165599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75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156726</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84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46593</xdr:rowOff>
    </xdr:from>
    <xdr:to>
      <xdr:col>6</xdr:col>
      <xdr:colOff>38100</xdr:colOff>
      <xdr:row>39</xdr:row>
      <xdr:rowOff>148193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3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139320</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2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69291</xdr:rowOff>
    </xdr:from>
    <xdr:to>
      <xdr:col>24</xdr:col>
      <xdr:colOff>62865</xdr:colOff>
      <xdr:row>58</xdr:row>
      <xdr:rowOff>22085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41791"/>
          <a:ext cx="1270" cy="1324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25912</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7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22085</xdr:rowOff>
    </xdr:from>
    <xdr:to>
      <xdr:col>24</xdr:col>
      <xdr:colOff>152400</xdr:colOff>
      <xdr:row>58</xdr:row>
      <xdr:rowOff>22085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6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15968</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17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69291</xdr:rowOff>
    </xdr:from>
    <xdr:to>
      <xdr:col>24</xdr:col>
      <xdr:colOff>152400</xdr:colOff>
      <xdr:row>50</xdr:row>
      <xdr:rowOff>69291</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41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22085</xdr:rowOff>
    </xdr:from>
    <xdr:to>
      <xdr:col>24</xdr:col>
      <xdr:colOff>63500</xdr:colOff>
      <xdr:row>58</xdr:row>
      <xdr:rowOff>46496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66185"/>
          <a:ext cx="8382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71788</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158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48911</xdr:rowOff>
    </xdr:from>
    <xdr:to>
      <xdr:col>24</xdr:col>
      <xdr:colOff>114300</xdr:colOff>
      <xdr:row>54</xdr:row>
      <xdr:rowOff>150511</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3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18117</xdr:rowOff>
    </xdr:from>
    <xdr:to>
      <xdr:col>19</xdr:col>
      <xdr:colOff>177800</xdr:colOff>
      <xdr:row>58</xdr:row>
      <xdr:rowOff>46496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62217"/>
          <a:ext cx="889000" cy="2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85193</xdr:rowOff>
    </xdr:from>
    <xdr:to>
      <xdr:col>20</xdr:col>
      <xdr:colOff>38100</xdr:colOff>
      <xdr:row>55</xdr:row>
      <xdr:rowOff>15343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343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31870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11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18117</xdr:rowOff>
    </xdr:from>
    <xdr:to>
      <xdr:col>15</xdr:col>
      <xdr:colOff>50800</xdr:colOff>
      <xdr:row>58</xdr:row>
      <xdr:rowOff>18591</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62217"/>
          <a:ext cx="889000" cy="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140906</xdr:rowOff>
    </xdr:from>
    <xdr:to>
      <xdr:col>15</xdr:col>
      <xdr:colOff>101600</xdr:colOff>
      <xdr:row>55</xdr:row>
      <xdr:rowOff>71056</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39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87583</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17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165189</xdr:rowOff>
    </xdr:from>
    <xdr:to>
      <xdr:col>10</xdr:col>
      <xdr:colOff>114300</xdr:colOff>
      <xdr:row>58</xdr:row>
      <xdr:rowOff>18591</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a:off x="1130300" y="9937839"/>
          <a:ext cx="889000" cy="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56667</xdr:rowOff>
    </xdr:from>
    <xdr:to>
      <xdr:col>10</xdr:col>
      <xdr:colOff>165100</xdr:colOff>
      <xdr:row>55</xdr:row>
      <xdr:rowOff>158267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4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3344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2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106421</xdr:rowOff>
    </xdr:from>
    <xdr:to>
      <xdr:col>6</xdr:col>
      <xdr:colOff>38100</xdr:colOff>
      <xdr:row>56</xdr:row>
      <xdr:rowOff>36571</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53098</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142735</xdr:rowOff>
    </xdr:from>
    <xdr:to>
      <xdr:col>24</xdr:col>
      <xdr:colOff>114300</xdr:colOff>
      <xdr:row>58</xdr:row>
      <xdr:rowOff>72885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1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57662</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3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167146</xdr:rowOff>
    </xdr:from>
    <xdr:to>
      <xdr:col>20</xdr:col>
      <xdr:colOff>38100</xdr:colOff>
      <xdr:row>58</xdr:row>
      <xdr:rowOff>97296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3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88423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1003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138767</xdr:rowOff>
    </xdr:from>
    <xdr:to>
      <xdr:col>15</xdr:col>
      <xdr:colOff>101600</xdr:colOff>
      <xdr:row>58</xdr:row>
      <xdr:rowOff>68917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60044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100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139241</xdr:rowOff>
    </xdr:from>
    <xdr:to>
      <xdr:col>10</xdr:col>
      <xdr:colOff>165100</xdr:colOff>
      <xdr:row>58</xdr:row>
      <xdr:rowOff>69391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91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1000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114389</xdr:rowOff>
    </xdr:from>
    <xdr:to>
      <xdr:col>6</xdr:col>
      <xdr:colOff>38100</xdr:colOff>
      <xdr:row>58</xdr:row>
      <xdr:rowOff>44539</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87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35666</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59690</xdr:rowOff>
    </xdr:from>
    <xdr:to>
      <xdr:col>24</xdr:col>
      <xdr:colOff>62865</xdr:colOff>
      <xdr:row>78</xdr:row>
      <xdr:rowOff>82322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32640"/>
          <a:ext cx="1270" cy="1222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86149</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45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82322</xdr:rowOff>
    </xdr:from>
    <xdr:to>
      <xdr:col>24</xdr:col>
      <xdr:colOff>152400</xdr:colOff>
      <xdr:row>78</xdr:row>
      <xdr:rowOff>82322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45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6367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20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59690</xdr:rowOff>
    </xdr:from>
    <xdr:to>
      <xdr:col>24</xdr:col>
      <xdr:colOff>152400</xdr:colOff>
      <xdr:row>71</xdr:row>
      <xdr:rowOff>59690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3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34407</xdr:rowOff>
    </xdr:from>
    <xdr:to>
      <xdr:col>24</xdr:col>
      <xdr:colOff>63500</xdr:colOff>
      <xdr:row>77</xdr:row>
      <xdr:rowOff>131471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36057"/>
          <a:ext cx="838200" cy="9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22486</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28812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171059</xdr:rowOff>
    </xdr:from>
    <xdr:to>
      <xdr:col>24</xdr:col>
      <xdr:colOff>114300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34407</xdr:rowOff>
    </xdr:from>
    <xdr:to>
      <xdr:col>19</xdr:col>
      <xdr:colOff>177800</xdr:colOff>
      <xdr:row>77</xdr:row>
      <xdr:rowOff>98780</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36057"/>
          <a:ext cx="889000" cy="6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170921</xdr:rowOff>
    </xdr:from>
    <xdr:to>
      <xdr:col>20</xdr:col>
      <xdr:colOff>38100</xdr:colOff>
      <xdr:row>76</xdr:row>
      <xdr:rowOff>101071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0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117598</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2804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98780</xdr:rowOff>
    </xdr:from>
    <xdr:to>
      <xdr:col>15</xdr:col>
      <xdr:colOff>50800</xdr:colOff>
      <xdr:row>77</xdr:row>
      <xdr:rowOff>104998</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00430"/>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144724</xdr:rowOff>
    </xdr:from>
    <xdr:to>
      <xdr:col>15</xdr:col>
      <xdr:colOff>101600</xdr:colOff>
      <xdr:row>77</xdr:row>
      <xdr:rowOff>74874</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17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91401</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295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104998</xdr:rowOff>
    </xdr:from>
    <xdr:to>
      <xdr:col>10</xdr:col>
      <xdr:colOff>114300</xdr:colOff>
      <xdr:row>77</xdr:row>
      <xdr:rowOff>114829</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flipV="1">
          <a:off x="1130300" y="13306648"/>
          <a:ext cx="889000" cy="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118573</xdr:rowOff>
    </xdr:from>
    <xdr:to>
      <xdr:col>10</xdr:col>
      <xdr:colOff>165100</xdr:colOff>
      <xdr:row>77</xdr:row>
      <xdr:rowOff>48723</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14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65250</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2924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43591</xdr:rowOff>
    </xdr:from>
    <xdr:to>
      <xdr:col>6</xdr:col>
      <xdr:colOff>38100</xdr:colOff>
      <xdr:row>76</xdr:row>
      <xdr:rowOff>145191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07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161718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2849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80671</xdr:rowOff>
    </xdr:from>
    <xdr:to>
      <xdr:col>24</xdr:col>
      <xdr:colOff>114300</xdr:colOff>
      <xdr:row>78</xdr:row>
      <xdr:rowOff>10821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8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167048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19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155057</xdr:rowOff>
    </xdr:from>
    <xdr:to>
      <xdr:col>20</xdr:col>
      <xdr:colOff>38100</xdr:colOff>
      <xdr:row>77</xdr:row>
      <xdr:rowOff>85207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76334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62428" y="13277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47980</xdr:rowOff>
    </xdr:from>
    <xdr:to>
      <xdr:col>15</xdr:col>
      <xdr:colOff>101600</xdr:colOff>
      <xdr:row>77</xdr:row>
      <xdr:rowOff>149580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140707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34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54198</xdr:rowOff>
    </xdr:from>
    <xdr:to>
      <xdr:col>10</xdr:col>
      <xdr:colOff>165100</xdr:colOff>
      <xdr:row>77</xdr:row>
      <xdr:rowOff>155798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146925</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48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64029</xdr:rowOff>
    </xdr:from>
    <xdr:to>
      <xdr:col>6</xdr:col>
      <xdr:colOff>38100</xdr:colOff>
      <xdr:row>77</xdr:row>
      <xdr:rowOff>165629</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6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156756</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5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122588</xdr:rowOff>
    </xdr:from>
    <xdr:to>
      <xdr:col>24</xdr:col>
      <xdr:colOff>62865</xdr:colOff>
      <xdr:row>98</xdr:row>
      <xdr:rowOff>126408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81638"/>
          <a:ext cx="1270" cy="154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130235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93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126408</xdr:rowOff>
    </xdr:from>
    <xdr:to>
      <xdr:col>24</xdr:col>
      <xdr:colOff>152400</xdr:colOff>
      <xdr:row>98</xdr:row>
      <xdr:rowOff>126408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92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69265</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56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122588</xdr:rowOff>
    </xdr:from>
    <xdr:to>
      <xdr:col>24</xdr:col>
      <xdr:colOff>152400</xdr:colOff>
      <xdr:row>89</xdr:row>
      <xdr:rowOff>122588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81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59249</xdr:rowOff>
    </xdr:from>
    <xdr:to>
      <xdr:col>24</xdr:col>
      <xdr:colOff>63500</xdr:colOff>
      <xdr:row>97</xdr:row>
      <xdr:rowOff>74239</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346999"/>
          <a:ext cx="838200" cy="35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123240</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068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100363</xdr:rowOff>
    </xdr:from>
    <xdr:to>
      <xdr:col>24</xdr:col>
      <xdr:colOff>114300</xdr:colOff>
      <xdr:row>95</xdr:row>
      <xdr:rowOff>30513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21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74239</xdr:rowOff>
    </xdr:from>
    <xdr:to>
      <xdr:col>19</xdr:col>
      <xdr:colOff>177800</xdr:colOff>
      <xdr:row>97</xdr:row>
      <xdr:rowOff>91204</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04889"/>
          <a:ext cx="889000" cy="16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29301</xdr:rowOff>
    </xdr:from>
    <xdr:to>
      <xdr:col>20</xdr:col>
      <xdr:colOff>38100</xdr:colOff>
      <xdr:row>97</xdr:row>
      <xdr:rowOff>130901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122028</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75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90567</xdr:rowOff>
    </xdr:from>
    <xdr:to>
      <xdr:col>15</xdr:col>
      <xdr:colOff>50800</xdr:colOff>
      <xdr:row>97</xdr:row>
      <xdr:rowOff>91204</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a:off x="2019300" y="16721217"/>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39294</xdr:rowOff>
    </xdr:from>
    <xdr:to>
      <xdr:col>15</xdr:col>
      <xdr:colOff>101600</xdr:colOff>
      <xdr:row>97</xdr:row>
      <xdr:rowOff>140894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157421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90567</xdr:rowOff>
    </xdr:from>
    <xdr:to>
      <xdr:col>10</xdr:col>
      <xdr:colOff>114300</xdr:colOff>
      <xdr:row>97</xdr:row>
      <xdr:rowOff>140582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21217"/>
          <a:ext cx="889000" cy="5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82107</xdr:rowOff>
    </xdr:from>
    <xdr:to>
      <xdr:col>10</xdr:col>
      <xdr:colOff>165100</xdr:colOff>
      <xdr:row>98</xdr:row>
      <xdr:rowOff>12257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1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3384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80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74563</xdr:rowOff>
    </xdr:from>
    <xdr:to>
      <xdr:col>6</xdr:col>
      <xdr:colOff>38100</xdr:colOff>
      <xdr:row>98</xdr:row>
      <xdr:rowOff>4713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0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21240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48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8449</xdr:rowOff>
    </xdr:from>
    <xdr:to>
      <xdr:col>24</xdr:col>
      <xdr:colOff>114300</xdr:colOff>
      <xdr:row>95</xdr:row>
      <xdr:rowOff>110049</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29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158326</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27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23439</xdr:rowOff>
    </xdr:from>
    <xdr:to>
      <xdr:col>20</xdr:col>
      <xdr:colOff>38100</xdr:colOff>
      <xdr:row>97</xdr:row>
      <xdr:rowOff>125039</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5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141566</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429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40404</xdr:rowOff>
    </xdr:from>
    <xdr:to>
      <xdr:col>15</xdr:col>
      <xdr:colOff>101600</xdr:colOff>
      <xdr:row>97</xdr:row>
      <xdr:rowOff>142004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7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133131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6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39767</xdr:rowOff>
    </xdr:from>
    <xdr:to>
      <xdr:col>10</xdr:col>
      <xdr:colOff>165100</xdr:colOff>
      <xdr:row>97</xdr:row>
      <xdr:rowOff>141367</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6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157894</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44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89782</xdr:rowOff>
    </xdr:from>
    <xdr:to>
      <xdr:col>6</xdr:col>
      <xdr:colOff>38100</xdr:colOff>
      <xdr:row>98</xdr:row>
      <xdr:rowOff>19932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11059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13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157393</xdr:rowOff>
    </xdr:from>
    <xdr:to>
      <xdr:col>54</xdr:col>
      <xdr:colOff>189865</xdr:colOff>
      <xdr:row>39</xdr:row>
      <xdr:rowOff>20901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643793"/>
          <a:ext cx="1270" cy="106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24728</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71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20901</xdr:rowOff>
    </xdr:from>
    <xdr:to>
      <xdr:col>55</xdr:col>
      <xdr:colOff>88900</xdr:colOff>
      <xdr:row>39</xdr:row>
      <xdr:rowOff>20901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70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104070</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419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157393</xdr:rowOff>
    </xdr:from>
    <xdr:to>
      <xdr:col>55</xdr:col>
      <xdr:colOff>88900</xdr:colOff>
      <xdr:row>32</xdr:row>
      <xdr:rowOff>157393</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643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139773</xdr:rowOff>
    </xdr:from>
    <xdr:to>
      <xdr:col>55</xdr:col>
      <xdr:colOff>0</xdr:colOff>
      <xdr:row>37</xdr:row>
      <xdr:rowOff>136591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5454723"/>
          <a:ext cx="838200" cy="102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74780</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75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51903</xdr:rowOff>
    </xdr:from>
    <xdr:to>
      <xdr:col>55</xdr:col>
      <xdr:colOff>50800</xdr:colOff>
      <xdr:row>36</xdr:row>
      <xdr:rowOff>153503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22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139773</xdr:rowOff>
    </xdr:from>
    <xdr:to>
      <xdr:col>50</xdr:col>
      <xdr:colOff>114300</xdr:colOff>
      <xdr:row>37</xdr:row>
      <xdr:rowOff>155894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8750300" y="5454723"/>
          <a:ext cx="889000" cy="104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119807</xdr:rowOff>
    </xdr:from>
    <xdr:to>
      <xdr:col>50</xdr:col>
      <xdr:colOff>165100</xdr:colOff>
      <xdr:row>31</xdr:row>
      <xdr:rowOff>49957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526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66484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5" y="5038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155894</xdr:rowOff>
    </xdr:from>
    <xdr:to>
      <xdr:col>45</xdr:col>
      <xdr:colOff>177800</xdr:colOff>
      <xdr:row>39</xdr:row>
      <xdr:rowOff>5795</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499544"/>
          <a:ext cx="889000" cy="19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73501</xdr:rowOff>
    </xdr:from>
    <xdr:to>
      <xdr:col>46</xdr:col>
      <xdr:colOff>38100</xdr:colOff>
      <xdr:row>37</xdr:row>
      <xdr:rowOff>3651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245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20178</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6020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5795</xdr:rowOff>
    </xdr:from>
    <xdr:to>
      <xdr:col>41</xdr:col>
      <xdr:colOff>50800</xdr:colOff>
      <xdr:row>39</xdr:row>
      <xdr:rowOff>19128</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692345"/>
          <a:ext cx="889000" cy="1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170949</xdr:rowOff>
    </xdr:from>
    <xdr:to>
      <xdr:col>41</xdr:col>
      <xdr:colOff>101600</xdr:colOff>
      <xdr:row>36</xdr:row>
      <xdr:rowOff>101099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17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117626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46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161165</xdr:rowOff>
    </xdr:from>
    <xdr:to>
      <xdr:col>36</xdr:col>
      <xdr:colOff>165100</xdr:colOff>
      <xdr:row>37</xdr:row>
      <xdr:rowOff>91315</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3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107842</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610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85791</xdr:rowOff>
    </xdr:from>
    <xdr:to>
      <xdr:col>55</xdr:col>
      <xdr:colOff>50800</xdr:colOff>
      <xdr:row>38</xdr:row>
      <xdr:rowOff>15941</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42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64218</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40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31</xdr:row>
      <xdr:rowOff>88973</xdr:rowOff>
    </xdr:from>
    <xdr:to>
      <xdr:col>50</xdr:col>
      <xdr:colOff>165100</xdr:colOff>
      <xdr:row>32</xdr:row>
      <xdr:rowOff>19123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540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10250</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5" y="5496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105094</xdr:rowOff>
    </xdr:from>
    <xdr:to>
      <xdr:col>46</xdr:col>
      <xdr:colOff>38100</xdr:colOff>
      <xdr:row>38</xdr:row>
      <xdr:rowOff>35244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44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26371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54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126445</xdr:rowOff>
    </xdr:from>
    <xdr:to>
      <xdr:col>41</xdr:col>
      <xdr:colOff>101600</xdr:colOff>
      <xdr:row>39</xdr:row>
      <xdr:rowOff>56595</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64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47722</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734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139778</xdr:rowOff>
    </xdr:from>
    <xdr:to>
      <xdr:col>36</xdr:col>
      <xdr:colOff>165100</xdr:colOff>
      <xdr:row>39</xdr:row>
      <xdr:rowOff>69928</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654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61055</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74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124895</xdr:rowOff>
    </xdr:from>
    <xdr:to>
      <xdr:col>54</xdr:col>
      <xdr:colOff>189865</xdr:colOff>
      <xdr:row>58</xdr:row>
      <xdr:rowOff>63956</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9383195"/>
          <a:ext cx="1270" cy="624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67783</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1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63956</xdr:rowOff>
    </xdr:from>
    <xdr:to>
      <xdr:col>55</xdr:col>
      <xdr:colOff>88900</xdr:colOff>
      <xdr:row>58</xdr:row>
      <xdr:rowOff>63956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0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71572</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915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124895</xdr:rowOff>
    </xdr:from>
    <xdr:to>
      <xdr:col>55</xdr:col>
      <xdr:colOff>88900</xdr:colOff>
      <xdr:row>54</xdr:row>
      <xdr:rowOff>124895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9383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2001</xdr:rowOff>
    </xdr:from>
    <xdr:to>
      <xdr:col>55</xdr:col>
      <xdr:colOff>0</xdr:colOff>
      <xdr:row>57</xdr:row>
      <xdr:rowOff>25267</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8917401"/>
          <a:ext cx="838200" cy="88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113752</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35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90875</xdr:rowOff>
    </xdr:from>
    <xdr:to>
      <xdr:col>55</xdr:col>
      <xdr:colOff>50800</xdr:colOff>
      <xdr:row>57</xdr:row>
      <xdr:rowOff>21025</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2001</xdr:rowOff>
    </xdr:from>
    <xdr:to>
      <xdr:col>50</xdr:col>
      <xdr:colOff>114300</xdr:colOff>
      <xdr:row>55</xdr:row>
      <xdr:rowOff>22273</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8917401"/>
          <a:ext cx="889000" cy="53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45654</xdr:rowOff>
    </xdr:from>
    <xdr:to>
      <xdr:col>50</xdr:col>
      <xdr:colOff>165100</xdr:colOff>
      <xdr:row>56</xdr:row>
      <xdr:rowOff>147254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138381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7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22273</xdr:rowOff>
    </xdr:from>
    <xdr:to>
      <xdr:col>45</xdr:col>
      <xdr:colOff>177800</xdr:colOff>
      <xdr:row>55</xdr:row>
      <xdr:rowOff>144683</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452023"/>
          <a:ext cx="889000" cy="12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51853</xdr:rowOff>
    </xdr:from>
    <xdr:to>
      <xdr:col>46</xdr:col>
      <xdr:colOff>38100</xdr:colOff>
      <xdr:row>56</xdr:row>
      <xdr:rowOff>153453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144580</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144683</xdr:rowOff>
    </xdr:from>
    <xdr:to>
      <xdr:col>41</xdr:col>
      <xdr:colOff>50800</xdr:colOff>
      <xdr:row>57</xdr:row>
      <xdr:rowOff>129550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74433"/>
          <a:ext cx="889000" cy="32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162226</xdr:rowOff>
    </xdr:from>
    <xdr:to>
      <xdr:col>41</xdr:col>
      <xdr:colOff>101600</xdr:colOff>
      <xdr:row>56</xdr:row>
      <xdr:rowOff>92376</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83503</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151084</xdr:rowOff>
    </xdr:from>
    <xdr:to>
      <xdr:col>36</xdr:col>
      <xdr:colOff>165100</xdr:colOff>
      <xdr:row>56</xdr:row>
      <xdr:rowOff>81234</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97761</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356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145917</xdr:rowOff>
    </xdr:from>
    <xdr:to>
      <xdr:col>55</xdr:col>
      <xdr:colOff>50800</xdr:colOff>
      <xdr:row>57</xdr:row>
      <xdr:rowOff>76067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7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124344</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72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122651</xdr:rowOff>
    </xdr:from>
    <xdr:to>
      <xdr:col>50</xdr:col>
      <xdr:colOff>165100</xdr:colOff>
      <xdr:row>52</xdr:row>
      <xdr:rowOff>52801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886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50</xdr:row>
      <xdr:rowOff>69328</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8641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142923</xdr:rowOff>
    </xdr:from>
    <xdr:to>
      <xdr:col>46</xdr:col>
      <xdr:colOff>38100</xdr:colOff>
      <xdr:row>55</xdr:row>
      <xdr:rowOff>73073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401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89600</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176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93883</xdr:rowOff>
    </xdr:from>
    <xdr:to>
      <xdr:col>41</xdr:col>
      <xdr:colOff>101600</xdr:colOff>
      <xdr:row>56</xdr:row>
      <xdr:rowOff>24033</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23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40560</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61795" y="9298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78750</xdr:rowOff>
    </xdr:from>
    <xdr:to>
      <xdr:col>36</xdr:col>
      <xdr:colOff>165100</xdr:colOff>
      <xdr:row>58</xdr:row>
      <xdr:rowOff>8900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27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44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63424</xdr:rowOff>
    </xdr:from>
    <xdr:to>
      <xdr:col>54</xdr:col>
      <xdr:colOff>189865</xdr:colOff>
      <xdr:row>79</xdr:row>
      <xdr:rowOff>40336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3637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44163</xdr:rowOff>
    </xdr:from>
    <xdr:ext cx="378565"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88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40336</xdr:rowOff>
    </xdr:from>
    <xdr:to>
      <xdr:col>55</xdr:col>
      <xdr:colOff>88900</xdr:colOff>
      <xdr:row>79</xdr:row>
      <xdr:rowOff>40336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4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10101</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11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63424</xdr:rowOff>
    </xdr:from>
    <xdr:to>
      <xdr:col>55</xdr:col>
      <xdr:colOff>88900</xdr:colOff>
      <xdr:row>71</xdr:row>
      <xdr:rowOff>63424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36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72467</xdr:rowOff>
    </xdr:from>
    <xdr:to>
      <xdr:col>55</xdr:col>
      <xdr:colOff>0</xdr:colOff>
      <xdr:row>78</xdr:row>
      <xdr:rowOff>111633</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445567"/>
          <a:ext cx="838200" cy="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2798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204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151371</xdr:rowOff>
    </xdr:from>
    <xdr:to>
      <xdr:col>55</xdr:col>
      <xdr:colOff>50800</xdr:colOff>
      <xdr:row>78</xdr:row>
      <xdr:rowOff>81521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5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70295</xdr:rowOff>
    </xdr:from>
    <xdr:to>
      <xdr:col>50</xdr:col>
      <xdr:colOff>114300</xdr:colOff>
      <xdr:row>78</xdr:row>
      <xdr:rowOff>111633</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443395"/>
          <a:ext cx="889000" cy="4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156490</xdr:rowOff>
    </xdr:from>
    <xdr:to>
      <xdr:col>50</xdr:col>
      <xdr:colOff>165100</xdr:colOff>
      <xdr:row>78</xdr:row>
      <xdr:rowOff>86640</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103167</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33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70295</xdr:rowOff>
    </xdr:from>
    <xdr:to>
      <xdr:col>45</xdr:col>
      <xdr:colOff>177800</xdr:colOff>
      <xdr:row>78</xdr:row>
      <xdr:rowOff>167233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443395"/>
          <a:ext cx="889000" cy="9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100051</xdr:rowOff>
    </xdr:from>
    <xdr:to>
      <xdr:col>46</xdr:col>
      <xdr:colOff>38100</xdr:colOff>
      <xdr:row>77</xdr:row>
      <xdr:rowOff>30201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13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46727</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2905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122135</xdr:rowOff>
    </xdr:from>
    <xdr:to>
      <xdr:col>41</xdr:col>
      <xdr:colOff>50800</xdr:colOff>
      <xdr:row>78</xdr:row>
      <xdr:rowOff>167233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495235"/>
          <a:ext cx="889000" cy="45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99149</xdr:rowOff>
    </xdr:from>
    <xdr:to>
      <xdr:col>41</xdr:col>
      <xdr:colOff>101600</xdr:colOff>
      <xdr:row>76</xdr:row>
      <xdr:rowOff>29299</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295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45826</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273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40551</xdr:rowOff>
    </xdr:from>
    <xdr:to>
      <xdr:col>36</xdr:col>
      <xdr:colOff>165100</xdr:colOff>
      <xdr:row>75</xdr:row>
      <xdr:rowOff>142151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28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158678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267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21667</xdr:rowOff>
    </xdr:from>
    <xdr:to>
      <xdr:col>55</xdr:col>
      <xdr:colOff>50800</xdr:colOff>
      <xdr:row>78</xdr:row>
      <xdr:rowOff>123267</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94</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60833</xdr:rowOff>
    </xdr:from>
    <xdr:to>
      <xdr:col>50</xdr:col>
      <xdr:colOff>165100</xdr:colOff>
      <xdr:row>78</xdr:row>
      <xdr:rowOff>162433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3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153560</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04428" y="13526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19495</xdr:rowOff>
    </xdr:from>
    <xdr:to>
      <xdr:col>46</xdr:col>
      <xdr:colOff>38100</xdr:colOff>
      <xdr:row>78</xdr:row>
      <xdr:rowOff>121095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112222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485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116433</xdr:rowOff>
    </xdr:from>
    <xdr:to>
      <xdr:col>41</xdr:col>
      <xdr:colOff>101600</xdr:colOff>
      <xdr:row>79</xdr:row>
      <xdr:rowOff>46583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8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37710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26428" y="1358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71335</xdr:rowOff>
    </xdr:from>
    <xdr:to>
      <xdr:col>36</xdr:col>
      <xdr:colOff>165100</xdr:colOff>
      <xdr:row>79</xdr:row>
      <xdr:rowOff>1485</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4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164062</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37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7807</xdr:rowOff>
    </xdr:from>
    <xdr:to>
      <xdr:col>54</xdr:col>
      <xdr:colOff>189865</xdr:colOff>
      <xdr:row>98</xdr:row>
      <xdr:rowOff>92503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6295557"/>
          <a:ext cx="1270" cy="59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96330</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92503</xdr:rowOff>
    </xdr:from>
    <xdr:to>
      <xdr:col>55</xdr:col>
      <xdr:colOff>88900</xdr:colOff>
      <xdr:row>98</xdr:row>
      <xdr:rowOff>92503</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4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125934</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6070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95</xdr:row>
      <xdr:rowOff>7807</xdr:rowOff>
    </xdr:from>
    <xdr:to>
      <xdr:col>55</xdr:col>
      <xdr:colOff>88900</xdr:colOff>
      <xdr:row>95</xdr:row>
      <xdr:rowOff>7807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295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44501</xdr:rowOff>
    </xdr:from>
    <xdr:to>
      <xdr:col>55</xdr:col>
      <xdr:colOff>0</xdr:colOff>
      <xdr:row>97</xdr:row>
      <xdr:rowOff>79761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5817901"/>
          <a:ext cx="838200" cy="892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19618</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650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41191</xdr:rowOff>
    </xdr:from>
    <xdr:to>
      <xdr:col>55</xdr:col>
      <xdr:colOff>50800</xdr:colOff>
      <xdr:row>97</xdr:row>
      <xdr:rowOff>142791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71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44501</xdr:rowOff>
    </xdr:from>
    <xdr:to>
      <xdr:col>50</xdr:col>
      <xdr:colOff>114300</xdr:colOff>
      <xdr:row>95</xdr:row>
      <xdr:rowOff>88137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5817901"/>
          <a:ext cx="889000" cy="55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164740</xdr:rowOff>
    </xdr:from>
    <xdr:to>
      <xdr:col>50</xdr:col>
      <xdr:colOff>165100</xdr:colOff>
      <xdr:row>97</xdr:row>
      <xdr:rowOff>94890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86017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71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88137</xdr:rowOff>
    </xdr:from>
    <xdr:to>
      <xdr:col>45</xdr:col>
      <xdr:colOff>177800</xdr:colOff>
      <xdr:row>95</xdr:row>
      <xdr:rowOff>171315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7861300" y="16375887"/>
          <a:ext cx="889000" cy="8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77932</xdr:rowOff>
    </xdr:from>
    <xdr:to>
      <xdr:col>46</xdr:col>
      <xdr:colOff>38100</xdr:colOff>
      <xdr:row>98</xdr:row>
      <xdr:rowOff>8082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170659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171315</xdr:rowOff>
    </xdr:from>
    <xdr:to>
      <xdr:col>41</xdr:col>
      <xdr:colOff>50800</xdr:colOff>
      <xdr:row>97</xdr:row>
      <xdr:rowOff>167768</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flipV="1">
          <a:off x="6972300" y="16459065"/>
          <a:ext cx="889000" cy="3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96535</xdr:rowOff>
    </xdr:from>
    <xdr:to>
      <xdr:col>41</xdr:col>
      <xdr:colOff>101600</xdr:colOff>
      <xdr:row>98</xdr:row>
      <xdr:rowOff>26685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17812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89855</xdr:rowOff>
    </xdr:from>
    <xdr:to>
      <xdr:col>36</xdr:col>
      <xdr:colOff>165100</xdr:colOff>
      <xdr:row>98</xdr:row>
      <xdr:rowOff>20005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36532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49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28961</xdr:rowOff>
    </xdr:from>
    <xdr:to>
      <xdr:col>55</xdr:col>
      <xdr:colOff>50800</xdr:colOff>
      <xdr:row>97</xdr:row>
      <xdr:rowOff>130561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51838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511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165151</xdr:rowOff>
    </xdr:from>
    <xdr:to>
      <xdr:col>50</xdr:col>
      <xdr:colOff>165100</xdr:colOff>
      <xdr:row>92</xdr:row>
      <xdr:rowOff>95301</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576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111828</xdr:rowOff>
    </xdr:from>
    <xdr:ext cx="59901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39795" y="15542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37337</xdr:rowOff>
    </xdr:from>
    <xdr:to>
      <xdr:col>46</xdr:col>
      <xdr:colOff>38100</xdr:colOff>
      <xdr:row>95</xdr:row>
      <xdr:rowOff>138937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325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155464</xdr:rowOff>
    </xdr:from>
    <xdr:ext cx="59901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50795" y="16100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120515</xdr:rowOff>
    </xdr:from>
    <xdr:to>
      <xdr:col>41</xdr:col>
      <xdr:colOff>101600</xdr:colOff>
      <xdr:row>96</xdr:row>
      <xdr:rowOff>50665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40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67192</xdr:rowOff>
    </xdr:from>
    <xdr:ext cx="59901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61795" y="1618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116968</xdr:rowOff>
    </xdr:from>
    <xdr:to>
      <xdr:col>36</xdr:col>
      <xdr:colOff>165100</xdr:colOff>
      <xdr:row>98</xdr:row>
      <xdr:rowOff>47118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4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38245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84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76073</xdr:rowOff>
    </xdr:from>
    <xdr:to>
      <xdr:col>85</xdr:col>
      <xdr:colOff>126364</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391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22750</xdr:rowOff>
    </xdr:from>
    <xdr:ext cx="534377"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166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76073</xdr:rowOff>
    </xdr:from>
    <xdr:to>
      <xdr:col>86</xdr:col>
      <xdr:colOff>25400</xdr:colOff>
      <xdr:row>31</xdr:row>
      <xdr:rowOff>76073</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39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128575</xdr:rowOff>
    </xdr:from>
    <xdr:to>
      <xdr:col>85</xdr:col>
      <xdr:colOff>127000</xdr:colOff>
      <xdr:row>39</xdr:row>
      <xdr:rowOff>11608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643675"/>
          <a:ext cx="838200" cy="54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171213</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3434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148336</xdr:rowOff>
    </xdr:from>
    <xdr:to>
      <xdr:col>85</xdr:col>
      <xdr:colOff>177800</xdr:colOff>
      <xdr:row>38</xdr:row>
      <xdr:rowOff>78486</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11608</xdr:rowOff>
    </xdr:from>
    <xdr:to>
      <xdr:col>81</xdr:col>
      <xdr:colOff>50800</xdr:colOff>
      <xdr:row>39</xdr:row>
      <xdr:rowOff>41478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4592300" y="6698158"/>
          <a:ext cx="889000" cy="29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64173</xdr:rowOff>
    </xdr:from>
    <xdr:to>
      <xdr:col>81</xdr:col>
      <xdr:colOff>101600</xdr:colOff>
      <xdr:row>37</xdr:row>
      <xdr:rowOff>165773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10850</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18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38011</xdr:rowOff>
    </xdr:from>
    <xdr:to>
      <xdr:col>76</xdr:col>
      <xdr:colOff>114300</xdr:colOff>
      <xdr:row>39</xdr:row>
      <xdr:rowOff>41478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3703300" y="6724561"/>
          <a:ext cx="889000" cy="3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166395</xdr:rowOff>
    </xdr:from>
    <xdr:to>
      <xdr:col>76</xdr:col>
      <xdr:colOff>165100</xdr:colOff>
      <xdr:row>37</xdr:row>
      <xdr:rowOff>96545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113072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11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38011</xdr:rowOff>
    </xdr:from>
    <xdr:to>
      <xdr:col>71</xdr:col>
      <xdr:colOff>177800</xdr:colOff>
      <xdr:row>39</xdr:row>
      <xdr:rowOff>43231</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flipV="1">
          <a:off x="12814300" y="6724561"/>
          <a:ext cx="889000" cy="5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47447</xdr:rowOff>
    </xdr:from>
    <xdr:to>
      <xdr:col>72</xdr:col>
      <xdr:colOff>38100</xdr:colOff>
      <xdr:row>37</xdr:row>
      <xdr:rowOff>149047</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39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165574</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16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103264</xdr:rowOff>
    </xdr:from>
    <xdr:to>
      <xdr:col>67</xdr:col>
      <xdr:colOff>101600</xdr:colOff>
      <xdr:row>38</xdr:row>
      <xdr:rowOff>33413</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46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49941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2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77775</xdr:rowOff>
    </xdr:from>
    <xdr:to>
      <xdr:col>85</xdr:col>
      <xdr:colOff>177800</xdr:colOff>
      <xdr:row>39</xdr:row>
      <xdr:rowOff>7925</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5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164152</xdr:rowOff>
    </xdr:from>
    <xdr:ext cx="469744"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50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132258</xdr:rowOff>
    </xdr:from>
    <xdr:to>
      <xdr:col>81</xdr:col>
      <xdr:colOff>101600</xdr:colOff>
      <xdr:row>39</xdr:row>
      <xdr:rowOff>62408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64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53535</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740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162128</xdr:rowOff>
    </xdr:from>
    <xdr:to>
      <xdr:col>76</xdr:col>
      <xdr:colOff>165100</xdr:colOff>
      <xdr:row>39</xdr:row>
      <xdr:rowOff>92278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67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83405</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35333" y="6769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158661</xdr:rowOff>
    </xdr:from>
    <xdr:to>
      <xdr:col>72</xdr:col>
      <xdr:colOff>38100</xdr:colOff>
      <xdr:row>39</xdr:row>
      <xdr:rowOff>88811</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67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79938</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76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163881</xdr:rowOff>
    </xdr:from>
    <xdr:to>
      <xdr:col>67</xdr:col>
      <xdr:colOff>101600</xdr:colOff>
      <xdr:row>39</xdr:row>
      <xdr:rowOff>94031</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67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85158</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57333" y="6771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a:extLst>
            <a:ext uri="{FF2B5EF4-FFF2-40B4-BE49-F238E27FC236}">
              <a16:creationId xmlns:a16="http://schemas.microsoft.com/office/drawing/2014/main" id="{00000000-0008-0000-0600-00003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a:extLst>
            <a:ext uri="{FF2B5EF4-FFF2-40B4-BE49-F238E27FC236}">
              <a16:creationId xmlns:a16="http://schemas.microsoft.com/office/drawing/2014/main" id="{00000000-0008-0000-0600-00003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a:extLst>
            <a:ext uri="{FF2B5EF4-FFF2-40B4-BE49-F238E27FC236}">
              <a16:creationId xmlns:a16="http://schemas.microsoft.com/office/drawing/2014/main" id="{00000000-0008-0000-0600-00003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a:extLst>
            <a:ext uri="{FF2B5EF4-FFF2-40B4-BE49-F238E27FC236}">
              <a16:creationId xmlns:a16="http://schemas.microsoft.com/office/drawing/2014/main" id="{00000000-0008-0000-0600-00004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121679</xdr:rowOff>
    </xdr:from>
    <xdr:to>
      <xdr:col>85</xdr:col>
      <xdr:colOff>126364</xdr:colOff>
      <xdr:row>79</xdr:row>
      <xdr:rowOff>3366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1951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7193</xdr:rowOff>
    </xdr:from>
    <xdr:ext cx="469744"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5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3366</xdr:rowOff>
    </xdr:from>
    <xdr:to>
      <xdr:col>86</xdr:col>
      <xdr:colOff>25400</xdr:colOff>
      <xdr:row>79</xdr:row>
      <xdr:rowOff>3366</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4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68356</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726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121679</xdr:rowOff>
    </xdr:from>
    <xdr:to>
      <xdr:col>86</xdr:col>
      <xdr:colOff>25400</xdr:colOff>
      <xdr:row>69</xdr:row>
      <xdr:rowOff>121679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1951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26518</xdr:rowOff>
    </xdr:from>
    <xdr:to>
      <xdr:col>85</xdr:col>
      <xdr:colOff>127000</xdr:colOff>
      <xdr:row>77</xdr:row>
      <xdr:rowOff>45962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228168"/>
          <a:ext cx="8382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135208</xdr:rowOff>
    </xdr:from>
    <xdr:ext cx="534377"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265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112331</xdr:rowOff>
    </xdr:from>
    <xdr:to>
      <xdr:col>85</xdr:col>
      <xdr:colOff>177800</xdr:colOff>
      <xdr:row>75</xdr:row>
      <xdr:rowOff>42481</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279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45962</xdr:rowOff>
    </xdr:from>
    <xdr:to>
      <xdr:col>81</xdr:col>
      <xdr:colOff>50800</xdr:colOff>
      <xdr:row>77</xdr:row>
      <xdr:rowOff>59640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47612"/>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139674</xdr:rowOff>
    </xdr:from>
    <xdr:to>
      <xdr:col>81</xdr:col>
      <xdr:colOff>101600</xdr:colOff>
      <xdr:row>75</xdr:row>
      <xdr:rowOff>69824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2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86351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214111" y="126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57632</xdr:rowOff>
    </xdr:from>
    <xdr:to>
      <xdr:col>76</xdr:col>
      <xdr:colOff>114300</xdr:colOff>
      <xdr:row>77</xdr:row>
      <xdr:rowOff>59640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3703300" y="13259282"/>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148069</xdr:rowOff>
    </xdr:from>
    <xdr:to>
      <xdr:col>76</xdr:col>
      <xdr:colOff>165100</xdr:colOff>
      <xdr:row>75</xdr:row>
      <xdr:rowOff>78219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28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94746</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325111" y="1261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57632</xdr:rowOff>
    </xdr:from>
    <xdr:to>
      <xdr:col>71</xdr:col>
      <xdr:colOff>177800</xdr:colOff>
      <xdr:row>77</xdr:row>
      <xdr:rowOff>57823</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2814300" y="132592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144538</xdr:rowOff>
    </xdr:from>
    <xdr:to>
      <xdr:col>72</xdr:col>
      <xdr:colOff>38100</xdr:colOff>
      <xdr:row>75</xdr:row>
      <xdr:rowOff>74688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2831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91215</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36111" y="12607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156401</xdr:rowOff>
    </xdr:from>
    <xdr:to>
      <xdr:col>67</xdr:col>
      <xdr:colOff>101600</xdr:colOff>
      <xdr:row>75</xdr:row>
      <xdr:rowOff>86551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2843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103078</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47111" y="1261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147168</xdr:rowOff>
    </xdr:from>
    <xdr:to>
      <xdr:col>85</xdr:col>
      <xdr:colOff>177800</xdr:colOff>
      <xdr:row>77</xdr:row>
      <xdr:rowOff>77318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7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125595</xdr:rowOff>
    </xdr:from>
    <xdr:ext cx="534377"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315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166612</xdr:rowOff>
    </xdr:from>
    <xdr:to>
      <xdr:col>81</xdr:col>
      <xdr:colOff>101600</xdr:colOff>
      <xdr:row>77</xdr:row>
      <xdr:rowOff>96762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96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87889</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14111" y="132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8840</xdr:rowOff>
    </xdr:from>
    <xdr:to>
      <xdr:col>76</xdr:col>
      <xdr:colOff>165100</xdr:colOff>
      <xdr:row>77</xdr:row>
      <xdr:rowOff>110440</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1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101567</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325111" y="13303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6832</xdr:rowOff>
    </xdr:from>
    <xdr:to>
      <xdr:col>72</xdr:col>
      <xdr:colOff>38100</xdr:colOff>
      <xdr:row>77</xdr:row>
      <xdr:rowOff>108432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0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99559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0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7023</xdr:rowOff>
    </xdr:from>
    <xdr:to>
      <xdr:col>67</xdr:col>
      <xdr:colOff>101600</xdr:colOff>
      <xdr:row>77</xdr:row>
      <xdr:rowOff>108623</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0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99750</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47111" y="1330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89734</xdr:rowOff>
    </xdr:from>
    <xdr:to>
      <xdr:col>85</xdr:col>
      <xdr:colOff>126364</xdr:colOff>
      <xdr:row>98</xdr:row>
      <xdr:rowOff>85604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520234"/>
          <a:ext cx="1269" cy="1367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89431</xdr:rowOff>
    </xdr:from>
    <xdr:ext cx="534377"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891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85604</xdr:rowOff>
    </xdr:from>
    <xdr:to>
      <xdr:col>86</xdr:col>
      <xdr:colOff>25400</xdr:colOff>
      <xdr:row>98</xdr:row>
      <xdr:rowOff>85604</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887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36411</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29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89734</xdr:rowOff>
    </xdr:from>
    <xdr:to>
      <xdr:col>86</xdr:col>
      <xdr:colOff>25400</xdr:colOff>
      <xdr:row>90</xdr:row>
      <xdr:rowOff>89734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5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54693</xdr:rowOff>
    </xdr:from>
    <xdr:to>
      <xdr:col>85</xdr:col>
      <xdr:colOff>127000</xdr:colOff>
      <xdr:row>97</xdr:row>
      <xdr:rowOff>109150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170993"/>
          <a:ext cx="838200" cy="56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88408</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376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109981</xdr:rowOff>
    </xdr:from>
    <xdr:to>
      <xdr:col>85</xdr:col>
      <xdr:colOff>177800</xdr:colOff>
      <xdr:row>96</xdr:row>
      <xdr:rowOff>40131</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3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109150</xdr:rowOff>
    </xdr:from>
    <xdr:to>
      <xdr:col>81</xdr:col>
      <xdr:colOff>50800</xdr:colOff>
      <xdr:row>97</xdr:row>
      <xdr:rowOff>123290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739800"/>
          <a:ext cx="889000" cy="1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79887</xdr:rowOff>
    </xdr:from>
    <xdr:to>
      <xdr:col>81</xdr:col>
      <xdr:colOff>101600</xdr:colOff>
      <xdr:row>98</xdr:row>
      <xdr:rowOff>10037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803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123290</xdr:rowOff>
    </xdr:from>
    <xdr:to>
      <xdr:col>76</xdr:col>
      <xdr:colOff>114300</xdr:colOff>
      <xdr:row>98</xdr:row>
      <xdr:rowOff>1299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753940"/>
          <a:ext cx="8890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141168</xdr:rowOff>
    </xdr:from>
    <xdr:to>
      <xdr:col>76</xdr:col>
      <xdr:colOff>165100</xdr:colOff>
      <xdr:row>98</xdr:row>
      <xdr:rowOff>71318</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62445</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141153</xdr:rowOff>
    </xdr:from>
    <xdr:to>
      <xdr:col>71</xdr:col>
      <xdr:colOff>177800</xdr:colOff>
      <xdr:row>98</xdr:row>
      <xdr:rowOff>1299</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2814300" y="16771803"/>
          <a:ext cx="889000" cy="31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66596</xdr:rowOff>
    </xdr:from>
    <xdr:to>
      <xdr:col>72</xdr:col>
      <xdr:colOff>38100</xdr:colOff>
      <xdr:row>97</xdr:row>
      <xdr:rowOff>168196</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13273</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47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36061</xdr:rowOff>
    </xdr:from>
    <xdr:to>
      <xdr:col>67</xdr:col>
      <xdr:colOff>101600</xdr:colOff>
      <xdr:row>97</xdr:row>
      <xdr:rowOff>137661</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154188</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3893</xdr:rowOff>
    </xdr:from>
    <xdr:to>
      <xdr:col>85</xdr:col>
      <xdr:colOff>177800</xdr:colOff>
      <xdr:row>94</xdr:row>
      <xdr:rowOff>105493</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1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26770</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597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58350</xdr:rowOff>
    </xdr:from>
    <xdr:to>
      <xdr:col>81</xdr:col>
      <xdr:colOff>101600</xdr:colOff>
      <xdr:row>97</xdr:row>
      <xdr:rowOff>159950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6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5027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4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72490</xdr:rowOff>
    </xdr:from>
    <xdr:to>
      <xdr:col>76</xdr:col>
      <xdr:colOff>165100</xdr:colOff>
      <xdr:row>98</xdr:row>
      <xdr:rowOff>2640</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0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19167</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47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121949</xdr:rowOff>
    </xdr:from>
    <xdr:to>
      <xdr:col>72</xdr:col>
      <xdr:colOff>38100</xdr:colOff>
      <xdr:row>98</xdr:row>
      <xdr:rowOff>52099</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752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43226</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84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90353</xdr:rowOff>
    </xdr:from>
    <xdr:to>
      <xdr:col>67</xdr:col>
      <xdr:colOff>101600</xdr:colOff>
      <xdr:row>98</xdr:row>
      <xdr:rowOff>20503</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721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11630</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47111" y="1681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99969</xdr:rowOff>
    </xdr:from>
    <xdr:to>
      <xdr:col>116</xdr:col>
      <xdr:colOff>62864</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586369"/>
          <a:ext cx="1269" cy="1068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46646</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36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99969</xdr:rowOff>
    </xdr:from>
    <xdr:to>
      <xdr:col>116</xdr:col>
      <xdr:colOff>152400</xdr:colOff>
      <xdr:row>32</xdr:row>
      <xdr:rowOff>99969</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58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94437</xdr:rowOff>
    </xdr:from>
    <xdr:to>
      <xdr:col>116</xdr:col>
      <xdr:colOff>63500</xdr:colOff>
      <xdr:row>37</xdr:row>
      <xdr:rowOff>93888</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1323300" y="6095187"/>
          <a:ext cx="838200" cy="34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76380</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420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97953</xdr:rowOff>
    </xdr:from>
    <xdr:to>
      <xdr:col>116</xdr:col>
      <xdr:colOff>114300</xdr:colOff>
      <xdr:row>38</xdr:row>
      <xdr:rowOff>28102</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4416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30246</xdr:rowOff>
    </xdr:from>
    <xdr:to>
      <xdr:col>111</xdr:col>
      <xdr:colOff>177800</xdr:colOff>
      <xdr:row>37</xdr:row>
      <xdr:rowOff>93888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373896"/>
          <a:ext cx="889000" cy="6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76327</xdr:rowOff>
    </xdr:from>
    <xdr:to>
      <xdr:col>112</xdr:col>
      <xdr:colOff>38100</xdr:colOff>
      <xdr:row>38</xdr:row>
      <xdr:rowOff>6477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169054</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51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30246</xdr:rowOff>
    </xdr:from>
    <xdr:to>
      <xdr:col>107</xdr:col>
      <xdr:colOff>50800</xdr:colOff>
      <xdr:row>38</xdr:row>
      <xdr:rowOff>123515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19545300" y="6373896"/>
          <a:ext cx="889000" cy="26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130139</xdr:rowOff>
    </xdr:from>
    <xdr:to>
      <xdr:col>107</xdr:col>
      <xdr:colOff>101600</xdr:colOff>
      <xdr:row>38</xdr:row>
      <xdr:rowOff>60289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51416</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123515</xdr:rowOff>
    </xdr:from>
    <xdr:to>
      <xdr:col>102</xdr:col>
      <xdr:colOff>114300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638615"/>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121773</xdr:rowOff>
    </xdr:from>
    <xdr:to>
      <xdr:col>102</xdr:col>
      <xdr:colOff>165100</xdr:colOff>
      <xdr:row>38</xdr:row>
      <xdr:rowOff>51922</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68450</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24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131054</xdr:rowOff>
    </xdr:from>
    <xdr:to>
      <xdr:col>98</xdr:col>
      <xdr:colOff>38100</xdr:colOff>
      <xdr:row>38</xdr:row>
      <xdr:rowOff>61204</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77731</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24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43637</xdr:rowOff>
    </xdr:from>
    <xdr:to>
      <xdr:col>116</xdr:col>
      <xdr:colOff>114300</xdr:colOff>
      <xdr:row>35</xdr:row>
      <xdr:rowOff>145237</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604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66514</xdr:rowOff>
    </xdr:from>
    <xdr:ext cx="534377"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89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43088</xdr:rowOff>
    </xdr:from>
    <xdr:to>
      <xdr:col>112</xdr:col>
      <xdr:colOff>38100</xdr:colOff>
      <xdr:row>37</xdr:row>
      <xdr:rowOff>144688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63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161215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616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150896</xdr:rowOff>
    </xdr:from>
    <xdr:to>
      <xdr:col>107</xdr:col>
      <xdr:colOff>101600</xdr:colOff>
      <xdr:row>37</xdr:row>
      <xdr:rowOff>81046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632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97573</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6098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72715</xdr:rowOff>
    </xdr:from>
    <xdr:to>
      <xdr:col>102</xdr:col>
      <xdr:colOff>165100</xdr:colOff>
      <xdr:row>39</xdr:row>
      <xdr:rowOff>2865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658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165442</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56017" y="6680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22016</xdr:rowOff>
    </xdr:from>
    <xdr:to>
      <xdr:col>116</xdr:col>
      <xdr:colOff>62864</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937416"/>
          <a:ext cx="1269" cy="114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140143</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22016</xdr:rowOff>
    </xdr:from>
    <xdr:to>
      <xdr:col>116</xdr:col>
      <xdr:colOff>152400</xdr:colOff>
      <xdr:row>52</xdr:row>
      <xdr:rowOff>22016</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937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119355</xdr:rowOff>
    </xdr:from>
    <xdr:to>
      <xdr:col>116</xdr:col>
      <xdr:colOff>63500</xdr:colOff>
      <xdr:row>58</xdr:row>
      <xdr:rowOff>119538</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63455"/>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120464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2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97587</xdr:rowOff>
    </xdr:from>
    <xdr:to>
      <xdr:col>116</xdr:col>
      <xdr:colOff>114300</xdr:colOff>
      <xdr:row>58</xdr:row>
      <xdr:rowOff>27737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7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119538</xdr:rowOff>
    </xdr:from>
    <xdr:to>
      <xdr:col>111</xdr:col>
      <xdr:colOff>177800</xdr:colOff>
      <xdr:row>58</xdr:row>
      <xdr:rowOff>119766</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0434300" y="1006363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130002</xdr:rowOff>
    </xdr:from>
    <xdr:to>
      <xdr:col>112</xdr:col>
      <xdr:colOff>38100</xdr:colOff>
      <xdr:row>58</xdr:row>
      <xdr:rowOff>60152</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76679</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77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119766</xdr:rowOff>
    </xdr:from>
    <xdr:to>
      <xdr:col>107</xdr:col>
      <xdr:colOff>50800</xdr:colOff>
      <xdr:row>58</xdr:row>
      <xdr:rowOff>119812</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19545300" y="10063866"/>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152908</xdr:rowOff>
    </xdr:from>
    <xdr:to>
      <xdr:col>107</xdr:col>
      <xdr:colOff>101600</xdr:colOff>
      <xdr:row>58</xdr:row>
      <xdr:rowOff>83058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99585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119812</xdr:rowOff>
    </xdr:from>
    <xdr:to>
      <xdr:col>102</xdr:col>
      <xdr:colOff>114300</xdr:colOff>
      <xdr:row>58</xdr:row>
      <xdr:rowOff>119858</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63912"/>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113452</xdr:rowOff>
    </xdr:from>
    <xdr:to>
      <xdr:col>102</xdr:col>
      <xdr:colOff>165100</xdr:colOff>
      <xdr:row>58</xdr:row>
      <xdr:rowOff>43602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60129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144313</xdr:rowOff>
    </xdr:from>
    <xdr:to>
      <xdr:col>98</xdr:col>
      <xdr:colOff>38100</xdr:colOff>
      <xdr:row>58</xdr:row>
      <xdr:rowOff>74463</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90990</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68555</xdr:rowOff>
    </xdr:from>
    <xdr:to>
      <xdr:col>116</xdr:col>
      <xdr:colOff>114300</xdr:colOff>
      <xdr:row>58</xdr:row>
      <xdr:rowOff>170155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1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154932</xdr:rowOff>
    </xdr:from>
    <xdr:ext cx="378565"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27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68738</xdr:rowOff>
    </xdr:from>
    <xdr:to>
      <xdr:col>112</xdr:col>
      <xdr:colOff>38100</xdr:colOff>
      <xdr:row>58</xdr:row>
      <xdr:rowOff>170338</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1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161465</xdr:rowOff>
    </xdr:from>
    <xdr:ext cx="378565"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4017" y="10105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68966</xdr:rowOff>
    </xdr:from>
    <xdr:to>
      <xdr:col>107</xdr:col>
      <xdr:colOff>101600</xdr:colOff>
      <xdr:row>58</xdr:row>
      <xdr:rowOff>170566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13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161693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5017" y="1010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69012</xdr:rowOff>
    </xdr:from>
    <xdr:to>
      <xdr:col>102</xdr:col>
      <xdr:colOff>165100</xdr:colOff>
      <xdr:row>58</xdr:row>
      <xdr:rowOff>170612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1001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161739</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6017" y="101058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69058</xdr:rowOff>
    </xdr:from>
    <xdr:to>
      <xdr:col>98</xdr:col>
      <xdr:colOff>38100</xdr:colOff>
      <xdr:row>58</xdr:row>
      <xdr:rowOff>170658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1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161785</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67017" y="10105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54946</xdr:rowOff>
    </xdr:from>
    <xdr:to>
      <xdr:col>116</xdr:col>
      <xdr:colOff>62864</xdr:colOff>
      <xdr:row>78</xdr:row>
      <xdr:rowOff>114478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56446"/>
          <a:ext cx="1269" cy="1431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118305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49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114478</xdr:rowOff>
    </xdr:from>
    <xdr:to>
      <xdr:col>116</xdr:col>
      <xdr:colOff>152400</xdr:colOff>
      <xdr:row>78</xdr:row>
      <xdr:rowOff>114478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487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1623</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31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54946</xdr:rowOff>
    </xdr:from>
    <xdr:to>
      <xdr:col>116</xdr:col>
      <xdr:colOff>152400</xdr:colOff>
      <xdr:row>70</xdr:row>
      <xdr:rowOff>54946</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56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38736</xdr:rowOff>
    </xdr:from>
    <xdr:to>
      <xdr:col>116</xdr:col>
      <xdr:colOff>63500</xdr:colOff>
      <xdr:row>77</xdr:row>
      <xdr:rowOff>51651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3240386"/>
          <a:ext cx="838200" cy="1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167479</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683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144602</xdr:rowOff>
    </xdr:from>
    <xdr:to>
      <xdr:col>116</xdr:col>
      <xdr:colOff>114300</xdr:colOff>
      <xdr:row>75</xdr:row>
      <xdr:rowOff>74752</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83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51651</xdr:rowOff>
    </xdr:from>
    <xdr:to>
      <xdr:col>111</xdr:col>
      <xdr:colOff>177800</xdr:colOff>
      <xdr:row>77</xdr:row>
      <xdr:rowOff>78987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3253301"/>
          <a:ext cx="889000" cy="2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27616</xdr:rowOff>
    </xdr:from>
    <xdr:to>
      <xdr:col>112</xdr:col>
      <xdr:colOff>38100</xdr:colOff>
      <xdr:row>75</xdr:row>
      <xdr:rowOff>129216</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145743</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61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146196</xdr:rowOff>
    </xdr:from>
    <xdr:to>
      <xdr:col>107</xdr:col>
      <xdr:colOff>50800</xdr:colOff>
      <xdr:row>77</xdr:row>
      <xdr:rowOff>78987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833496"/>
          <a:ext cx="889000" cy="44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163843</xdr:rowOff>
    </xdr:from>
    <xdr:to>
      <xdr:col>107</xdr:col>
      <xdr:colOff>101600</xdr:colOff>
      <xdr:row>75</xdr:row>
      <xdr:rowOff>93993</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110520</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131090</xdr:rowOff>
    </xdr:from>
    <xdr:to>
      <xdr:col>102</xdr:col>
      <xdr:colOff>114300</xdr:colOff>
      <xdr:row>74</xdr:row>
      <xdr:rowOff>146196</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18390"/>
          <a:ext cx="8890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146774</xdr:rowOff>
    </xdr:from>
    <xdr:to>
      <xdr:col>102</xdr:col>
      <xdr:colOff>165100</xdr:colOff>
      <xdr:row>75</xdr:row>
      <xdr:rowOff>76924</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68051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92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143783</xdr:rowOff>
    </xdr:from>
    <xdr:to>
      <xdr:col>98</xdr:col>
      <xdr:colOff>38100</xdr:colOff>
      <xdr:row>75</xdr:row>
      <xdr:rowOff>73933</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65060</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2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159386</xdr:rowOff>
    </xdr:from>
    <xdr:to>
      <xdr:col>116</xdr:col>
      <xdr:colOff>114300</xdr:colOff>
      <xdr:row>77</xdr:row>
      <xdr:rowOff>89536</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318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137813</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316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851</xdr:rowOff>
    </xdr:from>
    <xdr:to>
      <xdr:col>112</xdr:col>
      <xdr:colOff>38100</xdr:colOff>
      <xdr:row>77</xdr:row>
      <xdr:rowOff>102451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320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93578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295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28187</xdr:rowOff>
    </xdr:from>
    <xdr:to>
      <xdr:col>107</xdr:col>
      <xdr:colOff>101600</xdr:colOff>
      <xdr:row>77</xdr:row>
      <xdr:rowOff>129787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322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120914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322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95396</xdr:rowOff>
    </xdr:from>
    <xdr:to>
      <xdr:col>102</xdr:col>
      <xdr:colOff>165100</xdr:colOff>
      <xdr:row>75</xdr:row>
      <xdr:rowOff>25546</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78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42073</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55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80290</xdr:rowOff>
    </xdr:from>
    <xdr:to>
      <xdr:col>98</xdr:col>
      <xdr:colOff>38100</xdr:colOff>
      <xdr:row>75</xdr:row>
      <xdr:rowOff>10440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6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26967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542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・本町が属する類似団体区分「</a:t>
          </a:r>
          <a:r>
            <a:rPr kumimoji="1" lang="en-US" altLang="ja-JP" sz="1100">
              <a:latin typeface="ＭＳ Ｐゴシック" panose="020B0600070205080204" pitchFamily="50" charset="-128"/>
              <a:ea typeface="ＭＳ Ｐゴシック" panose="020B0600070205080204" pitchFamily="50" charset="-128"/>
            </a:rPr>
            <a:t>Ⅳ</a:t>
          </a:r>
          <a:r>
            <a:rPr kumimoji="1" lang="ja-JP" altLang="en-US" sz="1100">
              <a:latin typeface="ＭＳ Ｐゴシック" panose="020B0600070205080204" pitchFamily="50" charset="-128"/>
              <a:ea typeface="ＭＳ Ｐゴシック" panose="020B0600070205080204" pitchFamily="50" charset="-128"/>
            </a:rPr>
            <a:t>－１」は、人口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万</a:t>
          </a:r>
          <a:r>
            <a:rPr kumimoji="1" lang="en-US" altLang="ja-JP" sz="1100">
              <a:latin typeface="ＭＳ Ｐゴシック" panose="020B0600070205080204" pitchFamily="50" charset="-128"/>
              <a:ea typeface="ＭＳ Ｐゴシック" panose="020B0600070205080204" pitchFamily="50" charset="-128"/>
            </a:rPr>
            <a:t>5,000</a:t>
          </a:r>
          <a:r>
            <a:rPr kumimoji="1" lang="ja-JP" altLang="en-US" sz="1100">
              <a:latin typeface="ＭＳ Ｐゴシック" panose="020B0600070205080204" pitchFamily="50" charset="-128"/>
              <a:ea typeface="ＭＳ Ｐゴシック" panose="020B0600070205080204" pitchFamily="50" charset="-128"/>
            </a:rPr>
            <a:t>人～</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100">
              <a:latin typeface="ＭＳ Ｐゴシック" panose="020B0600070205080204" pitchFamily="50" charset="-128"/>
              <a:ea typeface="ＭＳ Ｐゴシック" panose="020B0600070205080204" pitchFamily="50" charset="-128"/>
            </a:rPr>
            <a:t>17,968</a:t>
          </a:r>
          <a:r>
            <a:rPr kumimoji="1" lang="ja-JP" altLang="en-US" sz="1100">
              <a:latin typeface="ＭＳ Ｐゴシック" panose="020B0600070205080204" pitchFamily="50" charset="-128"/>
              <a:ea typeface="ＭＳ Ｐゴシック" panose="020B0600070205080204" pitchFamily="50" charset="-128"/>
            </a:rPr>
            <a:t>人であり、類似団体</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団体のうち、本町は比較的人口が多い自治体に位置づけられる。結果として、住民一人当たりのコストに換算すると、類似団体の中では人口が多いことにより、全体的には数値が類似団体平均を下回る傾向が強い。</a:t>
          </a:r>
        </a:p>
        <a:p>
          <a:r>
            <a:rPr kumimoji="1" lang="ja-JP" altLang="en-US" sz="1100">
              <a:latin typeface="ＭＳ Ｐゴシック" panose="020B0600070205080204" pitchFamily="50" charset="-128"/>
              <a:ea typeface="ＭＳ Ｐゴシック" panose="020B0600070205080204" pitchFamily="50" charset="-128"/>
            </a:rPr>
            <a:t>・人件費は、保育所の民営化、出先機関業務の一部民間委託などの取り組みにより、類似団体より少ない職員数で行政サービスを運営しており、結果として類似団体平均を下回っている。</a:t>
          </a:r>
        </a:p>
        <a:p>
          <a:r>
            <a:rPr kumimoji="1" lang="ja-JP" altLang="en-US" sz="1100">
              <a:latin typeface="ＭＳ Ｐゴシック" panose="020B0600070205080204" pitchFamily="50" charset="-128"/>
              <a:ea typeface="ＭＳ Ｐゴシック" panose="020B0600070205080204" pitchFamily="50" charset="-128"/>
            </a:rPr>
            <a:t>・普通建設事業費（更新整備）は、亜炭鉱跡の充填に係る工事費の決算額が多くを占めるが、その事業費が前年度と比べ約</a:t>
          </a:r>
          <a:r>
            <a:rPr kumimoji="1" lang="en-US" altLang="ja-JP" sz="1100">
              <a:latin typeface="ＭＳ Ｐゴシック" panose="020B0600070205080204" pitchFamily="50" charset="-128"/>
              <a:ea typeface="ＭＳ Ｐゴシック" panose="020B0600070205080204" pitchFamily="50" charset="-128"/>
            </a:rPr>
            <a:t>33</a:t>
          </a:r>
          <a:r>
            <a:rPr kumimoji="1" lang="ja-JP" altLang="en-US" sz="1100">
              <a:latin typeface="ＭＳ Ｐゴシック" panose="020B0600070205080204" pitchFamily="50" charset="-128"/>
              <a:ea typeface="ＭＳ Ｐゴシック" panose="020B0600070205080204" pitchFamily="50" charset="-128"/>
            </a:rPr>
            <a:t>億円減となったことにより、一人当たりのコストも大きく減となった。</a:t>
          </a:r>
        </a:p>
        <a:p>
          <a:r>
            <a:rPr kumimoji="1" lang="ja-JP" altLang="en-US" sz="1100">
              <a:latin typeface="ＭＳ Ｐゴシック" panose="020B0600070205080204" pitchFamily="50" charset="-128"/>
              <a:ea typeface="ＭＳ Ｐゴシック" panose="020B0600070205080204" pitchFamily="50" charset="-128"/>
            </a:rPr>
            <a:t>・公債費は、これまで地方債の発行抑制を行ってきたことにより、類似団体の中でも下位で推移している。しかし、今後も住民の安心安全対策を推進するために必要な事業に対する借入を予定しているため、公債費は増加傾向になると見込んでいる。</a:t>
          </a:r>
        </a:p>
        <a:p>
          <a:r>
            <a:rPr kumimoji="1" lang="ja-JP" altLang="en-US" sz="1100">
              <a:latin typeface="ＭＳ Ｐゴシック" panose="020B0600070205080204" pitchFamily="50" charset="-128"/>
              <a:ea typeface="ＭＳ Ｐゴシック" panose="020B0600070205080204" pitchFamily="50" charset="-128"/>
            </a:rPr>
            <a:t>・積立金は、新庁舎等整備に係る財源を積み立てているため、大きく増となった。今後事業の実施、進捗等により目減りしていく見込みである。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・投資及び出資金は、新庁舎等整備事業に係る下水道整備のための出資金（下水道出資金）の増により大幅に増加した。新庁舎等整備事業は複数年度にかけて実施するため、増加傾向が続く見込みである。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岐阜県御嵩町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17,968
17,355
56.69
8,993,156
8,724,611
148,817
4,977,909
5,575,295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20828</xdr:rowOff>
    </xdr:from>
    <xdr:to>
      <xdr:col>24</xdr:col>
      <xdr:colOff>62865</xdr:colOff>
      <xdr:row>38</xdr:row>
      <xdr:rowOff>135890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5778"/>
          <a:ext cx="1270" cy="13152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139717</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4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135890</xdr:rowOff>
    </xdr:from>
    <xdr:to>
      <xdr:col>24</xdr:col>
      <xdr:colOff>152400</xdr:colOff>
      <xdr:row>38</xdr:row>
      <xdr:rowOff>135890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50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138955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11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20828</xdr:rowOff>
    </xdr:from>
    <xdr:to>
      <xdr:col>24</xdr:col>
      <xdr:colOff>152400</xdr:colOff>
      <xdr:row>31</xdr:row>
      <xdr:rowOff>20828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5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55499</xdr:rowOff>
    </xdr:from>
    <xdr:to>
      <xdr:col>24</xdr:col>
      <xdr:colOff>63500</xdr:colOff>
      <xdr:row>38</xdr:row>
      <xdr:rowOff>135890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6570599"/>
          <a:ext cx="838200" cy="8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152544</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981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129667</xdr:rowOff>
    </xdr:from>
    <xdr:to>
      <xdr:col>24</xdr:col>
      <xdr:colOff>114300</xdr:colOff>
      <xdr:row>36</xdr:row>
      <xdr:rowOff>59817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3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49784</xdr:rowOff>
    </xdr:from>
    <xdr:to>
      <xdr:col>19</xdr:col>
      <xdr:colOff>177800</xdr:colOff>
      <xdr:row>38</xdr:row>
      <xdr:rowOff>55499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564884"/>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165100</xdr:rowOff>
    </xdr:from>
    <xdr:to>
      <xdr:col>20</xdr:col>
      <xdr:colOff>38100</xdr:colOff>
      <xdr:row>36</xdr:row>
      <xdr:rowOff>95250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111777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43307</xdr:rowOff>
    </xdr:from>
    <xdr:to>
      <xdr:col>15</xdr:col>
      <xdr:colOff>50800</xdr:colOff>
      <xdr:row>38</xdr:row>
      <xdr:rowOff>49784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55840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5080</xdr:rowOff>
    </xdr:from>
    <xdr:to>
      <xdr:col>15</xdr:col>
      <xdr:colOff>101600</xdr:colOff>
      <xdr:row>35</xdr:row>
      <xdr:rowOff>106680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123207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7874</xdr:rowOff>
    </xdr:from>
    <xdr:to>
      <xdr:col>10</xdr:col>
      <xdr:colOff>114300</xdr:colOff>
      <xdr:row>38</xdr:row>
      <xdr:rowOff>43307</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6522974"/>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148336</xdr:rowOff>
    </xdr:from>
    <xdr:to>
      <xdr:col>10</xdr:col>
      <xdr:colOff>165100</xdr:colOff>
      <xdr:row>35</xdr:row>
      <xdr:rowOff>78486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95013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85090</xdr:rowOff>
    </xdr:from>
    <xdr:to>
      <xdr:col>24</xdr:col>
      <xdr:colOff>114300</xdr:colOff>
      <xdr:row>39</xdr:row>
      <xdr:rowOff>15240</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60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17</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15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4699</xdr:rowOff>
    </xdr:from>
    <xdr:to>
      <xdr:col>20</xdr:col>
      <xdr:colOff>38100</xdr:colOff>
      <xdr:row>38</xdr:row>
      <xdr:rowOff>106299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51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97426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170434</xdr:rowOff>
    </xdr:from>
    <xdr:to>
      <xdr:col>15</xdr:col>
      <xdr:colOff>101600</xdr:colOff>
      <xdr:row>38</xdr:row>
      <xdr:rowOff>100584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51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91711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06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163957</xdr:rowOff>
    </xdr:from>
    <xdr:to>
      <xdr:col>10</xdr:col>
      <xdr:colOff>165100</xdr:colOff>
      <xdr:row>38</xdr:row>
      <xdr:rowOff>94107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50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85234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60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128524</xdr:rowOff>
    </xdr:from>
    <xdr:to>
      <xdr:col>6</xdr:col>
      <xdr:colOff>38100</xdr:colOff>
      <xdr:row>38</xdr:row>
      <xdr:rowOff>58674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47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49801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56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140989</xdr:rowOff>
    </xdr:from>
    <xdr:to>
      <xdr:col>24</xdr:col>
      <xdr:colOff>62865</xdr:colOff>
      <xdr:row>57</xdr:row>
      <xdr:rowOff>45631</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13489"/>
          <a:ext cx="1270" cy="1104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49458</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822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45631</xdr:rowOff>
    </xdr:from>
    <xdr:to>
      <xdr:col>24</xdr:col>
      <xdr:colOff>152400</xdr:colOff>
      <xdr:row>57</xdr:row>
      <xdr:rowOff>45631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818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87666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8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299,718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140989</xdr:rowOff>
    </xdr:from>
    <xdr:to>
      <xdr:col>24</xdr:col>
      <xdr:colOff>152400</xdr:colOff>
      <xdr:row>50</xdr:row>
      <xdr:rowOff>140989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1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8703</xdr:rowOff>
    </xdr:from>
    <xdr:to>
      <xdr:col>24</xdr:col>
      <xdr:colOff>63500</xdr:colOff>
      <xdr:row>55</xdr:row>
      <xdr:rowOff>115834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267003"/>
          <a:ext cx="838200" cy="27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58924</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4886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80497</xdr:rowOff>
    </xdr:from>
    <xdr:to>
      <xdr:col>24</xdr:col>
      <xdr:colOff>114300</xdr:colOff>
      <xdr:row>56</xdr:row>
      <xdr:rowOff>10647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51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8703</xdr:rowOff>
    </xdr:from>
    <xdr:to>
      <xdr:col>19</xdr:col>
      <xdr:colOff>177800</xdr:colOff>
      <xdr:row>56</xdr:row>
      <xdr:rowOff>153590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267003"/>
          <a:ext cx="889000" cy="487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53179</xdr:rowOff>
    </xdr:from>
    <xdr:to>
      <xdr:col>20</xdr:col>
      <xdr:colOff>38100</xdr:colOff>
      <xdr:row>53</xdr:row>
      <xdr:rowOff>154779</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140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171306</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915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153590</xdr:rowOff>
    </xdr:from>
    <xdr:to>
      <xdr:col>15</xdr:col>
      <xdr:colOff>50800</xdr:colOff>
      <xdr:row>57</xdr:row>
      <xdr:rowOff>5014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754790"/>
          <a:ext cx="889000" cy="22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12236</xdr:rowOff>
    </xdr:from>
    <xdr:to>
      <xdr:col>15</xdr:col>
      <xdr:colOff>101600</xdr:colOff>
      <xdr:row>56</xdr:row>
      <xdr:rowOff>113836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61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130363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8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2467</xdr:rowOff>
    </xdr:from>
    <xdr:to>
      <xdr:col>10</xdr:col>
      <xdr:colOff>114300</xdr:colOff>
      <xdr:row>57</xdr:row>
      <xdr:rowOff>5014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775117"/>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135320</xdr:rowOff>
    </xdr:from>
    <xdr:to>
      <xdr:col>10</xdr:col>
      <xdr:colOff>165100</xdr:colOff>
      <xdr:row>56</xdr:row>
      <xdr:rowOff>65470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565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81997</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19795" y="9340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9599</xdr:rowOff>
    </xdr:from>
    <xdr:to>
      <xdr:col>6</xdr:col>
      <xdr:colOff>38100</xdr:colOff>
      <xdr:row>56</xdr:row>
      <xdr:rowOff>111199</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1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127726</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8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65034</xdr:rowOff>
    </xdr:from>
    <xdr:to>
      <xdr:col>24</xdr:col>
      <xdr:colOff>114300</xdr:colOff>
      <xdr:row>55</xdr:row>
      <xdr:rowOff>166634</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9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87911</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46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129353</xdr:rowOff>
    </xdr:from>
    <xdr:to>
      <xdr:col>20</xdr:col>
      <xdr:colOff>38100</xdr:colOff>
      <xdr:row>54</xdr:row>
      <xdr:rowOff>59503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2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50630</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308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102790</xdr:rowOff>
    </xdr:from>
    <xdr:to>
      <xdr:col>15</xdr:col>
      <xdr:colOff>101600</xdr:colOff>
      <xdr:row>57</xdr:row>
      <xdr:rowOff>32940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0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24067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79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125664</xdr:rowOff>
    </xdr:from>
    <xdr:to>
      <xdr:col>10</xdr:col>
      <xdr:colOff>165100</xdr:colOff>
      <xdr:row>57</xdr:row>
      <xdr:rowOff>55814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72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46941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81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123117</xdr:rowOff>
    </xdr:from>
    <xdr:to>
      <xdr:col>6</xdr:col>
      <xdr:colOff>38100</xdr:colOff>
      <xdr:row>57</xdr:row>
      <xdr:rowOff>53267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2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44394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79121</xdr:rowOff>
    </xdr:from>
    <xdr:to>
      <xdr:col>24</xdr:col>
      <xdr:colOff>62865</xdr:colOff>
      <xdr:row>77</xdr:row>
      <xdr:rowOff>140297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2252071"/>
          <a:ext cx="1270" cy="1089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144124</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345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140297</xdr:rowOff>
    </xdr:from>
    <xdr:to>
      <xdr:col>24</xdr:col>
      <xdr:colOff>152400</xdr:colOff>
      <xdr:row>77</xdr:row>
      <xdr:rowOff>140297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34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25798</xdr:rowOff>
    </xdr:from>
    <xdr:ext cx="599010"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2027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225,270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79121</xdr:rowOff>
    </xdr:from>
    <xdr:to>
      <xdr:col>24</xdr:col>
      <xdr:colOff>152400</xdr:colOff>
      <xdr:row>71</xdr:row>
      <xdr:rowOff>79121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2252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54927</xdr:rowOff>
    </xdr:from>
    <xdr:to>
      <xdr:col>24</xdr:col>
      <xdr:colOff>63500</xdr:colOff>
      <xdr:row>78</xdr:row>
      <xdr:rowOff>165088</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56577"/>
          <a:ext cx="838200" cy="2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141520</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2657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118643</xdr:rowOff>
    </xdr:from>
    <xdr:to>
      <xdr:col>24</xdr:col>
      <xdr:colOff>114300</xdr:colOff>
      <xdr:row>75</xdr:row>
      <xdr:rowOff>48793</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280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165088</xdr:rowOff>
    </xdr:from>
    <xdr:to>
      <xdr:col>19</xdr:col>
      <xdr:colOff>177800</xdr:colOff>
      <xdr:row>79</xdr:row>
      <xdr:rowOff>62751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538188"/>
          <a:ext cx="889000" cy="6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164415</xdr:rowOff>
    </xdr:from>
    <xdr:to>
      <xdr:col>20</xdr:col>
      <xdr:colOff>38100</xdr:colOff>
      <xdr:row>77</xdr:row>
      <xdr:rowOff>94565</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19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111091</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2969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62751</xdr:rowOff>
    </xdr:from>
    <xdr:to>
      <xdr:col>15</xdr:col>
      <xdr:colOff>50800</xdr:colOff>
      <xdr:row>79</xdr:row>
      <xdr:rowOff>120865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607301"/>
          <a:ext cx="889000" cy="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55829</xdr:rowOff>
    </xdr:from>
    <xdr:to>
      <xdr:col>15</xdr:col>
      <xdr:colOff>101600</xdr:colOff>
      <xdr:row>77</xdr:row>
      <xdr:rowOff>157429</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5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2506</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30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110706</xdr:rowOff>
    </xdr:from>
    <xdr:to>
      <xdr:col>10</xdr:col>
      <xdr:colOff>114300</xdr:colOff>
      <xdr:row>79</xdr:row>
      <xdr:rowOff>120865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1130300" y="13655256"/>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146596</xdr:rowOff>
    </xdr:from>
    <xdr:to>
      <xdr:col>10</xdr:col>
      <xdr:colOff>165100</xdr:colOff>
      <xdr:row>78</xdr:row>
      <xdr:rowOff>76746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34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93273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12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145478</xdr:rowOff>
    </xdr:from>
    <xdr:to>
      <xdr:col>6</xdr:col>
      <xdr:colOff>38100</xdr:colOff>
      <xdr:row>78</xdr:row>
      <xdr:rowOff>75628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34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92155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122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4127</xdr:rowOff>
    </xdr:from>
    <xdr:to>
      <xdr:col>24</xdr:col>
      <xdr:colOff>114300</xdr:colOff>
      <xdr:row>77</xdr:row>
      <xdr:rowOff>105727</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0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90504</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120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114288</xdr:rowOff>
    </xdr:from>
    <xdr:to>
      <xdr:col>20</xdr:col>
      <xdr:colOff>38100</xdr:colOff>
      <xdr:row>79</xdr:row>
      <xdr:rowOff>44438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4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35565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3580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11951</xdr:rowOff>
    </xdr:from>
    <xdr:to>
      <xdr:col>15</xdr:col>
      <xdr:colOff>101600</xdr:colOff>
      <xdr:row>79</xdr:row>
      <xdr:rowOff>113551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55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104678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649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70065</xdr:rowOff>
    </xdr:from>
    <xdr:to>
      <xdr:col>10</xdr:col>
      <xdr:colOff>165100</xdr:colOff>
      <xdr:row>80</xdr:row>
      <xdr:rowOff>215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61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162792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707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59906</xdr:rowOff>
    </xdr:from>
    <xdr:to>
      <xdr:col>6</xdr:col>
      <xdr:colOff>38100</xdr:colOff>
      <xdr:row>79</xdr:row>
      <xdr:rowOff>161506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6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152633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69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162756</xdr:rowOff>
    </xdr:from>
    <xdr:to>
      <xdr:col>24</xdr:col>
      <xdr:colOff>62865</xdr:colOff>
      <xdr:row>98</xdr:row>
      <xdr:rowOff>169875</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93256"/>
          <a:ext cx="1270" cy="137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2252</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169875</xdr:rowOff>
    </xdr:from>
    <xdr:to>
      <xdr:col>24</xdr:col>
      <xdr:colOff>152400</xdr:colOff>
      <xdr:row>98</xdr:row>
      <xdr:rowOff>169875</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109433</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368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162756</xdr:rowOff>
    </xdr:from>
    <xdr:to>
      <xdr:col>24</xdr:col>
      <xdr:colOff>152400</xdr:colOff>
      <xdr:row>90</xdr:row>
      <xdr:rowOff>162756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9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59511</xdr:rowOff>
    </xdr:from>
    <xdr:to>
      <xdr:col>24</xdr:col>
      <xdr:colOff>63500</xdr:colOff>
      <xdr:row>98</xdr:row>
      <xdr:rowOff>152468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861611"/>
          <a:ext cx="838200" cy="9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31963</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319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9086</xdr:rowOff>
    </xdr:from>
    <xdr:to>
      <xdr:col>24</xdr:col>
      <xdr:colOff>114300</xdr:colOff>
      <xdr:row>96</xdr:row>
      <xdr:rowOff>110686</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6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152468</xdr:rowOff>
    </xdr:from>
    <xdr:to>
      <xdr:col>19</xdr:col>
      <xdr:colOff>177800</xdr:colOff>
      <xdr:row>99</xdr:row>
      <xdr:rowOff>11912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954568"/>
          <a:ext cx="889000" cy="3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59248</xdr:rowOff>
    </xdr:from>
    <xdr:to>
      <xdr:col>20</xdr:col>
      <xdr:colOff>38100</xdr:colOff>
      <xdr:row>96</xdr:row>
      <xdr:rowOff>160848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18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5925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293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4842</xdr:rowOff>
    </xdr:from>
    <xdr:to>
      <xdr:col>15</xdr:col>
      <xdr:colOff>50800</xdr:colOff>
      <xdr:row>99</xdr:row>
      <xdr:rowOff>11912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978392"/>
          <a:ext cx="889000" cy="7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10294</xdr:rowOff>
    </xdr:from>
    <xdr:to>
      <xdr:col>15</xdr:col>
      <xdr:colOff>101600</xdr:colOff>
      <xdr:row>97</xdr:row>
      <xdr:rowOff>111894</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4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128421</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1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xdr:rowOff>
    </xdr:from>
    <xdr:to>
      <xdr:col>10</xdr:col>
      <xdr:colOff>114300</xdr:colOff>
      <xdr:row>99</xdr:row>
      <xdr:rowOff>4842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73559"/>
          <a:ext cx="889000" cy="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38429</xdr:rowOff>
    </xdr:from>
    <xdr:to>
      <xdr:col>10</xdr:col>
      <xdr:colOff>165100</xdr:colOff>
      <xdr:row>97</xdr:row>
      <xdr:rowOff>140029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6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156556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44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10066</xdr:rowOff>
    </xdr:from>
    <xdr:to>
      <xdr:col>6</xdr:col>
      <xdr:colOff>38100</xdr:colOff>
      <xdr:row>97</xdr:row>
      <xdr:rowOff>111666</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40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128193</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4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8711</xdr:rowOff>
    </xdr:from>
    <xdr:to>
      <xdr:col>24</xdr:col>
      <xdr:colOff>114300</xdr:colOff>
      <xdr:row>98</xdr:row>
      <xdr:rowOff>110311</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81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95088</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25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101668</xdr:rowOff>
    </xdr:from>
    <xdr:to>
      <xdr:col>20</xdr:col>
      <xdr:colOff>38100</xdr:colOff>
      <xdr:row>99</xdr:row>
      <xdr:rowOff>31818</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90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22945</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9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132562</xdr:rowOff>
    </xdr:from>
    <xdr:to>
      <xdr:col>15</xdr:col>
      <xdr:colOff>101600</xdr:colOff>
      <xdr:row>99</xdr:row>
      <xdr:rowOff>62712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93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53839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702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125492</xdr:rowOff>
    </xdr:from>
    <xdr:to>
      <xdr:col>10</xdr:col>
      <xdr:colOff>165100</xdr:colOff>
      <xdr:row>99</xdr:row>
      <xdr:rowOff>55642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46769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2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120659</xdr:rowOff>
    </xdr:from>
    <xdr:to>
      <xdr:col>6</xdr:col>
      <xdr:colOff>38100</xdr:colOff>
      <xdr:row>99</xdr:row>
      <xdr:rowOff>50809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41936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1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151892</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123942"/>
          <a:ext cx="1270" cy="1607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98569</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4899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151892</xdr:rowOff>
    </xdr:from>
    <xdr:to>
      <xdr:col>55</xdr:col>
      <xdr:colOff>88900</xdr:colOff>
      <xdr:row>29</xdr:row>
      <xdr:rowOff>151892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123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40831</xdr:rowOff>
    </xdr:from>
    <xdr:to>
      <xdr:col>55</xdr:col>
      <xdr:colOff>0</xdr:colOff>
      <xdr:row>39</xdr:row>
      <xdr:rowOff>41593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727381"/>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40149</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8379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17272</xdr:rowOff>
    </xdr:from>
    <xdr:to>
      <xdr:col>55</xdr:col>
      <xdr:colOff>50800</xdr:colOff>
      <xdr:row>38</xdr:row>
      <xdr:rowOff>118872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3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39688</xdr:rowOff>
    </xdr:from>
    <xdr:to>
      <xdr:col>50</xdr:col>
      <xdr:colOff>114300</xdr:colOff>
      <xdr:row>39</xdr:row>
      <xdr:rowOff>41593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26238"/>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65849</xdr:rowOff>
    </xdr:from>
    <xdr:to>
      <xdr:col>50</xdr:col>
      <xdr:colOff>165100</xdr:colOff>
      <xdr:row>38</xdr:row>
      <xdr:rowOff>167449</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58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12526</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56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39688</xdr:rowOff>
    </xdr:from>
    <xdr:to>
      <xdr:col>45</xdr:col>
      <xdr:colOff>177800</xdr:colOff>
      <xdr:row>39</xdr:row>
      <xdr:rowOff>39688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262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94806</xdr:rowOff>
    </xdr:from>
    <xdr:to>
      <xdr:col>46</xdr:col>
      <xdr:colOff>38100</xdr:colOff>
      <xdr:row>39</xdr:row>
      <xdr:rowOff>24956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0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41482</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85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39116</xdr:rowOff>
    </xdr:from>
    <xdr:to>
      <xdr:col>41</xdr:col>
      <xdr:colOff>50800</xdr:colOff>
      <xdr:row>39</xdr:row>
      <xdr:rowOff>39688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2566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89281</xdr:rowOff>
    </xdr:from>
    <xdr:to>
      <xdr:col>41</xdr:col>
      <xdr:colOff>101600</xdr:colOff>
      <xdr:row>39</xdr:row>
      <xdr:rowOff>19431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35958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9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77470</xdr:rowOff>
    </xdr:from>
    <xdr:to>
      <xdr:col>36</xdr:col>
      <xdr:colOff>165100</xdr:colOff>
      <xdr:row>39</xdr:row>
      <xdr:rowOff>7620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24147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161481</xdr:rowOff>
    </xdr:from>
    <xdr:to>
      <xdr:col>55</xdr:col>
      <xdr:colOff>50800</xdr:colOff>
      <xdr:row>39</xdr:row>
      <xdr:rowOff>91631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7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76408</xdr:rowOff>
    </xdr:from>
    <xdr:ext cx="313932"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59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162243</xdr:rowOff>
    </xdr:from>
    <xdr:to>
      <xdr:col>50</xdr:col>
      <xdr:colOff>165100</xdr:colOff>
      <xdr:row>39</xdr:row>
      <xdr:rowOff>92393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83520</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700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160338</xdr:rowOff>
    </xdr:from>
    <xdr:to>
      <xdr:col>46</xdr:col>
      <xdr:colOff>38100</xdr:colOff>
      <xdr:row>39</xdr:row>
      <xdr:rowOff>90488</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81615</xdr:rowOff>
    </xdr:from>
    <xdr:ext cx="313932"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93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160338</xdr:rowOff>
    </xdr:from>
    <xdr:to>
      <xdr:col>41</xdr:col>
      <xdr:colOff>101600</xdr:colOff>
      <xdr:row>39</xdr:row>
      <xdr:rowOff>90488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7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81615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04333" y="67681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159766</xdr:rowOff>
    </xdr:from>
    <xdr:to>
      <xdr:col>36</xdr:col>
      <xdr:colOff>165100</xdr:colOff>
      <xdr:row>39</xdr:row>
      <xdr:rowOff>89916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81043</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88640</xdr:rowOff>
    </xdr:from>
    <xdr:to>
      <xdr:col>54</xdr:col>
      <xdr:colOff>189865</xdr:colOff>
      <xdr:row>59</xdr:row>
      <xdr:rowOff>13284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61140"/>
          <a:ext cx="1270" cy="1467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17111</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3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13284</xdr:rowOff>
    </xdr:from>
    <xdr:to>
      <xdr:col>55</xdr:col>
      <xdr:colOff>88900</xdr:colOff>
      <xdr:row>59</xdr:row>
      <xdr:rowOff>13284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28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35317</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88640</xdr:rowOff>
    </xdr:from>
    <xdr:to>
      <xdr:col>55</xdr:col>
      <xdr:colOff>88900</xdr:colOff>
      <xdr:row>50</xdr:row>
      <xdr:rowOff>88640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6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102650</xdr:rowOff>
    </xdr:from>
    <xdr:to>
      <xdr:col>55</xdr:col>
      <xdr:colOff>0</xdr:colOff>
      <xdr:row>58</xdr:row>
      <xdr:rowOff>107566</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10046750"/>
          <a:ext cx="838200" cy="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11617</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44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160190</xdr:rowOff>
    </xdr:from>
    <xdr:to>
      <xdr:col>55</xdr:col>
      <xdr:colOff>50800</xdr:colOff>
      <xdr:row>56</xdr:row>
      <xdr:rowOff>90340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5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102650</xdr:rowOff>
    </xdr:from>
    <xdr:to>
      <xdr:col>50</xdr:col>
      <xdr:colOff>114300</xdr:colOff>
      <xdr:row>58</xdr:row>
      <xdr:rowOff>119469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10046750"/>
          <a:ext cx="889000" cy="1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151667</xdr:rowOff>
    </xdr:from>
    <xdr:to>
      <xdr:col>50</xdr:col>
      <xdr:colOff>165100</xdr:colOff>
      <xdr:row>56</xdr:row>
      <xdr:rowOff>81817</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98344</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3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77096</xdr:rowOff>
    </xdr:from>
    <xdr:to>
      <xdr:col>45</xdr:col>
      <xdr:colOff>177800</xdr:colOff>
      <xdr:row>58</xdr:row>
      <xdr:rowOff>119469</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10021196"/>
          <a:ext cx="889000" cy="42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37155</xdr:rowOff>
    </xdr:from>
    <xdr:to>
      <xdr:col>46</xdr:col>
      <xdr:colOff>38100</xdr:colOff>
      <xdr:row>56</xdr:row>
      <xdr:rowOff>138755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155282</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41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77096</xdr:rowOff>
    </xdr:from>
    <xdr:to>
      <xdr:col>41</xdr:col>
      <xdr:colOff>50800</xdr:colOff>
      <xdr:row>58</xdr:row>
      <xdr:rowOff>87743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21196"/>
          <a:ext cx="889000" cy="10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219</xdr:rowOff>
    </xdr:from>
    <xdr:to>
      <xdr:col>41</xdr:col>
      <xdr:colOff>101600</xdr:colOff>
      <xdr:row>56</xdr:row>
      <xdr:rowOff>101819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118346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37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158688</xdr:rowOff>
    </xdr:from>
    <xdr:to>
      <xdr:col>36</xdr:col>
      <xdr:colOff>165100</xdr:colOff>
      <xdr:row>56</xdr:row>
      <xdr:rowOff>88838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105365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36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56766</xdr:rowOff>
    </xdr:from>
    <xdr:to>
      <xdr:col>55</xdr:col>
      <xdr:colOff>50800</xdr:colOff>
      <xdr:row>58</xdr:row>
      <xdr:rowOff>158366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143143</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1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51850</xdr:rowOff>
    </xdr:from>
    <xdr:to>
      <xdr:col>50</xdr:col>
      <xdr:colOff>165100</xdr:colOff>
      <xdr:row>58</xdr:row>
      <xdr:rowOff>153450</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9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144577</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1008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68669</xdr:rowOff>
    </xdr:from>
    <xdr:to>
      <xdr:col>46</xdr:col>
      <xdr:colOff>38100</xdr:colOff>
      <xdr:row>58</xdr:row>
      <xdr:rowOff>170269</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1001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161396</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10105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26296</xdr:rowOff>
    </xdr:from>
    <xdr:to>
      <xdr:col>41</xdr:col>
      <xdr:colOff>101600</xdr:colOff>
      <xdr:row>58</xdr:row>
      <xdr:rowOff>127896</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7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119023</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6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36943</xdr:rowOff>
    </xdr:from>
    <xdr:to>
      <xdr:col>36</xdr:col>
      <xdr:colOff>165100</xdr:colOff>
      <xdr:row>58</xdr:row>
      <xdr:rowOff>138543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8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129670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7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75997</xdr:rowOff>
    </xdr:from>
    <xdr:to>
      <xdr:col>54</xdr:col>
      <xdr:colOff>189865</xdr:colOff>
      <xdr:row>78</xdr:row>
      <xdr:rowOff>165151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077497"/>
          <a:ext cx="127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168978</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4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165151</xdr:rowOff>
    </xdr:from>
    <xdr:to>
      <xdr:col>55</xdr:col>
      <xdr:colOff>88900</xdr:colOff>
      <xdr:row>78</xdr:row>
      <xdr:rowOff>165151</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3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22674</xdr:rowOff>
    </xdr:from>
    <xdr:ext cx="534377"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52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75997</xdr:rowOff>
    </xdr:from>
    <xdr:to>
      <xdr:col>55</xdr:col>
      <xdr:colOff>88900</xdr:colOff>
      <xdr:row>70</xdr:row>
      <xdr:rowOff>75997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077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75349</xdr:rowOff>
    </xdr:from>
    <xdr:to>
      <xdr:col>55</xdr:col>
      <xdr:colOff>0</xdr:colOff>
      <xdr:row>78</xdr:row>
      <xdr:rowOff>120765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276999"/>
          <a:ext cx="838200" cy="21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126065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26419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103188</xdr:rowOff>
    </xdr:from>
    <xdr:to>
      <xdr:col>55</xdr:col>
      <xdr:colOff>50800</xdr:colOff>
      <xdr:row>75</xdr:row>
      <xdr:rowOff>33338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279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75349</xdr:rowOff>
    </xdr:from>
    <xdr:to>
      <xdr:col>50</xdr:col>
      <xdr:colOff>114300</xdr:colOff>
      <xdr:row>78</xdr:row>
      <xdr:rowOff>139509</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276999"/>
          <a:ext cx="889000" cy="235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32817</xdr:rowOff>
    </xdr:from>
    <xdr:to>
      <xdr:col>50</xdr:col>
      <xdr:colOff>165100</xdr:colOff>
      <xdr:row>74</xdr:row>
      <xdr:rowOff>134417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272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150944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249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114858</xdr:rowOff>
    </xdr:from>
    <xdr:to>
      <xdr:col>45</xdr:col>
      <xdr:colOff>177800</xdr:colOff>
      <xdr:row>78</xdr:row>
      <xdr:rowOff>139509</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487958"/>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117818</xdr:rowOff>
    </xdr:from>
    <xdr:to>
      <xdr:col>46</xdr:col>
      <xdr:colOff>38100</xdr:colOff>
      <xdr:row>76</xdr:row>
      <xdr:rowOff>47968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2976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64495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275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114858</xdr:rowOff>
    </xdr:from>
    <xdr:to>
      <xdr:col>41</xdr:col>
      <xdr:colOff>50800</xdr:colOff>
      <xdr:row>78</xdr:row>
      <xdr:rowOff>126555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487958"/>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65621</xdr:rowOff>
    </xdr:from>
    <xdr:to>
      <xdr:col>41</xdr:col>
      <xdr:colOff>101600</xdr:colOff>
      <xdr:row>75</xdr:row>
      <xdr:rowOff>167221</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29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12298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269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78766</xdr:rowOff>
    </xdr:from>
    <xdr:to>
      <xdr:col>36</xdr:col>
      <xdr:colOff>165100</xdr:colOff>
      <xdr:row>76</xdr:row>
      <xdr:rowOff>8916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29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25443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2712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69965</xdr:rowOff>
    </xdr:from>
    <xdr:to>
      <xdr:col>55</xdr:col>
      <xdr:colOff>50800</xdr:colOff>
      <xdr:row>79</xdr:row>
      <xdr:rowOff>115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4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156342</xdr:rowOff>
    </xdr:from>
    <xdr:ext cx="469744"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57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24549</xdr:rowOff>
    </xdr:from>
    <xdr:to>
      <xdr:col>50</xdr:col>
      <xdr:colOff>165100</xdr:colOff>
      <xdr:row>77</xdr:row>
      <xdr:rowOff>126149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22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117276</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404428" y="1331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88709</xdr:rowOff>
    </xdr:from>
    <xdr:to>
      <xdr:col>46</xdr:col>
      <xdr:colOff>38100</xdr:colOff>
      <xdr:row>79</xdr:row>
      <xdr:rowOff>18859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9986</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55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64058</xdr:rowOff>
    </xdr:from>
    <xdr:to>
      <xdr:col>41</xdr:col>
      <xdr:colOff>101600</xdr:colOff>
      <xdr:row>78</xdr:row>
      <xdr:rowOff>165658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3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156785</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626428" y="13529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75755</xdr:rowOff>
    </xdr:from>
    <xdr:to>
      <xdr:col>36</xdr:col>
      <xdr:colOff>165100</xdr:colOff>
      <xdr:row>79</xdr:row>
      <xdr:rowOff>5905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44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168482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54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123298</xdr:rowOff>
    </xdr:from>
    <xdr:to>
      <xdr:col>54</xdr:col>
      <xdr:colOff>189865</xdr:colOff>
      <xdr:row>97</xdr:row>
      <xdr:rowOff>153149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382348"/>
          <a:ext cx="1270" cy="1401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156976</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78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153149</xdr:rowOff>
    </xdr:from>
    <xdr:to>
      <xdr:col>55</xdr:col>
      <xdr:colOff>88900</xdr:colOff>
      <xdr:row>97</xdr:row>
      <xdr:rowOff>153149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783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69975</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157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123298</xdr:rowOff>
    </xdr:from>
    <xdr:to>
      <xdr:col>55</xdr:col>
      <xdr:colOff>88900</xdr:colOff>
      <xdr:row>89</xdr:row>
      <xdr:rowOff>123298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38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61652</xdr:rowOff>
    </xdr:from>
    <xdr:to>
      <xdr:col>55</xdr:col>
      <xdr:colOff>0</xdr:colOff>
      <xdr:row>95</xdr:row>
      <xdr:rowOff>106401</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6349402"/>
          <a:ext cx="838200" cy="44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143839</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088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120962</xdr:rowOff>
    </xdr:from>
    <xdr:to>
      <xdr:col>55</xdr:col>
      <xdr:colOff>50800</xdr:colOff>
      <xdr:row>95</xdr:row>
      <xdr:rowOff>51112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237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106401</xdr:rowOff>
    </xdr:from>
    <xdr:to>
      <xdr:col>50</xdr:col>
      <xdr:colOff>114300</xdr:colOff>
      <xdr:row>96</xdr:row>
      <xdr:rowOff>110362</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8750300" y="16394151"/>
          <a:ext cx="889000" cy="175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90957</xdr:rowOff>
    </xdr:from>
    <xdr:to>
      <xdr:col>50</xdr:col>
      <xdr:colOff>165100</xdr:colOff>
      <xdr:row>95</xdr:row>
      <xdr:rowOff>21107</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0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37634</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598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87961</xdr:rowOff>
    </xdr:from>
    <xdr:to>
      <xdr:col>45</xdr:col>
      <xdr:colOff>177800</xdr:colOff>
      <xdr:row>96</xdr:row>
      <xdr:rowOff>110362</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547161"/>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3651</xdr:rowOff>
    </xdr:from>
    <xdr:to>
      <xdr:col>46</xdr:col>
      <xdr:colOff>38100</xdr:colOff>
      <xdr:row>94</xdr:row>
      <xdr:rowOff>105251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11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121778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89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87961</xdr:rowOff>
    </xdr:from>
    <xdr:to>
      <xdr:col>41</xdr:col>
      <xdr:colOff>50800</xdr:colOff>
      <xdr:row>96</xdr:row>
      <xdr:rowOff>116193</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47161"/>
          <a:ext cx="8890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91</xdr:row>
      <xdr:rowOff>135249</xdr:rowOff>
    </xdr:from>
    <xdr:to>
      <xdr:col>41</xdr:col>
      <xdr:colOff>101600</xdr:colOff>
      <xdr:row>92</xdr:row>
      <xdr:rowOff>65399</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737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81926</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55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170014</xdr:rowOff>
    </xdr:from>
    <xdr:to>
      <xdr:col>36</xdr:col>
      <xdr:colOff>165100</xdr:colOff>
      <xdr:row>92</xdr:row>
      <xdr:rowOff>100164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77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116691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54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10852</xdr:rowOff>
    </xdr:from>
    <xdr:to>
      <xdr:col>55</xdr:col>
      <xdr:colOff>50800</xdr:colOff>
      <xdr:row>95</xdr:row>
      <xdr:rowOff>112452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298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160729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27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55601</xdr:rowOff>
    </xdr:from>
    <xdr:to>
      <xdr:col>50</xdr:col>
      <xdr:colOff>165100</xdr:colOff>
      <xdr:row>95</xdr:row>
      <xdr:rowOff>157201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343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148328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43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59562</xdr:rowOff>
    </xdr:from>
    <xdr:to>
      <xdr:col>46</xdr:col>
      <xdr:colOff>38100</xdr:colOff>
      <xdr:row>96</xdr:row>
      <xdr:rowOff>161162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51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152289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61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37161</xdr:rowOff>
    </xdr:from>
    <xdr:to>
      <xdr:col>41</xdr:col>
      <xdr:colOff>101600</xdr:colOff>
      <xdr:row>96</xdr:row>
      <xdr:rowOff>138761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9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129888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58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65393</xdr:rowOff>
    </xdr:from>
    <xdr:to>
      <xdr:col>36</xdr:col>
      <xdr:colOff>165100</xdr:colOff>
      <xdr:row>96</xdr:row>
      <xdr:rowOff>166993</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2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158120</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1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37</xdr:row>
      <xdr:rowOff>90505</xdr:rowOff>
    </xdr:from>
    <xdr:to>
      <xdr:col>85</xdr:col>
      <xdr:colOff>126364</xdr:colOff>
      <xdr:row>38</xdr:row>
      <xdr:rowOff>78614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6434155"/>
          <a:ext cx="1269" cy="159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82441</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78614</xdr:rowOff>
    </xdr:from>
    <xdr:to>
      <xdr:col>86</xdr:col>
      <xdr:colOff>25400</xdr:colOff>
      <xdr:row>38</xdr:row>
      <xdr:rowOff>78614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9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37182</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62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48,260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37</xdr:row>
      <xdr:rowOff>90505</xdr:rowOff>
    </xdr:from>
    <xdr:to>
      <xdr:col>86</xdr:col>
      <xdr:colOff>25400</xdr:colOff>
      <xdr:row>37</xdr:row>
      <xdr:rowOff>90505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43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104930</xdr:rowOff>
    </xdr:from>
    <xdr:to>
      <xdr:col>85</xdr:col>
      <xdr:colOff>127000</xdr:colOff>
      <xdr:row>37</xdr:row>
      <xdr:rowOff>111431</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5591330"/>
          <a:ext cx="838200" cy="86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119733</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63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140637</xdr:rowOff>
    </xdr:from>
    <xdr:to>
      <xdr:col>85</xdr:col>
      <xdr:colOff>177800</xdr:colOff>
      <xdr:row>38</xdr:row>
      <xdr:rowOff>70786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8428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104930</xdr:rowOff>
    </xdr:from>
    <xdr:to>
      <xdr:col>81</xdr:col>
      <xdr:colOff>50800</xdr:colOff>
      <xdr:row>35</xdr:row>
      <xdr:rowOff>82760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5591330"/>
          <a:ext cx="889000" cy="49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115029</xdr:rowOff>
    </xdr:from>
    <xdr:to>
      <xdr:col>81</xdr:col>
      <xdr:colOff>101600</xdr:colOff>
      <xdr:row>38</xdr:row>
      <xdr:rowOff>45179</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36306</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82760</xdr:rowOff>
    </xdr:from>
    <xdr:to>
      <xdr:col>76</xdr:col>
      <xdr:colOff>114300</xdr:colOff>
      <xdr:row>35</xdr:row>
      <xdr:rowOff>165888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083510"/>
          <a:ext cx="889000" cy="83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133921</xdr:rowOff>
    </xdr:from>
    <xdr:to>
      <xdr:col>76</xdr:col>
      <xdr:colOff>165100</xdr:colOff>
      <xdr:row>38</xdr:row>
      <xdr:rowOff>64071</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55198</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165888</xdr:rowOff>
    </xdr:from>
    <xdr:to>
      <xdr:col>71</xdr:col>
      <xdr:colOff>177800</xdr:colOff>
      <xdr:row>37</xdr:row>
      <xdr:rowOff>146960</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166638"/>
          <a:ext cx="889000" cy="323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139795</xdr:rowOff>
    </xdr:from>
    <xdr:to>
      <xdr:col>72</xdr:col>
      <xdr:colOff>38100</xdr:colOff>
      <xdr:row>38</xdr:row>
      <xdr:rowOff>69945</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61072</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159776</xdr:rowOff>
    </xdr:from>
    <xdr:to>
      <xdr:col>67</xdr:col>
      <xdr:colOff>101600</xdr:colOff>
      <xdr:row>38</xdr:row>
      <xdr:rowOff>89926</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81053</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60631</xdr:rowOff>
    </xdr:from>
    <xdr:to>
      <xdr:col>85</xdr:col>
      <xdr:colOff>177800</xdr:colOff>
      <xdr:row>37</xdr:row>
      <xdr:rowOff>162231</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0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164182</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36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54130</xdr:rowOff>
    </xdr:from>
    <xdr:to>
      <xdr:col>81</xdr:col>
      <xdr:colOff>101600</xdr:colOff>
      <xdr:row>32</xdr:row>
      <xdr:rowOff>155730</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554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31</xdr:row>
      <xdr:rowOff>807</xdr:rowOff>
    </xdr:from>
    <xdr:ext cx="59901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181795" y="5315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31960</xdr:rowOff>
    </xdr:from>
    <xdr:to>
      <xdr:col>76</xdr:col>
      <xdr:colOff>165100</xdr:colOff>
      <xdr:row>35</xdr:row>
      <xdr:rowOff>133560</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0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33</xdr:row>
      <xdr:rowOff>150087</xdr:rowOff>
    </xdr:from>
    <xdr:ext cx="59901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292795" y="580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115088</xdr:rowOff>
    </xdr:from>
    <xdr:to>
      <xdr:col>72</xdr:col>
      <xdr:colOff>38100</xdr:colOff>
      <xdr:row>36</xdr:row>
      <xdr:rowOff>45238</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11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61765</xdr:rowOff>
    </xdr:from>
    <xdr:ext cx="59901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03795" y="5891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96160</xdr:rowOff>
    </xdr:from>
    <xdr:to>
      <xdr:col>67</xdr:col>
      <xdr:colOff>101600</xdr:colOff>
      <xdr:row>38</xdr:row>
      <xdr:rowOff>26310</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3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42837</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1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118260</xdr:rowOff>
    </xdr:from>
    <xdr:to>
      <xdr:col>85</xdr:col>
      <xdr:colOff>126364</xdr:colOff>
      <xdr:row>59</xdr:row>
      <xdr:rowOff>148093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690760"/>
          <a:ext cx="1269" cy="157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151920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26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148093</xdr:rowOff>
    </xdr:from>
    <xdr:to>
      <xdr:col>86</xdr:col>
      <xdr:colOff>25400</xdr:colOff>
      <xdr:row>59</xdr:row>
      <xdr:rowOff>148093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263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64937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465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118260</xdr:rowOff>
    </xdr:from>
    <xdr:to>
      <xdr:col>86</xdr:col>
      <xdr:colOff>25400</xdr:colOff>
      <xdr:row>50</xdr:row>
      <xdr:rowOff>118260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690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167834</xdr:rowOff>
    </xdr:from>
    <xdr:to>
      <xdr:col>85</xdr:col>
      <xdr:colOff>127000</xdr:colOff>
      <xdr:row>59</xdr:row>
      <xdr:rowOff>56751</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940484"/>
          <a:ext cx="838200" cy="23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579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1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149152</xdr:rowOff>
    </xdr:from>
    <xdr:to>
      <xdr:col>85</xdr:col>
      <xdr:colOff>177800</xdr:colOff>
      <xdr:row>57</xdr:row>
      <xdr:rowOff>79302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5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167834</xdr:rowOff>
    </xdr:from>
    <xdr:to>
      <xdr:col>81</xdr:col>
      <xdr:colOff>50800</xdr:colOff>
      <xdr:row>58</xdr:row>
      <xdr:rowOff>139210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940484"/>
          <a:ext cx="889000" cy="14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115581</xdr:rowOff>
    </xdr:from>
    <xdr:to>
      <xdr:col>81</xdr:col>
      <xdr:colOff>101600</xdr:colOff>
      <xdr:row>57</xdr:row>
      <xdr:rowOff>45731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16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62258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49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139210</xdr:rowOff>
    </xdr:from>
    <xdr:to>
      <xdr:col>76</xdr:col>
      <xdr:colOff>114300</xdr:colOff>
      <xdr:row>59</xdr:row>
      <xdr:rowOff>139145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10083310"/>
          <a:ext cx="889000" cy="171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2359</xdr:rowOff>
    </xdr:from>
    <xdr:to>
      <xdr:col>76</xdr:col>
      <xdr:colOff>165100</xdr:colOff>
      <xdr:row>57</xdr:row>
      <xdr:rowOff>103959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7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120486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137724</xdr:rowOff>
    </xdr:from>
    <xdr:to>
      <xdr:col>71</xdr:col>
      <xdr:colOff>177800</xdr:colOff>
      <xdr:row>59</xdr:row>
      <xdr:rowOff>139145</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10253274"/>
          <a:ext cx="889000" cy="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81389</xdr:rowOff>
    </xdr:from>
    <xdr:to>
      <xdr:col>72</xdr:col>
      <xdr:colOff>38100</xdr:colOff>
      <xdr:row>58</xdr:row>
      <xdr:rowOff>11539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85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28066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62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113833</xdr:rowOff>
    </xdr:from>
    <xdr:to>
      <xdr:col>67</xdr:col>
      <xdr:colOff>101600</xdr:colOff>
      <xdr:row>58</xdr:row>
      <xdr:rowOff>43983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88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60510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66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5951</xdr:rowOff>
    </xdr:from>
    <xdr:to>
      <xdr:col>85</xdr:col>
      <xdr:colOff>177800</xdr:colOff>
      <xdr:row>59</xdr:row>
      <xdr:rowOff>107551</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1012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92328</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1003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117034</xdr:rowOff>
    </xdr:from>
    <xdr:to>
      <xdr:col>81</xdr:col>
      <xdr:colOff>101600</xdr:colOff>
      <xdr:row>58</xdr:row>
      <xdr:rowOff>47184</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88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38311</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98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88410</xdr:rowOff>
    </xdr:from>
    <xdr:to>
      <xdr:col>76</xdr:col>
      <xdr:colOff>165100</xdr:colOff>
      <xdr:row>59</xdr:row>
      <xdr:rowOff>18560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10032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9687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1012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88345</xdr:rowOff>
    </xdr:from>
    <xdr:to>
      <xdr:col>72</xdr:col>
      <xdr:colOff>38100</xdr:colOff>
      <xdr:row>60</xdr:row>
      <xdr:rowOff>18495</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1020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60</xdr:row>
      <xdr:rowOff>9622</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1029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86924</xdr:rowOff>
    </xdr:from>
    <xdr:to>
      <xdr:col>67</xdr:col>
      <xdr:colOff>101600</xdr:colOff>
      <xdr:row>60</xdr:row>
      <xdr:rowOff>17074</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1020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60</xdr:row>
      <xdr:rowOff>8201</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1029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76073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49023"/>
          <a:ext cx="1269" cy="133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22750</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2024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76073</xdr:rowOff>
    </xdr:from>
    <xdr:to>
      <xdr:col>86</xdr:col>
      <xdr:colOff>25400</xdr:colOff>
      <xdr:row>71</xdr:row>
      <xdr:rowOff>76073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49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128575</xdr:rowOff>
    </xdr:from>
    <xdr:to>
      <xdr:col>85</xdr:col>
      <xdr:colOff>127000</xdr:colOff>
      <xdr:row>79</xdr:row>
      <xdr:rowOff>11607</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5481300" y="13501675"/>
          <a:ext cx="838200" cy="5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168927</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199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11607</xdr:rowOff>
    </xdr:from>
    <xdr:to>
      <xdr:col>81</xdr:col>
      <xdr:colOff>50800</xdr:colOff>
      <xdr:row>79</xdr:row>
      <xdr:rowOff>41478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556157"/>
          <a:ext cx="889000" cy="29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64173</xdr:rowOff>
    </xdr:from>
    <xdr:to>
      <xdr:col>81</xdr:col>
      <xdr:colOff>101600</xdr:colOff>
      <xdr:row>77</xdr:row>
      <xdr:rowOff>165773</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26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10850</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041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38012</xdr:rowOff>
    </xdr:from>
    <xdr:to>
      <xdr:col>76</xdr:col>
      <xdr:colOff>114300</xdr:colOff>
      <xdr:row>79</xdr:row>
      <xdr:rowOff>41478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3703300" y="13582562"/>
          <a:ext cx="889000" cy="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163233</xdr:rowOff>
    </xdr:from>
    <xdr:to>
      <xdr:col>76</xdr:col>
      <xdr:colOff>165100</xdr:colOff>
      <xdr:row>77</xdr:row>
      <xdr:rowOff>93383</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19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109910</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296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38012</xdr:rowOff>
    </xdr:from>
    <xdr:to>
      <xdr:col>71</xdr:col>
      <xdr:colOff>177800</xdr:colOff>
      <xdr:row>79</xdr:row>
      <xdr:rowOff>43231</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582562"/>
          <a:ext cx="889000" cy="5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47410</xdr:rowOff>
    </xdr:from>
    <xdr:to>
      <xdr:col>72</xdr:col>
      <xdr:colOff>38100</xdr:colOff>
      <xdr:row>77</xdr:row>
      <xdr:rowOff>149010</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2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165537</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0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103263</xdr:rowOff>
    </xdr:from>
    <xdr:to>
      <xdr:col>67</xdr:col>
      <xdr:colOff>101600</xdr:colOff>
      <xdr:row>78</xdr:row>
      <xdr:rowOff>33413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3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49940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080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77775</xdr:rowOff>
    </xdr:from>
    <xdr:to>
      <xdr:col>85</xdr:col>
      <xdr:colOff>177800</xdr:colOff>
      <xdr:row>79</xdr:row>
      <xdr:rowOff>7925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45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164152</xdr:rowOff>
    </xdr:from>
    <xdr:ext cx="469744"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36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132257</xdr:rowOff>
    </xdr:from>
    <xdr:to>
      <xdr:col>81</xdr:col>
      <xdr:colOff>101600</xdr:colOff>
      <xdr:row>79</xdr:row>
      <xdr:rowOff>62407</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50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53534</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92017" y="13598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162128</xdr:rowOff>
    </xdr:from>
    <xdr:to>
      <xdr:col>76</xdr:col>
      <xdr:colOff>165100</xdr:colOff>
      <xdr:row>79</xdr:row>
      <xdr:rowOff>92278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5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83405</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35333" y="13627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158662</xdr:rowOff>
    </xdr:from>
    <xdr:to>
      <xdr:col>72</xdr:col>
      <xdr:colOff>38100</xdr:colOff>
      <xdr:row>79</xdr:row>
      <xdr:rowOff>88812</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53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79939</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4017" y="13624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163881</xdr:rowOff>
    </xdr:from>
    <xdr:to>
      <xdr:col>67</xdr:col>
      <xdr:colOff>101600</xdr:colOff>
      <xdr:row>79</xdr:row>
      <xdr:rowOff>94031</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3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85158</xdr:rowOff>
    </xdr:from>
    <xdr:ext cx="313932"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57333" y="13629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121679</xdr:rowOff>
    </xdr:from>
    <xdr:to>
      <xdr:col>85</xdr:col>
      <xdr:colOff>126364</xdr:colOff>
      <xdr:row>99</xdr:row>
      <xdr:rowOff>3366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380729"/>
          <a:ext cx="1269" cy="1596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7193</xdr:rowOff>
    </xdr:from>
    <xdr:ext cx="469744"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80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3366</xdr:rowOff>
    </xdr:from>
    <xdr:to>
      <xdr:col>86</xdr:col>
      <xdr:colOff>25400</xdr:colOff>
      <xdr:row>99</xdr:row>
      <xdr:rowOff>3366</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7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68356</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15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128,919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121679</xdr:rowOff>
    </xdr:from>
    <xdr:to>
      <xdr:col>86</xdr:col>
      <xdr:colOff>25400</xdr:colOff>
      <xdr:row>89</xdr:row>
      <xdr:rowOff>121679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38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26518</xdr:rowOff>
    </xdr:from>
    <xdr:to>
      <xdr:col>85</xdr:col>
      <xdr:colOff>127000</xdr:colOff>
      <xdr:row>97</xdr:row>
      <xdr:rowOff>45962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657168"/>
          <a:ext cx="838200" cy="19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135196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08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112319</xdr:rowOff>
    </xdr:from>
    <xdr:to>
      <xdr:col>85</xdr:col>
      <xdr:colOff>177800</xdr:colOff>
      <xdr:row>95</xdr:row>
      <xdr:rowOff>42469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2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45962</xdr:rowOff>
    </xdr:from>
    <xdr:to>
      <xdr:col>81</xdr:col>
      <xdr:colOff>50800</xdr:colOff>
      <xdr:row>97</xdr:row>
      <xdr:rowOff>59640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676612"/>
          <a:ext cx="8890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139661</xdr:rowOff>
    </xdr:from>
    <xdr:to>
      <xdr:col>81</xdr:col>
      <xdr:colOff>101600</xdr:colOff>
      <xdr:row>95</xdr:row>
      <xdr:rowOff>69811</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25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86338</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0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57632</xdr:rowOff>
    </xdr:from>
    <xdr:to>
      <xdr:col>76</xdr:col>
      <xdr:colOff>114300</xdr:colOff>
      <xdr:row>97</xdr:row>
      <xdr:rowOff>59640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688282"/>
          <a:ext cx="8890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148019</xdr:rowOff>
    </xdr:from>
    <xdr:to>
      <xdr:col>76</xdr:col>
      <xdr:colOff>165100</xdr:colOff>
      <xdr:row>95</xdr:row>
      <xdr:rowOff>78169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2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94696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03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57632</xdr:rowOff>
    </xdr:from>
    <xdr:to>
      <xdr:col>71</xdr:col>
      <xdr:colOff>177800</xdr:colOff>
      <xdr:row>97</xdr:row>
      <xdr:rowOff>57823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688282"/>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144387</xdr:rowOff>
    </xdr:from>
    <xdr:to>
      <xdr:col>72</xdr:col>
      <xdr:colOff>38100</xdr:colOff>
      <xdr:row>95</xdr:row>
      <xdr:rowOff>74537</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26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91064</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035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156375</xdr:rowOff>
    </xdr:from>
    <xdr:to>
      <xdr:col>67</xdr:col>
      <xdr:colOff>101600</xdr:colOff>
      <xdr:row>95</xdr:row>
      <xdr:rowOff>86525</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27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103052</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04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147168</xdr:rowOff>
    </xdr:from>
    <xdr:to>
      <xdr:col>85</xdr:col>
      <xdr:colOff>177800</xdr:colOff>
      <xdr:row>97</xdr:row>
      <xdr:rowOff>77318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0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125595</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84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166612</xdr:rowOff>
    </xdr:from>
    <xdr:to>
      <xdr:col>81</xdr:col>
      <xdr:colOff>101600</xdr:colOff>
      <xdr:row>97</xdr:row>
      <xdr:rowOff>96762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2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87889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1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8840</xdr:rowOff>
    </xdr:from>
    <xdr:to>
      <xdr:col>76</xdr:col>
      <xdr:colOff>165100</xdr:colOff>
      <xdr:row>97</xdr:row>
      <xdr:rowOff>110440</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3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101567</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6832</xdr:rowOff>
    </xdr:from>
    <xdr:to>
      <xdr:col>72</xdr:col>
      <xdr:colOff>38100</xdr:colOff>
      <xdr:row>97</xdr:row>
      <xdr:rowOff>108432</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3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99559</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3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7023</xdr:rowOff>
    </xdr:from>
    <xdr:to>
      <xdr:col>67</xdr:col>
      <xdr:colOff>101600</xdr:colOff>
      <xdr:row>97</xdr:row>
      <xdr:rowOff>108623</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3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99750</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3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a:extLst>
            <a:ext uri="{FF2B5EF4-FFF2-40B4-BE49-F238E27FC236}">
              <a16:creationId xmlns:a16="http://schemas.microsoft.com/office/drawing/2014/main" id="{00000000-0008-0000-07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128270</xdr:rowOff>
    </xdr:from>
    <xdr:to>
      <xdr:col>116</xdr:col>
      <xdr:colOff>62864</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flipV="1">
          <a:off x="22159595" y="5443220"/>
          <a:ext cx="1269"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153179</xdr:rowOff>
    </xdr:from>
    <xdr:ext cx="249299" cy="259045"/>
    <xdr:sp macro="" textlink="">
      <xdr:nvSpPr>
        <xdr:cNvPr id="745" name="諸支出金最小値テキスト">
          <a:extLst>
            <a:ext uri="{FF2B5EF4-FFF2-40B4-BE49-F238E27FC236}">
              <a16:creationId xmlns:a16="http://schemas.microsoft.com/office/drawing/2014/main" id="{00000000-0008-0000-0700-0000E9020000}"/>
            </a:ext>
          </a:extLst>
        </xdr:cNvPr>
        <xdr:cNvSpPr txBox="1"/>
      </xdr:nvSpPr>
      <xdr:spPr>
        <a:xfrm>
          <a:off x="22212300" y="6668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74947</xdr:rowOff>
    </xdr:from>
    <xdr:ext cx="378565" cy="259045"/>
    <xdr:sp macro="" textlink="">
      <xdr:nvSpPr>
        <xdr:cNvPr id="747" name="諸支出金最大値テキスト">
          <a:extLst>
            <a:ext uri="{FF2B5EF4-FFF2-40B4-BE49-F238E27FC236}">
              <a16:creationId xmlns:a16="http://schemas.microsoft.com/office/drawing/2014/main" id="{00000000-0008-0000-0700-0000EB020000}"/>
            </a:ext>
          </a:extLst>
        </xdr:cNvPr>
        <xdr:cNvSpPr txBox="1"/>
      </xdr:nvSpPr>
      <xdr:spPr>
        <a:xfrm>
          <a:off x="22212300" y="521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128270</xdr:rowOff>
    </xdr:from>
    <xdr:to>
      <xdr:col>116</xdr:col>
      <xdr:colOff>152400</xdr:colOff>
      <xdr:row>31</xdr:row>
      <xdr:rowOff>128270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544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70629</xdr:rowOff>
    </xdr:from>
    <xdr:ext cx="313932" cy="259045"/>
    <xdr:sp macro="" textlink="">
      <xdr:nvSpPr>
        <xdr:cNvPr id="750" name="諸支出金平均値テキスト">
          <a:extLst>
            <a:ext uri="{FF2B5EF4-FFF2-40B4-BE49-F238E27FC236}">
              <a16:creationId xmlns:a16="http://schemas.microsoft.com/office/drawing/2014/main" id="{00000000-0008-0000-0700-0000EE020000}"/>
            </a:ext>
          </a:extLst>
        </xdr:cNvPr>
        <xdr:cNvSpPr txBox="1"/>
      </xdr:nvSpPr>
      <xdr:spPr>
        <a:xfrm>
          <a:off x="22212300" y="641427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47752</xdr:rowOff>
    </xdr:from>
    <xdr:to>
      <xdr:col>116</xdr:col>
      <xdr:colOff>114300</xdr:colOff>
      <xdr:row>38</xdr:row>
      <xdr:rowOff>149352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2110700" y="65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155194</xdr:rowOff>
    </xdr:from>
    <xdr:to>
      <xdr:col>112</xdr:col>
      <xdr:colOff>38100</xdr:colOff>
      <xdr:row>37</xdr:row>
      <xdr:rowOff>85344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1272500" y="632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101871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1134017" y="6102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132334</xdr:rowOff>
    </xdr:from>
    <xdr:to>
      <xdr:col>107</xdr:col>
      <xdr:colOff>101600</xdr:colOff>
      <xdr:row>36</xdr:row>
      <xdr:rowOff>62484</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0383500" y="613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34</xdr:row>
      <xdr:rowOff>79011</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5017" y="5908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11176</xdr:rowOff>
    </xdr:from>
    <xdr:to>
      <xdr:col>102</xdr:col>
      <xdr:colOff>165100</xdr:colOff>
      <xdr:row>34</xdr:row>
      <xdr:rowOff>112776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19494500" y="5840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129303</xdr:rowOff>
    </xdr:from>
    <xdr:ext cx="378565"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6017" y="5615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155194</xdr:rowOff>
    </xdr:from>
    <xdr:to>
      <xdr:col>98</xdr:col>
      <xdr:colOff>38100</xdr:colOff>
      <xdr:row>31</xdr:row>
      <xdr:rowOff>85344</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8605500" y="52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29</xdr:row>
      <xdr:rowOff>101871</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7017" y="5073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249299" cy="259045"/>
    <xdr:sp macro="" textlink="">
      <xdr:nvSpPr>
        <xdr:cNvPr id="769" name="諸支出金該当値テキスト">
          <a:extLst>
            <a:ext uri="{FF2B5EF4-FFF2-40B4-BE49-F238E27FC236}">
              <a16:creationId xmlns:a16="http://schemas.microsoft.com/office/drawing/2014/main" id="{00000000-0008-0000-0700-000001030000}"/>
            </a:ext>
          </a:extLst>
        </xdr:cNvPr>
        <xdr:cNvSpPr txBox="1"/>
      </xdr:nvSpPr>
      <xdr:spPr>
        <a:xfrm>
          <a:off x="22212300" y="654127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a:extLst>
            <a:ext uri="{FF2B5EF4-FFF2-40B4-BE49-F238E27FC236}">
              <a16:creationId xmlns:a16="http://schemas.microsoft.com/office/drawing/2014/main" id="{00000000-0008-0000-07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a:extLst>
            <a:ext uri="{FF2B5EF4-FFF2-40B4-BE49-F238E27FC236}">
              <a16:creationId xmlns:a16="http://schemas.microsoft.com/office/drawing/2014/main" id="{00000000-0008-0000-0700-00001A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a:extLst>
            <a:ext uri="{FF2B5EF4-FFF2-40B4-BE49-F238E27FC236}">
              <a16:creationId xmlns:a16="http://schemas.microsoft.com/office/drawing/2014/main" id="{00000000-0008-0000-0700-00001C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a:extLst>
            <a:ext uri="{FF2B5EF4-FFF2-40B4-BE49-F238E27FC236}">
              <a16:creationId xmlns:a16="http://schemas.microsoft.com/office/drawing/2014/main" id="{00000000-0008-0000-0700-00001F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a:extLst>
            <a:ext uri="{FF2B5EF4-FFF2-40B4-BE49-F238E27FC236}">
              <a16:creationId xmlns:a16="http://schemas.microsoft.com/office/drawing/2014/main" id="{00000000-0008-0000-0700-000032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本町が属する類似団体区分「</a:t>
          </a:r>
          <a:r>
            <a:rPr kumimoji="1" lang="en-US" altLang="ja-JP" sz="1200">
              <a:latin typeface="ＭＳ Ｐゴシック" panose="020B0600070205080204" pitchFamily="50" charset="-128"/>
              <a:ea typeface="ＭＳ Ｐゴシック" panose="020B0600070205080204" pitchFamily="50" charset="-128"/>
            </a:rPr>
            <a:t>Ⅳ</a:t>
          </a:r>
          <a:r>
            <a:rPr kumimoji="1" lang="ja-JP" altLang="en-US" sz="1200">
              <a:latin typeface="ＭＳ Ｐゴシック" panose="020B0600070205080204" pitchFamily="50" charset="-128"/>
              <a:ea typeface="ＭＳ Ｐゴシック" panose="020B0600070205080204" pitchFamily="50" charset="-128"/>
            </a:rPr>
            <a:t>－１」は、人口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万</a:t>
          </a:r>
          <a:r>
            <a:rPr kumimoji="1" lang="en-US" altLang="ja-JP" sz="1200">
              <a:latin typeface="ＭＳ Ｐゴシック" panose="020B0600070205080204" pitchFamily="50" charset="-128"/>
              <a:ea typeface="ＭＳ Ｐゴシック" panose="020B0600070205080204" pitchFamily="50" charset="-128"/>
            </a:rPr>
            <a:t>5,000</a:t>
          </a:r>
          <a:r>
            <a:rPr kumimoji="1" lang="ja-JP" altLang="en-US" sz="1200">
              <a:latin typeface="ＭＳ Ｐゴシック" panose="020B0600070205080204" pitchFamily="50" charset="-128"/>
              <a:ea typeface="ＭＳ Ｐゴシック" panose="020B0600070205080204" pitchFamily="50" charset="-128"/>
            </a:rPr>
            <a:t>人～</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万人の町村で構成されるが、本町の人口は</a:t>
          </a:r>
          <a:r>
            <a:rPr kumimoji="1" lang="en-US" altLang="ja-JP" sz="1200">
              <a:latin typeface="ＭＳ Ｐゴシック" panose="020B0600070205080204" pitchFamily="50" charset="-128"/>
              <a:ea typeface="ＭＳ Ｐゴシック" panose="020B0600070205080204" pitchFamily="50" charset="-128"/>
            </a:rPr>
            <a:t>17,968</a:t>
          </a:r>
          <a:r>
            <a:rPr kumimoji="1" lang="ja-JP" altLang="en-US" sz="1200">
              <a:latin typeface="ＭＳ Ｐゴシック" panose="020B0600070205080204" pitchFamily="50" charset="-128"/>
              <a:ea typeface="ＭＳ Ｐゴシック" panose="020B0600070205080204" pitchFamily="50" charset="-128"/>
            </a:rPr>
            <a:t>人であり、類似団体</a:t>
          </a:r>
          <a:r>
            <a:rPr kumimoji="1" lang="en-US" altLang="ja-JP" sz="1200">
              <a:latin typeface="ＭＳ Ｐゴシック" panose="020B0600070205080204" pitchFamily="50" charset="-128"/>
              <a:ea typeface="ＭＳ Ｐゴシック" panose="020B0600070205080204" pitchFamily="50" charset="-128"/>
            </a:rPr>
            <a:t>31</a:t>
          </a:r>
          <a:r>
            <a:rPr kumimoji="1" lang="ja-JP" altLang="en-US" sz="1200">
              <a:latin typeface="ＭＳ Ｐゴシック" panose="020B0600070205080204" pitchFamily="50" charset="-128"/>
              <a:ea typeface="ＭＳ Ｐゴシック" panose="020B0600070205080204" pitchFamily="50" charset="-128"/>
            </a:rPr>
            <a:t>団体のうち、本町は比較的人口が多い自治体に位置づけられる。</a:t>
          </a:r>
        </a:p>
        <a:p>
          <a:r>
            <a:rPr kumimoji="1" lang="ja-JP" altLang="en-US" sz="1200">
              <a:latin typeface="ＭＳ Ｐゴシック" panose="020B0600070205080204" pitchFamily="50" charset="-128"/>
              <a:ea typeface="ＭＳ Ｐゴシック" panose="020B0600070205080204" pitchFamily="50" charset="-128"/>
            </a:rPr>
            <a:t>結果として、住民一人当たりのコストに換算すると、類似団体の中では人口が多いことにより、全体的には数値が類似団体平均を下回る傾向が強い。</a:t>
          </a:r>
        </a:p>
        <a:p>
          <a:r>
            <a:rPr kumimoji="1" lang="ja-JP" altLang="en-US" sz="1200">
              <a:latin typeface="ＭＳ Ｐゴシック" panose="020B0600070205080204" pitchFamily="50" charset="-128"/>
              <a:ea typeface="ＭＳ Ｐゴシック" panose="020B0600070205080204" pitchFamily="50" charset="-128"/>
            </a:rPr>
            <a:t>経年的に類似団体平均値を上回っている目的別歳出は、消防費である。</a:t>
          </a:r>
        </a:p>
        <a:p>
          <a:r>
            <a:rPr kumimoji="1" lang="ja-JP" altLang="en-US" sz="1200">
              <a:latin typeface="ＭＳ Ｐゴシック" panose="020B0600070205080204" pitchFamily="50" charset="-128"/>
              <a:ea typeface="ＭＳ Ｐゴシック" panose="020B0600070205080204" pitchFamily="50" charset="-128"/>
            </a:rPr>
            <a:t>本町では、地下の亜炭廃坑に起因する落盤を防止するため、亜炭廃坑の充填事業を継続しており、当該事業に必要な予算は、防災対策事業の一環として消防費に計上している。</a:t>
          </a:r>
        </a:p>
        <a:p>
          <a:r>
            <a:rPr kumimoji="1" lang="ja-JP" altLang="en-US" sz="1200">
              <a:latin typeface="ＭＳ Ｐゴシック" panose="020B0600070205080204" pitchFamily="50" charset="-128"/>
              <a:ea typeface="ＭＳ Ｐゴシック" panose="020B0600070205080204" pitchFamily="50" charset="-128"/>
            </a:rPr>
            <a:t>当該事業の直接的な財源は国と県が造成する基金からの補助であり、町費の負担なく実施しているが、事業費が大きいため、消防費が類似団体平均を大きく上回っている。令和３年においては、前年度と比べ当該事業費が約</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億円減となったことにより、一人当たりのコストも大きく減となった。</a:t>
          </a:r>
        </a:p>
        <a:p>
          <a:endParaRPr kumimoji="1" lang="ja-JP" altLang="en-US" sz="12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実質収支額は継続的に黒字を確保している。実質単年度収支についても、年度によって増減はあるものの平成</a:t>
          </a:r>
          <a:r>
            <a:rPr kumimoji="1" lang="en-US" altLang="ja-JP" sz="1300">
              <a:latin typeface="ＭＳ ゴシック" pitchFamily="49" charset="-128"/>
              <a:ea typeface="ＭＳ ゴシック" pitchFamily="49" charset="-128"/>
            </a:rPr>
            <a:t>30</a:t>
          </a:r>
          <a:r>
            <a:rPr kumimoji="1" lang="ja-JP" altLang="en-US" sz="1300">
              <a:latin typeface="ＭＳ ゴシック" pitchFamily="49" charset="-128"/>
              <a:ea typeface="ＭＳ ゴシック" pitchFamily="49" charset="-128"/>
            </a:rPr>
            <a:t>年度から黒字を確保している。財政調整基金の残高は</a:t>
          </a:r>
          <a:r>
            <a:rPr kumimoji="1" lang="en-US" altLang="ja-JP" sz="1300">
              <a:latin typeface="ＭＳ ゴシック" pitchFamily="49" charset="-128"/>
              <a:ea typeface="ＭＳ ゴシック" pitchFamily="49" charset="-128"/>
            </a:rPr>
            <a:t>1,904</a:t>
          </a:r>
          <a:r>
            <a:rPr kumimoji="1" lang="ja-JP" altLang="en-US" sz="1300">
              <a:latin typeface="ＭＳ ゴシック" pitchFamily="49" charset="-128"/>
              <a:ea typeface="ＭＳ ゴシック" pitchFamily="49" charset="-128"/>
            </a:rPr>
            <a:t>百万円で、前年度比</a:t>
          </a:r>
          <a:r>
            <a:rPr kumimoji="1" lang="en-US" altLang="ja-JP" sz="1300">
              <a:latin typeface="ＭＳ ゴシック" pitchFamily="49" charset="-128"/>
              <a:ea typeface="ＭＳ ゴシック" pitchFamily="49" charset="-128"/>
            </a:rPr>
            <a:t>136</a:t>
          </a:r>
          <a:r>
            <a:rPr kumimoji="1" lang="ja-JP" altLang="en-US" sz="1300">
              <a:latin typeface="ＭＳ ゴシック" pitchFamily="49" charset="-128"/>
              <a:ea typeface="ＭＳ ゴシック" pitchFamily="49" charset="-128"/>
            </a:rPr>
            <a:t>百万円の増となり、標準財政規模に占める比率は、前年度と比べ</a:t>
          </a:r>
          <a:r>
            <a:rPr kumimoji="1" lang="en-US" altLang="ja-JP" sz="1300">
              <a:latin typeface="ＭＳ ゴシック" pitchFamily="49" charset="-128"/>
              <a:ea typeface="ＭＳ ゴシック" pitchFamily="49" charset="-128"/>
            </a:rPr>
            <a:t>0.8pt</a:t>
          </a:r>
          <a:r>
            <a:rPr kumimoji="1" lang="ja-JP" altLang="en-US" sz="1300">
              <a:latin typeface="ＭＳ ゴシック" pitchFamily="49" charset="-128"/>
              <a:ea typeface="ＭＳ ゴシック" pitchFamily="49" charset="-128"/>
            </a:rPr>
            <a:t>の増となった。</a:t>
          </a:r>
        </a:p>
        <a:p>
          <a:r>
            <a:rPr kumimoji="1" lang="ja-JP" altLang="en-US" sz="1300">
              <a:latin typeface="ＭＳ ゴシック" pitchFamily="49" charset="-128"/>
              <a:ea typeface="ＭＳ ゴシック" pitchFamily="49" charset="-128"/>
            </a:rPr>
            <a:t>　今後、新庁舎等整備事業の進捗により、大きな財政需要が見込まれることから、引き続き事務事業の見直し、歳出の合理化等行財政改革を推進し、健全な行財政運営に努めていく。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岐阜県御嵩町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一般会計をはじめ、全ての会計で赤字は生じていない。今後とも赤字が発生しないよう経費の節減に取り組んでいく。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0.8" zeroHeight="1" x14ac:dyDescent="0.2"/>
  <cols>
    <col min="1" max="11" width="2.109375" style="177" customWidth="1"/>
    <col min="12" max="12" width="2.21875" style="177" customWidth="1"/>
    <col min="13" max="17" width="2.44140625" style="177" customWidth="1"/>
    <col min="18" max="119" width="2.109375" style="177" customWidth="1"/>
    <col min="120" max="16384" width="0" style="177" hidden="1"/>
  </cols>
  <sheetData>
    <row r="1" spans="1:119" ht="33" customHeight="1" x14ac:dyDescent="0.2">
      <c r="B1" s="383" t="s">
        <v>80</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 thickBot="1" x14ac:dyDescent="0.25">
      <c r="B2" s="179" t="s">
        <v>81</v>
      </c>
      <c r="C2" s="179"/>
      <c r="D2" s="180"/>
    </row>
    <row r="3" spans="1:119" ht="18.75" customHeight="1" thickBot="1" x14ac:dyDescent="0.25">
      <c r="A3" s="178"/>
      <c r="B3" s="384" t="s">
        <v>82</v>
      </c>
      <c r="C3" s="385"/>
      <c r="D3" s="385"/>
      <c r="E3" s="386"/>
      <c r="F3" s="386"/>
      <c r="G3" s="386"/>
      <c r="H3" s="386"/>
      <c r="I3" s="386"/>
      <c r="J3" s="386"/>
      <c r="K3" s="386"/>
      <c r="L3" s="386" t="s">
        <v>83</v>
      </c>
      <c r="M3" s="386"/>
      <c r="N3" s="386"/>
      <c r="O3" s="386"/>
      <c r="P3" s="386"/>
      <c r="Q3" s="386"/>
      <c r="R3" s="393"/>
      <c r="S3" s="393"/>
      <c r="T3" s="393"/>
      <c r="U3" s="393"/>
      <c r="V3" s="394"/>
      <c r="W3" s="368" t="s">
        <v>84</v>
      </c>
      <c r="X3" s="369"/>
      <c r="Y3" s="369"/>
      <c r="Z3" s="369"/>
      <c r="AA3" s="369"/>
      <c r="AB3" s="385"/>
      <c r="AC3" s="393" t="s">
        <v>85</v>
      </c>
      <c r="AD3" s="369"/>
      <c r="AE3" s="369"/>
      <c r="AF3" s="369"/>
      <c r="AG3" s="369"/>
      <c r="AH3" s="369"/>
      <c r="AI3" s="369"/>
      <c r="AJ3" s="369"/>
      <c r="AK3" s="369"/>
      <c r="AL3" s="370"/>
      <c r="AM3" s="368" t="s">
        <v>86</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87</v>
      </c>
      <c r="BO3" s="369"/>
      <c r="BP3" s="369"/>
      <c r="BQ3" s="369"/>
      <c r="BR3" s="369"/>
      <c r="BS3" s="369"/>
      <c r="BT3" s="369"/>
      <c r="BU3" s="370"/>
      <c r="BV3" s="368" t="s">
        <v>88</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89</v>
      </c>
      <c r="CU3" s="369"/>
      <c r="CV3" s="369"/>
      <c r="CW3" s="369"/>
      <c r="CX3" s="369"/>
      <c r="CY3" s="369"/>
      <c r="CZ3" s="369"/>
      <c r="DA3" s="370"/>
      <c r="DB3" s="368" t="s">
        <v>90</v>
      </c>
      <c r="DC3" s="369"/>
      <c r="DD3" s="369"/>
      <c r="DE3" s="369"/>
      <c r="DF3" s="369"/>
      <c r="DG3" s="369"/>
      <c r="DH3" s="369"/>
      <c r="DI3" s="370"/>
    </row>
    <row r="4" spans="1:119" ht="18.75" customHeight="1" x14ac:dyDescent="0.2">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91</v>
      </c>
      <c r="AZ4" s="372"/>
      <c r="BA4" s="372"/>
      <c r="BB4" s="372"/>
      <c r="BC4" s="372"/>
      <c r="BD4" s="372"/>
      <c r="BE4" s="372"/>
      <c r="BF4" s="372"/>
      <c r="BG4" s="372"/>
      <c r="BH4" s="372"/>
      <c r="BI4" s="372"/>
      <c r="BJ4" s="372"/>
      <c r="BK4" s="372"/>
      <c r="BL4" s="372"/>
      <c r="BM4" s="373"/>
      <c r="BN4" s="374">
        <v>8993156</v>
      </c>
      <c r="BO4" s="375"/>
      <c r="BP4" s="375"/>
      <c r="BQ4" s="375"/>
      <c r="BR4" s="375"/>
      <c r="BS4" s="375"/>
      <c r="BT4" s="375"/>
      <c r="BU4" s="376"/>
      <c r="BV4" s="374">
        <v>13500125</v>
      </c>
      <c r="BW4" s="375"/>
      <c r="BX4" s="375"/>
      <c r="BY4" s="375"/>
      <c r="BZ4" s="375"/>
      <c r="CA4" s="375"/>
      <c r="CB4" s="375"/>
      <c r="CC4" s="376"/>
      <c r="CD4" s="377" t="s">
        <v>92</v>
      </c>
      <c r="CE4" s="378"/>
      <c r="CF4" s="378"/>
      <c r="CG4" s="378"/>
      <c r="CH4" s="378"/>
      <c r="CI4" s="378"/>
      <c r="CJ4" s="378"/>
      <c r="CK4" s="378"/>
      <c r="CL4" s="378"/>
      <c r="CM4" s="378"/>
      <c r="CN4" s="378"/>
      <c r="CO4" s="378"/>
      <c r="CP4" s="378"/>
      <c r="CQ4" s="378"/>
      <c r="CR4" s="378"/>
      <c r="CS4" s="379"/>
      <c r="CT4" s="380">
        <v>3</v>
      </c>
      <c r="CU4" s="381"/>
      <c r="CV4" s="381"/>
      <c r="CW4" s="381"/>
      <c r="CX4" s="381"/>
      <c r="CY4" s="381"/>
      <c r="CZ4" s="381"/>
      <c r="DA4" s="382"/>
      <c r="DB4" s="380">
        <v>5.7</v>
      </c>
      <c r="DC4" s="381"/>
      <c r="DD4" s="381"/>
      <c r="DE4" s="381"/>
      <c r="DF4" s="381"/>
      <c r="DG4" s="381"/>
      <c r="DH4" s="381"/>
      <c r="DI4" s="382"/>
    </row>
    <row r="5" spans="1:119" ht="18.75" customHeight="1" x14ac:dyDescent="0.2">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93</v>
      </c>
      <c r="AN5" s="441"/>
      <c r="AO5" s="441"/>
      <c r="AP5" s="441"/>
      <c r="AQ5" s="441"/>
      <c r="AR5" s="441"/>
      <c r="AS5" s="441"/>
      <c r="AT5" s="442"/>
      <c r="AU5" s="443" t="s">
        <v>94</v>
      </c>
      <c r="AV5" s="444"/>
      <c r="AW5" s="444"/>
      <c r="AX5" s="444"/>
      <c r="AY5" s="445" t="s">
        <v>95</v>
      </c>
      <c r="AZ5" s="446"/>
      <c r="BA5" s="446"/>
      <c r="BB5" s="446"/>
      <c r="BC5" s="446"/>
      <c r="BD5" s="446"/>
      <c r="BE5" s="446"/>
      <c r="BF5" s="446"/>
      <c r="BG5" s="446"/>
      <c r="BH5" s="446"/>
      <c r="BI5" s="446"/>
      <c r="BJ5" s="446"/>
      <c r="BK5" s="446"/>
      <c r="BL5" s="446"/>
      <c r="BM5" s="447"/>
      <c r="BN5" s="411">
        <v>8724611</v>
      </c>
      <c r="BO5" s="412"/>
      <c r="BP5" s="412"/>
      <c r="BQ5" s="412"/>
      <c r="BR5" s="412"/>
      <c r="BS5" s="412"/>
      <c r="BT5" s="412"/>
      <c r="BU5" s="413"/>
      <c r="BV5" s="411">
        <v>13103616</v>
      </c>
      <c r="BW5" s="412"/>
      <c r="BX5" s="412"/>
      <c r="BY5" s="412"/>
      <c r="BZ5" s="412"/>
      <c r="CA5" s="412"/>
      <c r="CB5" s="412"/>
      <c r="CC5" s="413"/>
      <c r="CD5" s="414" t="s">
        <v>96</v>
      </c>
      <c r="CE5" s="415"/>
      <c r="CF5" s="415"/>
      <c r="CG5" s="415"/>
      <c r="CH5" s="415"/>
      <c r="CI5" s="415"/>
      <c r="CJ5" s="415"/>
      <c r="CK5" s="415"/>
      <c r="CL5" s="415"/>
      <c r="CM5" s="415"/>
      <c r="CN5" s="415"/>
      <c r="CO5" s="415"/>
      <c r="CP5" s="415"/>
      <c r="CQ5" s="415"/>
      <c r="CR5" s="415"/>
      <c r="CS5" s="416"/>
      <c r="CT5" s="408">
        <v>82.2</v>
      </c>
      <c r="CU5" s="409"/>
      <c r="CV5" s="409"/>
      <c r="CW5" s="409"/>
      <c r="CX5" s="409"/>
      <c r="CY5" s="409"/>
      <c r="CZ5" s="409"/>
      <c r="DA5" s="410"/>
      <c r="DB5" s="408">
        <v>88.3</v>
      </c>
      <c r="DC5" s="409"/>
      <c r="DD5" s="409"/>
      <c r="DE5" s="409"/>
      <c r="DF5" s="409"/>
      <c r="DG5" s="409"/>
      <c r="DH5" s="409"/>
      <c r="DI5" s="410"/>
    </row>
    <row r="6" spans="1:119" ht="18.75" customHeight="1" x14ac:dyDescent="0.2">
      <c r="A6" s="178"/>
      <c r="B6" s="417" t="s">
        <v>97</v>
      </c>
      <c r="C6" s="418"/>
      <c r="D6" s="418"/>
      <c r="E6" s="419"/>
      <c r="F6" s="419"/>
      <c r="G6" s="419"/>
      <c r="H6" s="419"/>
      <c r="I6" s="419"/>
      <c r="J6" s="419"/>
      <c r="K6" s="419"/>
      <c r="L6" s="419" t="s">
        <v>98</v>
      </c>
      <c r="M6" s="419"/>
      <c r="N6" s="419"/>
      <c r="O6" s="419"/>
      <c r="P6" s="419"/>
      <c r="Q6" s="419"/>
      <c r="R6" s="423"/>
      <c r="S6" s="423"/>
      <c r="T6" s="423"/>
      <c r="U6" s="423"/>
      <c r="V6" s="424"/>
      <c r="W6" s="427" t="s">
        <v>99</v>
      </c>
      <c r="X6" s="428"/>
      <c r="Y6" s="428"/>
      <c r="Z6" s="428"/>
      <c r="AA6" s="428"/>
      <c r="AB6" s="418"/>
      <c r="AC6" s="431" t="s">
        <v>100</v>
      </c>
      <c r="AD6" s="432"/>
      <c r="AE6" s="432"/>
      <c r="AF6" s="432"/>
      <c r="AG6" s="432"/>
      <c r="AH6" s="432"/>
      <c r="AI6" s="432"/>
      <c r="AJ6" s="432"/>
      <c r="AK6" s="432"/>
      <c r="AL6" s="433"/>
      <c r="AM6" s="440" t="s">
        <v>101</v>
      </c>
      <c r="AN6" s="441"/>
      <c r="AO6" s="441"/>
      <c r="AP6" s="441"/>
      <c r="AQ6" s="441"/>
      <c r="AR6" s="441"/>
      <c r="AS6" s="441"/>
      <c r="AT6" s="442"/>
      <c r="AU6" s="443" t="s">
        <v>94</v>
      </c>
      <c r="AV6" s="444"/>
      <c r="AW6" s="444"/>
      <c r="AX6" s="444"/>
      <c r="AY6" s="445" t="s">
        <v>102</v>
      </c>
      <c r="AZ6" s="446"/>
      <c r="BA6" s="446"/>
      <c r="BB6" s="446"/>
      <c r="BC6" s="446"/>
      <c r="BD6" s="446"/>
      <c r="BE6" s="446"/>
      <c r="BF6" s="446"/>
      <c r="BG6" s="446"/>
      <c r="BH6" s="446"/>
      <c r="BI6" s="446"/>
      <c r="BJ6" s="446"/>
      <c r="BK6" s="446"/>
      <c r="BL6" s="446"/>
      <c r="BM6" s="447"/>
      <c r="BN6" s="411">
        <v>268545</v>
      </c>
      <c r="BO6" s="412"/>
      <c r="BP6" s="412"/>
      <c r="BQ6" s="412"/>
      <c r="BR6" s="412"/>
      <c r="BS6" s="412"/>
      <c r="BT6" s="412"/>
      <c r="BU6" s="413"/>
      <c r="BV6" s="411">
        <v>396509</v>
      </c>
      <c r="BW6" s="412"/>
      <c r="BX6" s="412"/>
      <c r="BY6" s="412"/>
      <c r="BZ6" s="412"/>
      <c r="CA6" s="412"/>
      <c r="CB6" s="412"/>
      <c r="CC6" s="413"/>
      <c r="CD6" s="414" t="s">
        <v>103</v>
      </c>
      <c r="CE6" s="415"/>
      <c r="CF6" s="415"/>
      <c r="CG6" s="415"/>
      <c r="CH6" s="415"/>
      <c r="CI6" s="415"/>
      <c r="CJ6" s="415"/>
      <c r="CK6" s="415"/>
      <c r="CL6" s="415"/>
      <c r="CM6" s="415"/>
      <c r="CN6" s="415"/>
      <c r="CO6" s="415"/>
      <c r="CP6" s="415"/>
      <c r="CQ6" s="415"/>
      <c r="CR6" s="415"/>
      <c r="CS6" s="416"/>
      <c r="CT6" s="448">
        <v>88</v>
      </c>
      <c r="CU6" s="449"/>
      <c r="CV6" s="449"/>
      <c r="CW6" s="449"/>
      <c r="CX6" s="449"/>
      <c r="CY6" s="449"/>
      <c r="CZ6" s="449"/>
      <c r="DA6" s="450"/>
      <c r="DB6" s="448">
        <v>92.9</v>
      </c>
      <c r="DC6" s="449"/>
      <c r="DD6" s="449"/>
      <c r="DE6" s="449"/>
      <c r="DF6" s="449"/>
      <c r="DG6" s="449"/>
      <c r="DH6" s="449"/>
      <c r="DI6" s="450"/>
    </row>
    <row r="7" spans="1:119" ht="18.75" customHeight="1" x14ac:dyDescent="0.2">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104</v>
      </c>
      <c r="AN7" s="441"/>
      <c r="AO7" s="441"/>
      <c r="AP7" s="441"/>
      <c r="AQ7" s="441"/>
      <c r="AR7" s="441"/>
      <c r="AS7" s="441"/>
      <c r="AT7" s="442"/>
      <c r="AU7" s="443" t="s">
        <v>105</v>
      </c>
      <c r="AV7" s="444"/>
      <c r="AW7" s="444"/>
      <c r="AX7" s="444"/>
      <c r="AY7" s="445" t="s">
        <v>106</v>
      </c>
      <c r="AZ7" s="446"/>
      <c r="BA7" s="446"/>
      <c r="BB7" s="446"/>
      <c r="BC7" s="446"/>
      <c r="BD7" s="446"/>
      <c r="BE7" s="446"/>
      <c r="BF7" s="446"/>
      <c r="BG7" s="446"/>
      <c r="BH7" s="446"/>
      <c r="BI7" s="446"/>
      <c r="BJ7" s="446"/>
      <c r="BK7" s="446"/>
      <c r="BL7" s="446"/>
      <c r="BM7" s="447"/>
      <c r="BN7" s="411">
        <v>119728</v>
      </c>
      <c r="BO7" s="412"/>
      <c r="BP7" s="412"/>
      <c r="BQ7" s="412"/>
      <c r="BR7" s="412"/>
      <c r="BS7" s="412"/>
      <c r="BT7" s="412"/>
      <c r="BU7" s="413"/>
      <c r="BV7" s="411">
        <v>127219</v>
      </c>
      <c r="BW7" s="412"/>
      <c r="BX7" s="412"/>
      <c r="BY7" s="412"/>
      <c r="BZ7" s="412"/>
      <c r="CA7" s="412"/>
      <c r="CB7" s="412"/>
      <c r="CC7" s="413"/>
      <c r="CD7" s="414" t="s">
        <v>107</v>
      </c>
      <c r="CE7" s="415"/>
      <c r="CF7" s="415"/>
      <c r="CG7" s="415"/>
      <c r="CH7" s="415"/>
      <c r="CI7" s="415"/>
      <c r="CJ7" s="415"/>
      <c r="CK7" s="415"/>
      <c r="CL7" s="415"/>
      <c r="CM7" s="415"/>
      <c r="CN7" s="415"/>
      <c r="CO7" s="415"/>
      <c r="CP7" s="415"/>
      <c r="CQ7" s="415"/>
      <c r="CR7" s="415"/>
      <c r="CS7" s="416"/>
      <c r="CT7" s="411">
        <v>4977909</v>
      </c>
      <c r="CU7" s="412"/>
      <c r="CV7" s="412"/>
      <c r="CW7" s="412"/>
      <c r="CX7" s="412"/>
      <c r="CY7" s="412"/>
      <c r="CZ7" s="412"/>
      <c r="DA7" s="413"/>
      <c r="DB7" s="411">
        <v>4723203</v>
      </c>
      <c r="DC7" s="412"/>
      <c r="DD7" s="412"/>
      <c r="DE7" s="412"/>
      <c r="DF7" s="412"/>
      <c r="DG7" s="412"/>
      <c r="DH7" s="412"/>
      <c r="DI7" s="413"/>
    </row>
    <row r="8" spans="1:119" ht="18.75" customHeight="1" thickBot="1" x14ac:dyDescent="0.25">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108</v>
      </c>
      <c r="AN8" s="441"/>
      <c r="AO8" s="441"/>
      <c r="AP8" s="441"/>
      <c r="AQ8" s="441"/>
      <c r="AR8" s="441"/>
      <c r="AS8" s="441"/>
      <c r="AT8" s="442"/>
      <c r="AU8" s="443" t="s">
        <v>94</v>
      </c>
      <c r="AV8" s="444"/>
      <c r="AW8" s="444"/>
      <c r="AX8" s="444"/>
      <c r="AY8" s="445" t="s">
        <v>109</v>
      </c>
      <c r="AZ8" s="446"/>
      <c r="BA8" s="446"/>
      <c r="BB8" s="446"/>
      <c r="BC8" s="446"/>
      <c r="BD8" s="446"/>
      <c r="BE8" s="446"/>
      <c r="BF8" s="446"/>
      <c r="BG8" s="446"/>
      <c r="BH8" s="446"/>
      <c r="BI8" s="446"/>
      <c r="BJ8" s="446"/>
      <c r="BK8" s="446"/>
      <c r="BL8" s="446"/>
      <c r="BM8" s="447"/>
      <c r="BN8" s="411">
        <v>148817</v>
      </c>
      <c r="BO8" s="412"/>
      <c r="BP8" s="412"/>
      <c r="BQ8" s="412"/>
      <c r="BR8" s="412"/>
      <c r="BS8" s="412"/>
      <c r="BT8" s="412"/>
      <c r="BU8" s="413"/>
      <c r="BV8" s="411">
        <v>269290</v>
      </c>
      <c r="BW8" s="412"/>
      <c r="BX8" s="412"/>
      <c r="BY8" s="412"/>
      <c r="BZ8" s="412"/>
      <c r="CA8" s="412"/>
      <c r="CB8" s="412"/>
      <c r="CC8" s="413"/>
      <c r="CD8" s="414" t="s">
        <v>110</v>
      </c>
      <c r="CE8" s="415"/>
      <c r="CF8" s="415"/>
      <c r="CG8" s="415"/>
      <c r="CH8" s="415"/>
      <c r="CI8" s="415"/>
      <c r="CJ8" s="415"/>
      <c r="CK8" s="415"/>
      <c r="CL8" s="415"/>
      <c r="CM8" s="415"/>
      <c r="CN8" s="415"/>
      <c r="CO8" s="415"/>
      <c r="CP8" s="415"/>
      <c r="CQ8" s="415"/>
      <c r="CR8" s="415"/>
      <c r="CS8" s="416"/>
      <c r="CT8" s="451">
        <v>0.63</v>
      </c>
      <c r="CU8" s="452"/>
      <c r="CV8" s="452"/>
      <c r="CW8" s="452"/>
      <c r="CX8" s="452"/>
      <c r="CY8" s="452"/>
      <c r="CZ8" s="452"/>
      <c r="DA8" s="453"/>
      <c r="DB8" s="451">
        <v>0.65</v>
      </c>
      <c r="DC8" s="452"/>
      <c r="DD8" s="452"/>
      <c r="DE8" s="452"/>
      <c r="DF8" s="452"/>
      <c r="DG8" s="452"/>
      <c r="DH8" s="452"/>
      <c r="DI8" s="453"/>
    </row>
    <row r="9" spans="1:119" ht="18.75" customHeight="1" thickBot="1" x14ac:dyDescent="0.25">
      <c r="A9" s="178"/>
      <c r="B9" s="405" t="s">
        <v>111</v>
      </c>
      <c r="C9" s="406"/>
      <c r="D9" s="406"/>
      <c r="E9" s="406"/>
      <c r="F9" s="406"/>
      <c r="G9" s="406"/>
      <c r="H9" s="406"/>
      <c r="I9" s="406"/>
      <c r="J9" s="406"/>
      <c r="K9" s="454"/>
      <c r="L9" s="455" t="s">
        <v>112</v>
      </c>
      <c r="M9" s="456"/>
      <c r="N9" s="456"/>
      <c r="O9" s="456"/>
      <c r="P9" s="456"/>
      <c r="Q9" s="457"/>
      <c r="R9" s="458">
        <v>17516</v>
      </c>
      <c r="S9" s="459"/>
      <c r="T9" s="459"/>
      <c r="U9" s="459"/>
      <c r="V9" s="460"/>
      <c r="W9" s="368" t="s">
        <v>113</v>
      </c>
      <c r="X9" s="369"/>
      <c r="Y9" s="369"/>
      <c r="Z9" s="369"/>
      <c r="AA9" s="369"/>
      <c r="AB9" s="369"/>
      <c r="AC9" s="369"/>
      <c r="AD9" s="369"/>
      <c r="AE9" s="369"/>
      <c r="AF9" s="369"/>
      <c r="AG9" s="369"/>
      <c r="AH9" s="369"/>
      <c r="AI9" s="369"/>
      <c r="AJ9" s="369"/>
      <c r="AK9" s="369"/>
      <c r="AL9" s="370"/>
      <c r="AM9" s="440" t="s">
        <v>114</v>
      </c>
      <c r="AN9" s="441"/>
      <c r="AO9" s="441"/>
      <c r="AP9" s="441"/>
      <c r="AQ9" s="441"/>
      <c r="AR9" s="441"/>
      <c r="AS9" s="441"/>
      <c r="AT9" s="442"/>
      <c r="AU9" s="443" t="s">
        <v>115</v>
      </c>
      <c r="AV9" s="444"/>
      <c r="AW9" s="444"/>
      <c r="AX9" s="444"/>
      <c r="AY9" s="445" t="s">
        <v>116</v>
      </c>
      <c r="AZ9" s="446"/>
      <c r="BA9" s="446"/>
      <c r="BB9" s="446"/>
      <c r="BC9" s="446"/>
      <c r="BD9" s="446"/>
      <c r="BE9" s="446"/>
      <c r="BF9" s="446"/>
      <c r="BG9" s="446"/>
      <c r="BH9" s="446"/>
      <c r="BI9" s="446"/>
      <c r="BJ9" s="446"/>
      <c r="BK9" s="446"/>
      <c r="BL9" s="446"/>
      <c r="BM9" s="447"/>
      <c r="BN9" s="411">
        <v>-120473</v>
      </c>
      <c r="BO9" s="412"/>
      <c r="BP9" s="412"/>
      <c r="BQ9" s="412"/>
      <c r="BR9" s="412"/>
      <c r="BS9" s="412"/>
      <c r="BT9" s="412"/>
      <c r="BU9" s="413"/>
      <c r="BV9" s="411">
        <v>69521</v>
      </c>
      <c r="BW9" s="412"/>
      <c r="BX9" s="412"/>
      <c r="BY9" s="412"/>
      <c r="BZ9" s="412"/>
      <c r="CA9" s="412"/>
      <c r="CB9" s="412"/>
      <c r="CC9" s="413"/>
      <c r="CD9" s="414" t="s">
        <v>117</v>
      </c>
      <c r="CE9" s="415"/>
      <c r="CF9" s="415"/>
      <c r="CG9" s="415"/>
      <c r="CH9" s="415"/>
      <c r="CI9" s="415"/>
      <c r="CJ9" s="415"/>
      <c r="CK9" s="415"/>
      <c r="CL9" s="415"/>
      <c r="CM9" s="415"/>
      <c r="CN9" s="415"/>
      <c r="CO9" s="415"/>
      <c r="CP9" s="415"/>
      <c r="CQ9" s="415"/>
      <c r="CR9" s="415"/>
      <c r="CS9" s="416"/>
      <c r="CT9" s="408">
        <v>8.1</v>
      </c>
      <c r="CU9" s="409"/>
      <c r="CV9" s="409"/>
      <c r="CW9" s="409"/>
      <c r="CX9" s="409"/>
      <c r="CY9" s="409"/>
      <c r="CZ9" s="409"/>
      <c r="DA9" s="410"/>
      <c r="DB9" s="408">
        <v>8.3000000000000007</v>
      </c>
      <c r="DC9" s="409"/>
      <c r="DD9" s="409"/>
      <c r="DE9" s="409"/>
      <c r="DF9" s="409"/>
      <c r="DG9" s="409"/>
      <c r="DH9" s="409"/>
      <c r="DI9" s="410"/>
    </row>
    <row r="10" spans="1:119" ht="18.75" customHeight="1" thickBot="1" x14ac:dyDescent="0.25">
      <c r="A10" s="178"/>
      <c r="B10" s="405"/>
      <c r="C10" s="406"/>
      <c r="D10" s="406"/>
      <c r="E10" s="406"/>
      <c r="F10" s="406"/>
      <c r="G10" s="406"/>
      <c r="H10" s="406"/>
      <c r="I10" s="406"/>
      <c r="J10" s="406"/>
      <c r="K10" s="454"/>
      <c r="L10" s="461" t="s">
        <v>118</v>
      </c>
      <c r="M10" s="441"/>
      <c r="N10" s="441"/>
      <c r="O10" s="441"/>
      <c r="P10" s="441"/>
      <c r="Q10" s="442"/>
      <c r="R10" s="462">
        <v>18111</v>
      </c>
      <c r="S10" s="463"/>
      <c r="T10" s="463"/>
      <c r="U10" s="463"/>
      <c r="V10" s="464"/>
      <c r="W10" s="399"/>
      <c r="X10" s="400"/>
      <c r="Y10" s="400"/>
      <c r="Z10" s="400"/>
      <c r="AA10" s="400"/>
      <c r="AB10" s="400"/>
      <c r="AC10" s="400"/>
      <c r="AD10" s="400"/>
      <c r="AE10" s="400"/>
      <c r="AF10" s="400"/>
      <c r="AG10" s="400"/>
      <c r="AH10" s="400"/>
      <c r="AI10" s="400"/>
      <c r="AJ10" s="400"/>
      <c r="AK10" s="400"/>
      <c r="AL10" s="403"/>
      <c r="AM10" s="440" t="s">
        <v>119</v>
      </c>
      <c r="AN10" s="441"/>
      <c r="AO10" s="441"/>
      <c r="AP10" s="441"/>
      <c r="AQ10" s="441"/>
      <c r="AR10" s="441"/>
      <c r="AS10" s="441"/>
      <c r="AT10" s="442"/>
      <c r="AU10" s="443" t="s">
        <v>94</v>
      </c>
      <c r="AV10" s="444"/>
      <c r="AW10" s="444"/>
      <c r="AX10" s="444"/>
      <c r="AY10" s="445" t="s">
        <v>120</v>
      </c>
      <c r="AZ10" s="446"/>
      <c r="BA10" s="446"/>
      <c r="BB10" s="446"/>
      <c r="BC10" s="446"/>
      <c r="BD10" s="446"/>
      <c r="BE10" s="446"/>
      <c r="BF10" s="446"/>
      <c r="BG10" s="446"/>
      <c r="BH10" s="446"/>
      <c r="BI10" s="446"/>
      <c r="BJ10" s="446"/>
      <c r="BK10" s="446"/>
      <c r="BL10" s="446"/>
      <c r="BM10" s="447"/>
      <c r="BN10" s="411">
        <v>135320</v>
      </c>
      <c r="BO10" s="412"/>
      <c r="BP10" s="412"/>
      <c r="BQ10" s="412"/>
      <c r="BR10" s="412"/>
      <c r="BS10" s="412"/>
      <c r="BT10" s="412"/>
      <c r="BU10" s="413"/>
      <c r="BV10" s="411">
        <v>100563</v>
      </c>
      <c r="BW10" s="412"/>
      <c r="BX10" s="412"/>
      <c r="BY10" s="412"/>
      <c r="BZ10" s="412"/>
      <c r="CA10" s="412"/>
      <c r="CB10" s="412"/>
      <c r="CC10" s="413"/>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05"/>
      <c r="C11" s="406"/>
      <c r="D11" s="406"/>
      <c r="E11" s="406"/>
      <c r="F11" s="406"/>
      <c r="G11" s="406"/>
      <c r="H11" s="406"/>
      <c r="I11" s="406"/>
      <c r="J11" s="406"/>
      <c r="K11" s="454"/>
      <c r="L11" s="465" t="s">
        <v>122</v>
      </c>
      <c r="M11" s="466"/>
      <c r="N11" s="466"/>
      <c r="O11" s="466"/>
      <c r="P11" s="466"/>
      <c r="Q11" s="467"/>
      <c r="R11" s="468" t="s">
        <v>123</v>
      </c>
      <c r="S11" s="469"/>
      <c r="T11" s="469"/>
      <c r="U11" s="469"/>
      <c r="V11" s="470"/>
      <c r="W11" s="399"/>
      <c r="X11" s="400"/>
      <c r="Y11" s="400"/>
      <c r="Z11" s="400"/>
      <c r="AA11" s="400"/>
      <c r="AB11" s="400"/>
      <c r="AC11" s="400"/>
      <c r="AD11" s="400"/>
      <c r="AE11" s="400"/>
      <c r="AF11" s="400"/>
      <c r="AG11" s="400"/>
      <c r="AH11" s="400"/>
      <c r="AI11" s="400"/>
      <c r="AJ11" s="400"/>
      <c r="AK11" s="400"/>
      <c r="AL11" s="403"/>
      <c r="AM11" s="440" t="s">
        <v>124</v>
      </c>
      <c r="AN11" s="441"/>
      <c r="AO11" s="441"/>
      <c r="AP11" s="441"/>
      <c r="AQ11" s="441"/>
      <c r="AR11" s="441"/>
      <c r="AS11" s="441"/>
      <c r="AT11" s="442"/>
      <c r="AU11" s="443" t="s">
        <v>94</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128</v>
      </c>
      <c r="DC11" s="452"/>
      <c r="DD11" s="452"/>
      <c r="DE11" s="452"/>
      <c r="DF11" s="452"/>
      <c r="DG11" s="452"/>
      <c r="DH11" s="452"/>
      <c r="DI11" s="453"/>
    </row>
    <row r="12" spans="1:119" ht="18.75" customHeight="1" x14ac:dyDescent="0.2">
      <c r="A12" s="178"/>
      <c r="B12" s="471" t="s">
        <v>129</v>
      </c>
      <c r="C12" s="472"/>
      <c r="D12" s="472"/>
      <c r="E12" s="472"/>
      <c r="F12" s="472"/>
      <c r="G12" s="472"/>
      <c r="H12" s="472"/>
      <c r="I12" s="472"/>
      <c r="J12" s="472"/>
      <c r="K12" s="473"/>
      <c r="L12" s="480" t="s">
        <v>130</v>
      </c>
      <c r="M12" s="481"/>
      <c r="N12" s="481"/>
      <c r="O12" s="481"/>
      <c r="P12" s="481"/>
      <c r="Q12" s="482"/>
      <c r="R12" s="483">
        <v>17968</v>
      </c>
      <c r="S12" s="484"/>
      <c r="T12" s="484"/>
      <c r="U12" s="484"/>
      <c r="V12" s="485"/>
      <c r="W12" s="486" t="s">
        <v>1</v>
      </c>
      <c r="X12" s="444"/>
      <c r="Y12" s="444"/>
      <c r="Z12" s="444"/>
      <c r="AA12" s="444"/>
      <c r="AB12" s="487"/>
      <c r="AC12" s="488" t="s">
        <v>131</v>
      </c>
      <c r="AD12" s="489"/>
      <c r="AE12" s="489"/>
      <c r="AF12" s="489"/>
      <c r="AG12" s="490"/>
      <c r="AH12" s="488" t="s">
        <v>132</v>
      </c>
      <c r="AI12" s="489"/>
      <c r="AJ12" s="489"/>
      <c r="AK12" s="489"/>
      <c r="AL12" s="491"/>
      <c r="AM12" s="440" t="s">
        <v>133</v>
      </c>
      <c r="AN12" s="441"/>
      <c r="AO12" s="441"/>
      <c r="AP12" s="441"/>
      <c r="AQ12" s="441"/>
      <c r="AR12" s="441"/>
      <c r="AS12" s="441"/>
      <c r="AT12" s="442"/>
      <c r="AU12" s="443" t="s">
        <v>94</v>
      </c>
      <c r="AV12" s="444"/>
      <c r="AW12" s="444"/>
      <c r="AX12" s="444"/>
      <c r="AY12" s="445" t="s">
        <v>134</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49505</v>
      </c>
      <c r="BW12" s="412"/>
      <c r="BX12" s="412"/>
      <c r="BY12" s="412"/>
      <c r="BZ12" s="412"/>
      <c r="CA12" s="412"/>
      <c r="CB12" s="412"/>
      <c r="CC12" s="413"/>
      <c r="CD12" s="414" t="s">
        <v>135</v>
      </c>
      <c r="CE12" s="415"/>
      <c r="CF12" s="415"/>
      <c r="CG12" s="415"/>
      <c r="CH12" s="415"/>
      <c r="CI12" s="415"/>
      <c r="CJ12" s="415"/>
      <c r="CK12" s="415"/>
      <c r="CL12" s="415"/>
      <c r="CM12" s="415"/>
      <c r="CN12" s="415"/>
      <c r="CO12" s="415"/>
      <c r="CP12" s="415"/>
      <c r="CQ12" s="415"/>
      <c r="CR12" s="415"/>
      <c r="CS12" s="416"/>
      <c r="CT12" s="451" t="s">
        <v>127</v>
      </c>
      <c r="CU12" s="452"/>
      <c r="CV12" s="452"/>
      <c r="CW12" s="452"/>
      <c r="CX12" s="452"/>
      <c r="CY12" s="452"/>
      <c r="CZ12" s="452"/>
      <c r="DA12" s="453"/>
      <c r="DB12" s="451" t="s">
        <v>127</v>
      </c>
      <c r="DC12" s="452"/>
      <c r="DD12" s="452"/>
      <c r="DE12" s="452"/>
      <c r="DF12" s="452"/>
      <c r="DG12" s="452"/>
      <c r="DH12" s="452"/>
      <c r="DI12" s="453"/>
    </row>
    <row r="13" spans="1:119" ht="18.75" customHeight="1" x14ac:dyDescent="0.2">
      <c r="A13" s="178"/>
      <c r="B13" s="474"/>
      <c r="C13" s="475"/>
      <c r="D13" s="475"/>
      <c r="E13" s="475"/>
      <c r="F13" s="475"/>
      <c r="G13" s="475"/>
      <c r="H13" s="475"/>
      <c r="I13" s="475"/>
      <c r="J13" s="475"/>
      <c r="K13" s="476"/>
      <c r="L13" s="187"/>
      <c r="M13" s="502" t="s">
        <v>136</v>
      </c>
      <c r="N13" s="503"/>
      <c r="O13" s="503"/>
      <c r="P13" s="503"/>
      <c r="Q13" s="504"/>
      <c r="R13" s="495">
        <v>17355</v>
      </c>
      <c r="S13" s="496"/>
      <c r="T13" s="496"/>
      <c r="U13" s="496"/>
      <c r="V13" s="497"/>
      <c r="W13" s="427" t="s">
        <v>137</v>
      </c>
      <c r="X13" s="428"/>
      <c r="Y13" s="428"/>
      <c r="Z13" s="428"/>
      <c r="AA13" s="428"/>
      <c r="AB13" s="418"/>
      <c r="AC13" s="462">
        <v>177</v>
      </c>
      <c r="AD13" s="463"/>
      <c r="AE13" s="463"/>
      <c r="AF13" s="463"/>
      <c r="AG13" s="505"/>
      <c r="AH13" s="462">
        <v>205</v>
      </c>
      <c r="AI13" s="463"/>
      <c r="AJ13" s="463"/>
      <c r="AK13" s="463"/>
      <c r="AL13" s="464"/>
      <c r="AM13" s="440" t="s">
        <v>138</v>
      </c>
      <c r="AN13" s="441"/>
      <c r="AO13" s="441"/>
      <c r="AP13" s="441"/>
      <c r="AQ13" s="441"/>
      <c r="AR13" s="441"/>
      <c r="AS13" s="441"/>
      <c r="AT13" s="442"/>
      <c r="AU13" s="443" t="s">
        <v>139</v>
      </c>
      <c r="AV13" s="444"/>
      <c r="AW13" s="444"/>
      <c r="AX13" s="444"/>
      <c r="AY13" s="445" t="s">
        <v>140</v>
      </c>
      <c r="AZ13" s="446"/>
      <c r="BA13" s="446"/>
      <c r="BB13" s="446"/>
      <c r="BC13" s="446"/>
      <c r="BD13" s="446"/>
      <c r="BE13" s="446"/>
      <c r="BF13" s="446"/>
      <c r="BG13" s="446"/>
      <c r="BH13" s="446"/>
      <c r="BI13" s="446"/>
      <c r="BJ13" s="446"/>
      <c r="BK13" s="446"/>
      <c r="BL13" s="446"/>
      <c r="BM13" s="447"/>
      <c r="BN13" s="411">
        <v>14847</v>
      </c>
      <c r="BO13" s="412"/>
      <c r="BP13" s="412"/>
      <c r="BQ13" s="412"/>
      <c r="BR13" s="412"/>
      <c r="BS13" s="412"/>
      <c r="BT13" s="412"/>
      <c r="BU13" s="413"/>
      <c r="BV13" s="411">
        <v>120579</v>
      </c>
      <c r="BW13" s="412"/>
      <c r="BX13" s="412"/>
      <c r="BY13" s="412"/>
      <c r="BZ13" s="412"/>
      <c r="CA13" s="412"/>
      <c r="CB13" s="412"/>
      <c r="CC13" s="413"/>
      <c r="CD13" s="414" t="s">
        <v>141</v>
      </c>
      <c r="CE13" s="415"/>
      <c r="CF13" s="415"/>
      <c r="CG13" s="415"/>
      <c r="CH13" s="415"/>
      <c r="CI13" s="415"/>
      <c r="CJ13" s="415"/>
      <c r="CK13" s="415"/>
      <c r="CL13" s="415"/>
      <c r="CM13" s="415"/>
      <c r="CN13" s="415"/>
      <c r="CO13" s="415"/>
      <c r="CP13" s="415"/>
      <c r="CQ13" s="415"/>
      <c r="CR13" s="415"/>
      <c r="CS13" s="416"/>
      <c r="CT13" s="408">
        <v>6.6</v>
      </c>
      <c r="CU13" s="409"/>
      <c r="CV13" s="409"/>
      <c r="CW13" s="409"/>
      <c r="CX13" s="409"/>
      <c r="CY13" s="409"/>
      <c r="CZ13" s="409"/>
      <c r="DA13" s="410"/>
      <c r="DB13" s="408">
        <v>6.3</v>
      </c>
      <c r="DC13" s="409"/>
      <c r="DD13" s="409"/>
      <c r="DE13" s="409"/>
      <c r="DF13" s="409"/>
      <c r="DG13" s="409"/>
      <c r="DH13" s="409"/>
      <c r="DI13" s="410"/>
    </row>
    <row r="14" spans="1:119" ht="18.75" customHeight="1" thickBot="1" x14ac:dyDescent="0.25">
      <c r="A14" s="178"/>
      <c r="B14" s="474"/>
      <c r="C14" s="475"/>
      <c r="D14" s="475"/>
      <c r="E14" s="475"/>
      <c r="F14" s="475"/>
      <c r="G14" s="475"/>
      <c r="H14" s="475"/>
      <c r="I14" s="475"/>
      <c r="J14" s="475"/>
      <c r="K14" s="476"/>
      <c r="L14" s="492" t="s">
        <v>142</v>
      </c>
      <c r="M14" s="493"/>
      <c r="N14" s="493"/>
      <c r="O14" s="493"/>
      <c r="P14" s="493"/>
      <c r="Q14" s="494"/>
      <c r="R14" s="495">
        <v>18133</v>
      </c>
      <c r="S14" s="496"/>
      <c r="T14" s="496"/>
      <c r="U14" s="496"/>
      <c r="V14" s="497"/>
      <c r="W14" s="401"/>
      <c r="X14" s="402"/>
      <c r="Y14" s="402"/>
      <c r="Z14" s="402"/>
      <c r="AA14" s="402"/>
      <c r="AB14" s="391"/>
      <c r="AC14" s="498">
        <v>2</v>
      </c>
      <c r="AD14" s="499"/>
      <c r="AE14" s="499"/>
      <c r="AF14" s="499"/>
      <c r="AG14" s="500"/>
      <c r="AH14" s="498">
        <v>2.2999999999999998</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143</v>
      </c>
      <c r="CE14" s="507"/>
      <c r="CF14" s="507"/>
      <c r="CG14" s="507"/>
      <c r="CH14" s="507"/>
      <c r="CI14" s="507"/>
      <c r="CJ14" s="507"/>
      <c r="CK14" s="507"/>
      <c r="CL14" s="507"/>
      <c r="CM14" s="507"/>
      <c r="CN14" s="507"/>
      <c r="CO14" s="507"/>
      <c r="CP14" s="507"/>
      <c r="CQ14" s="507"/>
      <c r="CR14" s="507"/>
      <c r="CS14" s="508"/>
      <c r="CT14" s="509" t="s">
        <v>127</v>
      </c>
      <c r="CU14" s="510"/>
      <c r="CV14" s="510"/>
      <c r="CW14" s="510"/>
      <c r="CX14" s="510"/>
      <c r="CY14" s="510"/>
      <c r="CZ14" s="510"/>
      <c r="DA14" s="511"/>
      <c r="DB14" s="509" t="s">
        <v>144</v>
      </c>
      <c r="DC14" s="510"/>
      <c r="DD14" s="510"/>
      <c r="DE14" s="510"/>
      <c r="DF14" s="510"/>
      <c r="DG14" s="510"/>
      <c r="DH14" s="510"/>
      <c r="DI14" s="511"/>
    </row>
    <row r="15" spans="1:119" ht="18.75" customHeight="1" x14ac:dyDescent="0.2">
      <c r="A15" s="178"/>
      <c r="B15" s="474"/>
      <c r="C15" s="475"/>
      <c r="D15" s="475"/>
      <c r="E15" s="475"/>
      <c r="F15" s="475"/>
      <c r="G15" s="475"/>
      <c r="H15" s="475"/>
      <c r="I15" s="475"/>
      <c r="J15" s="475"/>
      <c r="K15" s="476"/>
      <c r="L15" s="187"/>
      <c r="M15" s="502" t="s">
        <v>145</v>
      </c>
      <c r="N15" s="503"/>
      <c r="O15" s="503"/>
      <c r="P15" s="503"/>
      <c r="Q15" s="504"/>
      <c r="R15" s="495">
        <v>17501</v>
      </c>
      <c r="S15" s="496"/>
      <c r="T15" s="496"/>
      <c r="U15" s="496"/>
      <c r="V15" s="497"/>
      <c r="W15" s="427" t="s">
        <v>146</v>
      </c>
      <c r="X15" s="428"/>
      <c r="Y15" s="428"/>
      <c r="Z15" s="428"/>
      <c r="AA15" s="428"/>
      <c r="AB15" s="418"/>
      <c r="AC15" s="462">
        <v>3542</v>
      </c>
      <c r="AD15" s="463"/>
      <c r="AE15" s="463"/>
      <c r="AF15" s="463"/>
      <c r="AG15" s="505"/>
      <c r="AH15" s="462">
        <v>3628</v>
      </c>
      <c r="AI15" s="463"/>
      <c r="AJ15" s="463"/>
      <c r="AK15" s="463"/>
      <c r="AL15" s="464"/>
      <c r="AM15" s="440"/>
      <c r="AN15" s="441"/>
      <c r="AO15" s="441"/>
      <c r="AP15" s="441"/>
      <c r="AQ15" s="441"/>
      <c r="AR15" s="441"/>
      <c r="AS15" s="441"/>
      <c r="AT15" s="442"/>
      <c r="AU15" s="443"/>
      <c r="AV15" s="444"/>
      <c r="AW15" s="444"/>
      <c r="AX15" s="444"/>
      <c r="AY15" s="371" t="s">
        <v>147</v>
      </c>
      <c r="AZ15" s="372"/>
      <c r="BA15" s="372"/>
      <c r="BB15" s="372"/>
      <c r="BC15" s="372"/>
      <c r="BD15" s="372"/>
      <c r="BE15" s="372"/>
      <c r="BF15" s="372"/>
      <c r="BG15" s="372"/>
      <c r="BH15" s="372"/>
      <c r="BI15" s="372"/>
      <c r="BJ15" s="372"/>
      <c r="BK15" s="372"/>
      <c r="BL15" s="372"/>
      <c r="BM15" s="373"/>
      <c r="BN15" s="374">
        <v>2367835</v>
      </c>
      <c r="BO15" s="375"/>
      <c r="BP15" s="375"/>
      <c r="BQ15" s="375"/>
      <c r="BR15" s="375"/>
      <c r="BS15" s="375"/>
      <c r="BT15" s="375"/>
      <c r="BU15" s="376"/>
      <c r="BV15" s="374">
        <v>2477373</v>
      </c>
      <c r="BW15" s="375"/>
      <c r="BX15" s="375"/>
      <c r="BY15" s="375"/>
      <c r="BZ15" s="375"/>
      <c r="CA15" s="375"/>
      <c r="CB15" s="375"/>
      <c r="CC15" s="376"/>
      <c r="CD15" s="512" t="s">
        <v>148</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474"/>
      <c r="C16" s="475"/>
      <c r="D16" s="475"/>
      <c r="E16" s="475"/>
      <c r="F16" s="475"/>
      <c r="G16" s="475"/>
      <c r="H16" s="475"/>
      <c r="I16" s="475"/>
      <c r="J16" s="475"/>
      <c r="K16" s="476"/>
      <c r="L16" s="492" t="s">
        <v>149</v>
      </c>
      <c r="M16" s="515"/>
      <c r="N16" s="515"/>
      <c r="O16" s="515"/>
      <c r="P16" s="515"/>
      <c r="Q16" s="516"/>
      <c r="R16" s="517" t="s">
        <v>150</v>
      </c>
      <c r="S16" s="518"/>
      <c r="T16" s="518"/>
      <c r="U16" s="518"/>
      <c r="V16" s="519"/>
      <c r="W16" s="401"/>
      <c r="X16" s="402"/>
      <c r="Y16" s="402"/>
      <c r="Z16" s="402"/>
      <c r="AA16" s="402"/>
      <c r="AB16" s="391"/>
      <c r="AC16" s="498">
        <v>40.6</v>
      </c>
      <c r="AD16" s="499"/>
      <c r="AE16" s="499"/>
      <c r="AF16" s="499"/>
      <c r="AG16" s="500"/>
      <c r="AH16" s="498">
        <v>40.1</v>
      </c>
      <c r="AI16" s="499"/>
      <c r="AJ16" s="499"/>
      <c r="AK16" s="499"/>
      <c r="AL16" s="501"/>
      <c r="AM16" s="440"/>
      <c r="AN16" s="441"/>
      <c r="AO16" s="441"/>
      <c r="AP16" s="441"/>
      <c r="AQ16" s="441"/>
      <c r="AR16" s="441"/>
      <c r="AS16" s="441"/>
      <c r="AT16" s="442"/>
      <c r="AU16" s="443"/>
      <c r="AV16" s="444"/>
      <c r="AW16" s="444"/>
      <c r="AX16" s="444"/>
      <c r="AY16" s="445" t="s">
        <v>151</v>
      </c>
      <c r="AZ16" s="446"/>
      <c r="BA16" s="446"/>
      <c r="BB16" s="446"/>
      <c r="BC16" s="446"/>
      <c r="BD16" s="446"/>
      <c r="BE16" s="446"/>
      <c r="BF16" s="446"/>
      <c r="BG16" s="446"/>
      <c r="BH16" s="446"/>
      <c r="BI16" s="446"/>
      <c r="BJ16" s="446"/>
      <c r="BK16" s="446"/>
      <c r="BL16" s="446"/>
      <c r="BM16" s="447"/>
      <c r="BN16" s="411">
        <v>4012030</v>
      </c>
      <c r="BO16" s="412"/>
      <c r="BP16" s="412"/>
      <c r="BQ16" s="412"/>
      <c r="BR16" s="412"/>
      <c r="BS16" s="412"/>
      <c r="BT16" s="412"/>
      <c r="BU16" s="413"/>
      <c r="BV16" s="411">
        <v>3828485</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5">
      <c r="A17" s="178"/>
      <c r="B17" s="477"/>
      <c r="C17" s="478"/>
      <c r="D17" s="478"/>
      <c r="E17" s="478"/>
      <c r="F17" s="478"/>
      <c r="G17" s="478"/>
      <c r="H17" s="478"/>
      <c r="I17" s="478"/>
      <c r="J17" s="478"/>
      <c r="K17" s="479"/>
      <c r="L17" s="192"/>
      <c r="M17" s="522" t="s">
        <v>152</v>
      </c>
      <c r="N17" s="523"/>
      <c r="O17" s="523"/>
      <c r="P17" s="523"/>
      <c r="Q17" s="524"/>
      <c r="R17" s="517" t="s">
        <v>153</v>
      </c>
      <c r="S17" s="518"/>
      <c r="T17" s="518"/>
      <c r="U17" s="518"/>
      <c r="V17" s="519"/>
      <c r="W17" s="427" t="s">
        <v>154</v>
      </c>
      <c r="X17" s="428"/>
      <c r="Y17" s="428"/>
      <c r="Z17" s="428"/>
      <c r="AA17" s="428"/>
      <c r="AB17" s="418"/>
      <c r="AC17" s="462">
        <v>4996</v>
      </c>
      <c r="AD17" s="463"/>
      <c r="AE17" s="463"/>
      <c r="AF17" s="463"/>
      <c r="AG17" s="505"/>
      <c r="AH17" s="462">
        <v>5209</v>
      </c>
      <c r="AI17" s="463"/>
      <c r="AJ17" s="463"/>
      <c r="AK17" s="463"/>
      <c r="AL17" s="464"/>
      <c r="AM17" s="440"/>
      <c r="AN17" s="441"/>
      <c r="AO17" s="441"/>
      <c r="AP17" s="441"/>
      <c r="AQ17" s="441"/>
      <c r="AR17" s="441"/>
      <c r="AS17" s="441"/>
      <c r="AT17" s="442"/>
      <c r="AU17" s="443"/>
      <c r="AV17" s="444"/>
      <c r="AW17" s="444"/>
      <c r="AX17" s="444"/>
      <c r="AY17" s="445" t="s">
        <v>155</v>
      </c>
      <c r="AZ17" s="446"/>
      <c r="BA17" s="446"/>
      <c r="BB17" s="446"/>
      <c r="BC17" s="446"/>
      <c r="BD17" s="446"/>
      <c r="BE17" s="446"/>
      <c r="BF17" s="446"/>
      <c r="BG17" s="446"/>
      <c r="BH17" s="446"/>
      <c r="BI17" s="446"/>
      <c r="BJ17" s="446"/>
      <c r="BK17" s="446"/>
      <c r="BL17" s="446"/>
      <c r="BM17" s="447"/>
      <c r="BN17" s="411">
        <v>2986310</v>
      </c>
      <c r="BO17" s="412"/>
      <c r="BP17" s="412"/>
      <c r="BQ17" s="412"/>
      <c r="BR17" s="412"/>
      <c r="BS17" s="412"/>
      <c r="BT17" s="412"/>
      <c r="BU17" s="413"/>
      <c r="BV17" s="411">
        <v>3130442</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5">
      <c r="A18" s="178"/>
      <c r="B18" s="533" t="s">
        <v>156</v>
      </c>
      <c r="C18" s="454"/>
      <c r="D18" s="454"/>
      <c r="E18" s="534"/>
      <c r="F18" s="534"/>
      <c r="G18" s="534"/>
      <c r="H18" s="534"/>
      <c r="I18" s="534"/>
      <c r="J18" s="534"/>
      <c r="K18" s="534"/>
      <c r="L18" s="535">
        <v>56.69</v>
      </c>
      <c r="M18" s="535"/>
      <c r="N18" s="535"/>
      <c r="O18" s="535"/>
      <c r="P18" s="535"/>
      <c r="Q18" s="535"/>
      <c r="R18" s="536"/>
      <c r="S18" s="536"/>
      <c r="T18" s="536"/>
      <c r="U18" s="536"/>
      <c r="V18" s="537"/>
      <c r="W18" s="429"/>
      <c r="X18" s="430"/>
      <c r="Y18" s="430"/>
      <c r="Z18" s="430"/>
      <c r="AA18" s="430"/>
      <c r="AB18" s="421"/>
      <c r="AC18" s="538">
        <v>57.3</v>
      </c>
      <c r="AD18" s="539"/>
      <c r="AE18" s="539"/>
      <c r="AF18" s="539"/>
      <c r="AG18" s="540"/>
      <c r="AH18" s="538">
        <v>57.6</v>
      </c>
      <c r="AI18" s="539"/>
      <c r="AJ18" s="539"/>
      <c r="AK18" s="539"/>
      <c r="AL18" s="541"/>
      <c r="AM18" s="440"/>
      <c r="AN18" s="441"/>
      <c r="AO18" s="441"/>
      <c r="AP18" s="441"/>
      <c r="AQ18" s="441"/>
      <c r="AR18" s="441"/>
      <c r="AS18" s="441"/>
      <c r="AT18" s="442"/>
      <c r="AU18" s="443"/>
      <c r="AV18" s="444"/>
      <c r="AW18" s="444"/>
      <c r="AX18" s="444"/>
      <c r="AY18" s="445" t="s">
        <v>157</v>
      </c>
      <c r="AZ18" s="446"/>
      <c r="BA18" s="446"/>
      <c r="BB18" s="446"/>
      <c r="BC18" s="446"/>
      <c r="BD18" s="446"/>
      <c r="BE18" s="446"/>
      <c r="BF18" s="446"/>
      <c r="BG18" s="446"/>
      <c r="BH18" s="446"/>
      <c r="BI18" s="446"/>
      <c r="BJ18" s="446"/>
      <c r="BK18" s="446"/>
      <c r="BL18" s="446"/>
      <c r="BM18" s="447"/>
      <c r="BN18" s="411">
        <v>4339846</v>
      </c>
      <c r="BO18" s="412"/>
      <c r="BP18" s="412"/>
      <c r="BQ18" s="412"/>
      <c r="BR18" s="412"/>
      <c r="BS18" s="412"/>
      <c r="BT18" s="412"/>
      <c r="BU18" s="413"/>
      <c r="BV18" s="411">
        <v>4338884</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5">
      <c r="A19" s="178"/>
      <c r="B19" s="533" t="s">
        <v>158</v>
      </c>
      <c r="C19" s="454"/>
      <c r="D19" s="454"/>
      <c r="E19" s="534"/>
      <c r="F19" s="534"/>
      <c r="G19" s="534"/>
      <c r="H19" s="534"/>
      <c r="I19" s="534"/>
      <c r="J19" s="534"/>
      <c r="K19" s="534"/>
      <c r="L19" s="542">
        <v>309</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159</v>
      </c>
      <c r="AZ19" s="446"/>
      <c r="BA19" s="446"/>
      <c r="BB19" s="446"/>
      <c r="BC19" s="446"/>
      <c r="BD19" s="446"/>
      <c r="BE19" s="446"/>
      <c r="BF19" s="446"/>
      <c r="BG19" s="446"/>
      <c r="BH19" s="446"/>
      <c r="BI19" s="446"/>
      <c r="BJ19" s="446"/>
      <c r="BK19" s="446"/>
      <c r="BL19" s="446"/>
      <c r="BM19" s="447"/>
      <c r="BN19" s="411">
        <v>6298764</v>
      </c>
      <c r="BO19" s="412"/>
      <c r="BP19" s="412"/>
      <c r="BQ19" s="412"/>
      <c r="BR19" s="412"/>
      <c r="BS19" s="412"/>
      <c r="BT19" s="412"/>
      <c r="BU19" s="413"/>
      <c r="BV19" s="411">
        <v>5869031</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5">
      <c r="A20" s="178"/>
      <c r="B20" s="533" t="s">
        <v>160</v>
      </c>
      <c r="C20" s="454"/>
      <c r="D20" s="454"/>
      <c r="E20" s="534"/>
      <c r="F20" s="534"/>
      <c r="G20" s="534"/>
      <c r="H20" s="534"/>
      <c r="I20" s="534"/>
      <c r="J20" s="534"/>
      <c r="K20" s="534"/>
      <c r="L20" s="542">
        <v>6768</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5">
      <c r="A21" s="178"/>
      <c r="B21" s="551" t="s">
        <v>590</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2">
      <c r="A22" s="178"/>
      <c r="B22" s="581" t="s">
        <v>161</v>
      </c>
      <c r="C22" s="555"/>
      <c r="D22" s="556"/>
      <c r="E22" s="423" t="s">
        <v>1</v>
      </c>
      <c r="F22" s="428"/>
      <c r="G22" s="428"/>
      <c r="H22" s="428"/>
      <c r="I22" s="428"/>
      <c r="J22" s="428"/>
      <c r="K22" s="418"/>
      <c r="L22" s="423" t="s">
        <v>162</v>
      </c>
      <c r="M22" s="428"/>
      <c r="N22" s="428"/>
      <c r="O22" s="428"/>
      <c r="P22" s="418"/>
      <c r="Q22" s="586" t="s">
        <v>163</v>
      </c>
      <c r="R22" s="587"/>
      <c r="S22" s="587"/>
      <c r="T22" s="587"/>
      <c r="U22" s="587"/>
      <c r="V22" s="588"/>
      <c r="W22" s="554" t="s">
        <v>164</v>
      </c>
      <c r="X22" s="555"/>
      <c r="Y22" s="556"/>
      <c r="Z22" s="423" t="s">
        <v>1</v>
      </c>
      <c r="AA22" s="428"/>
      <c r="AB22" s="428"/>
      <c r="AC22" s="428"/>
      <c r="AD22" s="428"/>
      <c r="AE22" s="428"/>
      <c r="AF22" s="428"/>
      <c r="AG22" s="418"/>
      <c r="AH22" s="592" t="s">
        <v>165</v>
      </c>
      <c r="AI22" s="428"/>
      <c r="AJ22" s="428"/>
      <c r="AK22" s="428"/>
      <c r="AL22" s="418"/>
      <c r="AM22" s="592" t="s">
        <v>166</v>
      </c>
      <c r="AN22" s="593"/>
      <c r="AO22" s="593"/>
      <c r="AP22" s="593"/>
      <c r="AQ22" s="593"/>
      <c r="AR22" s="594"/>
      <c r="AS22" s="586" t="s">
        <v>163</v>
      </c>
      <c r="AT22" s="587"/>
      <c r="AU22" s="587"/>
      <c r="AV22" s="587"/>
      <c r="AW22" s="587"/>
      <c r="AX22" s="598"/>
      <c r="AY22" s="371" t="s">
        <v>167</v>
      </c>
      <c r="AZ22" s="372"/>
      <c r="BA22" s="372"/>
      <c r="BB22" s="372"/>
      <c r="BC22" s="372"/>
      <c r="BD22" s="372"/>
      <c r="BE22" s="372"/>
      <c r="BF22" s="372"/>
      <c r="BG22" s="372"/>
      <c r="BH22" s="372"/>
      <c r="BI22" s="372"/>
      <c r="BJ22" s="372"/>
      <c r="BK22" s="372"/>
      <c r="BL22" s="372"/>
      <c r="BM22" s="373"/>
      <c r="BN22" s="374">
        <v>5575295</v>
      </c>
      <c r="BO22" s="375"/>
      <c r="BP22" s="375"/>
      <c r="BQ22" s="375"/>
      <c r="BR22" s="375"/>
      <c r="BS22" s="375"/>
      <c r="BT22" s="375"/>
      <c r="BU22" s="376"/>
      <c r="BV22" s="374">
        <v>5552810</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2">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168</v>
      </c>
      <c r="AZ23" s="446"/>
      <c r="BA23" s="446"/>
      <c r="BB23" s="446"/>
      <c r="BC23" s="446"/>
      <c r="BD23" s="446"/>
      <c r="BE23" s="446"/>
      <c r="BF23" s="446"/>
      <c r="BG23" s="446"/>
      <c r="BH23" s="446"/>
      <c r="BI23" s="446"/>
      <c r="BJ23" s="446"/>
      <c r="BK23" s="446"/>
      <c r="BL23" s="446"/>
      <c r="BM23" s="447"/>
      <c r="BN23" s="411">
        <v>4829834</v>
      </c>
      <c r="BO23" s="412"/>
      <c r="BP23" s="412"/>
      <c r="BQ23" s="412"/>
      <c r="BR23" s="412"/>
      <c r="BS23" s="412"/>
      <c r="BT23" s="412"/>
      <c r="BU23" s="413"/>
      <c r="BV23" s="411">
        <v>4707538</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5">
      <c r="A24" s="178"/>
      <c r="B24" s="582"/>
      <c r="C24" s="558"/>
      <c r="D24" s="559"/>
      <c r="E24" s="461" t="s">
        <v>169</v>
      </c>
      <c r="F24" s="441"/>
      <c r="G24" s="441"/>
      <c r="H24" s="441"/>
      <c r="I24" s="441"/>
      <c r="J24" s="441"/>
      <c r="K24" s="442"/>
      <c r="L24" s="462">
        <v>1</v>
      </c>
      <c r="M24" s="463"/>
      <c r="N24" s="463"/>
      <c r="O24" s="463"/>
      <c r="P24" s="505"/>
      <c r="Q24" s="462">
        <v>7080</v>
      </c>
      <c r="R24" s="463"/>
      <c r="S24" s="463"/>
      <c r="T24" s="463"/>
      <c r="U24" s="463"/>
      <c r="V24" s="505"/>
      <c r="W24" s="557"/>
      <c r="X24" s="558"/>
      <c r="Y24" s="559"/>
      <c r="Z24" s="461" t="s">
        <v>170</v>
      </c>
      <c r="AA24" s="441"/>
      <c r="AB24" s="441"/>
      <c r="AC24" s="441"/>
      <c r="AD24" s="441"/>
      <c r="AE24" s="441"/>
      <c r="AF24" s="441"/>
      <c r="AG24" s="442"/>
      <c r="AH24" s="462">
        <v>129</v>
      </c>
      <c r="AI24" s="463"/>
      <c r="AJ24" s="463"/>
      <c r="AK24" s="463"/>
      <c r="AL24" s="505"/>
      <c r="AM24" s="462">
        <v>378615</v>
      </c>
      <c r="AN24" s="463"/>
      <c r="AO24" s="463"/>
      <c r="AP24" s="463"/>
      <c r="AQ24" s="463"/>
      <c r="AR24" s="505"/>
      <c r="AS24" s="462">
        <v>2935</v>
      </c>
      <c r="AT24" s="463"/>
      <c r="AU24" s="463"/>
      <c r="AV24" s="463"/>
      <c r="AW24" s="463"/>
      <c r="AX24" s="464"/>
      <c r="AY24" s="527" t="s">
        <v>171</v>
      </c>
      <c r="AZ24" s="528"/>
      <c r="BA24" s="528"/>
      <c r="BB24" s="528"/>
      <c r="BC24" s="528"/>
      <c r="BD24" s="528"/>
      <c r="BE24" s="528"/>
      <c r="BF24" s="528"/>
      <c r="BG24" s="528"/>
      <c r="BH24" s="528"/>
      <c r="BI24" s="528"/>
      <c r="BJ24" s="528"/>
      <c r="BK24" s="528"/>
      <c r="BL24" s="528"/>
      <c r="BM24" s="529"/>
      <c r="BN24" s="411">
        <v>2049160</v>
      </c>
      <c r="BO24" s="412"/>
      <c r="BP24" s="412"/>
      <c r="BQ24" s="412"/>
      <c r="BR24" s="412"/>
      <c r="BS24" s="412"/>
      <c r="BT24" s="412"/>
      <c r="BU24" s="413"/>
      <c r="BV24" s="411">
        <v>2078976</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2">
      <c r="A25" s="178"/>
      <c r="B25" s="582"/>
      <c r="C25" s="558"/>
      <c r="D25" s="559"/>
      <c r="E25" s="461" t="s">
        <v>172</v>
      </c>
      <c r="F25" s="441"/>
      <c r="G25" s="441"/>
      <c r="H25" s="441"/>
      <c r="I25" s="441"/>
      <c r="J25" s="441"/>
      <c r="K25" s="442"/>
      <c r="L25" s="462">
        <v>1</v>
      </c>
      <c r="M25" s="463"/>
      <c r="N25" s="463"/>
      <c r="O25" s="463"/>
      <c r="P25" s="505"/>
      <c r="Q25" s="462">
        <v>5940</v>
      </c>
      <c r="R25" s="463"/>
      <c r="S25" s="463"/>
      <c r="T25" s="463"/>
      <c r="U25" s="463"/>
      <c r="V25" s="505"/>
      <c r="W25" s="557"/>
      <c r="X25" s="558"/>
      <c r="Y25" s="559"/>
      <c r="Z25" s="461" t="s">
        <v>173</v>
      </c>
      <c r="AA25" s="441"/>
      <c r="AB25" s="441"/>
      <c r="AC25" s="441"/>
      <c r="AD25" s="441"/>
      <c r="AE25" s="441"/>
      <c r="AF25" s="441"/>
      <c r="AG25" s="442"/>
      <c r="AH25" s="462" t="s">
        <v>127</v>
      </c>
      <c r="AI25" s="463"/>
      <c r="AJ25" s="463"/>
      <c r="AK25" s="463"/>
      <c r="AL25" s="505"/>
      <c r="AM25" s="462" t="s">
        <v>127</v>
      </c>
      <c r="AN25" s="463"/>
      <c r="AO25" s="463"/>
      <c r="AP25" s="463"/>
      <c r="AQ25" s="463"/>
      <c r="AR25" s="505"/>
      <c r="AS25" s="462" t="s">
        <v>127</v>
      </c>
      <c r="AT25" s="463"/>
      <c r="AU25" s="463"/>
      <c r="AV25" s="463"/>
      <c r="AW25" s="463"/>
      <c r="AX25" s="464"/>
      <c r="AY25" s="371" t="s">
        <v>174</v>
      </c>
      <c r="AZ25" s="372"/>
      <c r="BA25" s="372"/>
      <c r="BB25" s="372"/>
      <c r="BC25" s="372"/>
      <c r="BD25" s="372"/>
      <c r="BE25" s="372"/>
      <c r="BF25" s="372"/>
      <c r="BG25" s="372"/>
      <c r="BH25" s="372"/>
      <c r="BI25" s="372"/>
      <c r="BJ25" s="372"/>
      <c r="BK25" s="372"/>
      <c r="BL25" s="372"/>
      <c r="BM25" s="373"/>
      <c r="BN25" s="374">
        <v>1513282</v>
      </c>
      <c r="BO25" s="375"/>
      <c r="BP25" s="375"/>
      <c r="BQ25" s="375"/>
      <c r="BR25" s="375"/>
      <c r="BS25" s="375"/>
      <c r="BT25" s="375"/>
      <c r="BU25" s="376"/>
      <c r="BV25" s="374">
        <v>394238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2">
      <c r="A26" s="178"/>
      <c r="B26" s="582"/>
      <c r="C26" s="558"/>
      <c r="D26" s="559"/>
      <c r="E26" s="461" t="s">
        <v>175</v>
      </c>
      <c r="F26" s="441"/>
      <c r="G26" s="441"/>
      <c r="H26" s="441"/>
      <c r="I26" s="441"/>
      <c r="J26" s="441"/>
      <c r="K26" s="442"/>
      <c r="L26" s="462">
        <v>1</v>
      </c>
      <c r="M26" s="463"/>
      <c r="N26" s="463"/>
      <c r="O26" s="463"/>
      <c r="P26" s="505"/>
      <c r="Q26" s="462">
        <v>5520</v>
      </c>
      <c r="R26" s="463"/>
      <c r="S26" s="463"/>
      <c r="T26" s="463"/>
      <c r="U26" s="463"/>
      <c r="V26" s="505"/>
      <c r="W26" s="557"/>
      <c r="X26" s="558"/>
      <c r="Y26" s="559"/>
      <c r="Z26" s="461" t="s">
        <v>176</v>
      </c>
      <c r="AA26" s="563"/>
      <c r="AB26" s="563"/>
      <c r="AC26" s="563"/>
      <c r="AD26" s="563"/>
      <c r="AE26" s="563"/>
      <c r="AF26" s="563"/>
      <c r="AG26" s="564"/>
      <c r="AH26" s="462" t="s">
        <v>127</v>
      </c>
      <c r="AI26" s="463"/>
      <c r="AJ26" s="463"/>
      <c r="AK26" s="463"/>
      <c r="AL26" s="505"/>
      <c r="AM26" s="462" t="s">
        <v>177</v>
      </c>
      <c r="AN26" s="463"/>
      <c r="AO26" s="463"/>
      <c r="AP26" s="463"/>
      <c r="AQ26" s="463"/>
      <c r="AR26" s="505"/>
      <c r="AS26" s="462" t="s">
        <v>127</v>
      </c>
      <c r="AT26" s="463"/>
      <c r="AU26" s="463"/>
      <c r="AV26" s="463"/>
      <c r="AW26" s="463"/>
      <c r="AX26" s="464"/>
      <c r="AY26" s="414" t="s">
        <v>178</v>
      </c>
      <c r="AZ26" s="415"/>
      <c r="BA26" s="415"/>
      <c r="BB26" s="415"/>
      <c r="BC26" s="415"/>
      <c r="BD26" s="415"/>
      <c r="BE26" s="415"/>
      <c r="BF26" s="415"/>
      <c r="BG26" s="415"/>
      <c r="BH26" s="415"/>
      <c r="BI26" s="415"/>
      <c r="BJ26" s="415"/>
      <c r="BK26" s="415"/>
      <c r="BL26" s="415"/>
      <c r="BM26" s="416"/>
      <c r="BN26" s="411" t="s">
        <v>127</v>
      </c>
      <c r="BO26" s="412"/>
      <c r="BP26" s="412"/>
      <c r="BQ26" s="412"/>
      <c r="BR26" s="412"/>
      <c r="BS26" s="412"/>
      <c r="BT26" s="412"/>
      <c r="BU26" s="413"/>
      <c r="BV26" s="411" t="s">
        <v>127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5">
      <c r="A27" s="178"/>
      <c r="B27" s="582"/>
      <c r="C27" s="558"/>
      <c r="D27" s="559"/>
      <c r="E27" s="461" t="s">
        <v>179</v>
      </c>
      <c r="F27" s="441"/>
      <c r="G27" s="441"/>
      <c r="H27" s="441"/>
      <c r="I27" s="441"/>
      <c r="J27" s="441"/>
      <c r="K27" s="442"/>
      <c r="L27" s="462">
        <v>1</v>
      </c>
      <c r="M27" s="463"/>
      <c r="N27" s="463"/>
      <c r="O27" s="463"/>
      <c r="P27" s="505"/>
      <c r="Q27" s="462">
        <v>3000</v>
      </c>
      <c r="R27" s="463"/>
      <c r="S27" s="463"/>
      <c r="T27" s="463"/>
      <c r="U27" s="463"/>
      <c r="V27" s="505"/>
      <c r="W27" s="557"/>
      <c r="X27" s="558"/>
      <c r="Y27" s="559"/>
      <c r="Z27" s="461" t="s">
        <v>180</v>
      </c>
      <c r="AA27" s="441"/>
      <c r="AB27" s="441"/>
      <c r="AC27" s="441"/>
      <c r="AD27" s="441"/>
      <c r="AE27" s="441"/>
      <c r="AF27" s="441"/>
      <c r="AG27" s="442"/>
      <c r="AH27" s="462" t="s">
        <v>177</v>
      </c>
      <c r="AI27" s="463"/>
      <c r="AJ27" s="463"/>
      <c r="AK27" s="463"/>
      <c r="AL27" s="505"/>
      <c r="AM27" s="462" t="s">
        <v>127</v>
      </c>
      <c r="AN27" s="463"/>
      <c r="AO27" s="463"/>
      <c r="AP27" s="463"/>
      <c r="AQ27" s="463"/>
      <c r="AR27" s="505"/>
      <c r="AS27" s="462" t="s">
        <v>127</v>
      </c>
      <c r="AT27" s="463"/>
      <c r="AU27" s="463"/>
      <c r="AV27" s="463"/>
      <c r="AW27" s="463"/>
      <c r="AX27" s="464"/>
      <c r="AY27" s="506" t="s">
        <v>181</v>
      </c>
      <c r="AZ27" s="507"/>
      <c r="BA27" s="507"/>
      <c r="BB27" s="507"/>
      <c r="BC27" s="507"/>
      <c r="BD27" s="507"/>
      <c r="BE27" s="507"/>
      <c r="BF27" s="507"/>
      <c r="BG27" s="507"/>
      <c r="BH27" s="507"/>
      <c r="BI27" s="507"/>
      <c r="BJ27" s="507"/>
      <c r="BK27" s="507"/>
      <c r="BL27" s="507"/>
      <c r="BM27" s="508"/>
      <c r="BN27" s="530" t="s">
        <v>127</v>
      </c>
      <c r="BO27" s="531"/>
      <c r="BP27" s="531"/>
      <c r="BQ27" s="531"/>
      <c r="BR27" s="531"/>
      <c r="BS27" s="531"/>
      <c r="BT27" s="531"/>
      <c r="BU27" s="532"/>
      <c r="BV27" s="530">
        <v>201212</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2">
      <c r="A28" s="178"/>
      <c r="B28" s="582"/>
      <c r="C28" s="558"/>
      <c r="D28" s="559"/>
      <c r="E28" s="461" t="s">
        <v>182</v>
      </c>
      <c r="F28" s="441"/>
      <c r="G28" s="441"/>
      <c r="H28" s="441"/>
      <c r="I28" s="441"/>
      <c r="J28" s="441"/>
      <c r="K28" s="442"/>
      <c r="L28" s="462">
        <v>1</v>
      </c>
      <c r="M28" s="463"/>
      <c r="N28" s="463"/>
      <c r="O28" s="463"/>
      <c r="P28" s="505"/>
      <c r="Q28" s="462">
        <v>2450</v>
      </c>
      <c r="R28" s="463"/>
      <c r="S28" s="463"/>
      <c r="T28" s="463"/>
      <c r="U28" s="463"/>
      <c r="V28" s="505"/>
      <c r="W28" s="557"/>
      <c r="X28" s="558"/>
      <c r="Y28" s="559"/>
      <c r="Z28" s="461" t="s">
        <v>183</v>
      </c>
      <c r="AA28" s="441"/>
      <c r="AB28" s="441"/>
      <c r="AC28" s="441"/>
      <c r="AD28" s="441"/>
      <c r="AE28" s="441"/>
      <c r="AF28" s="441"/>
      <c r="AG28" s="442"/>
      <c r="AH28" s="462" t="s">
        <v>177</v>
      </c>
      <c r="AI28" s="463"/>
      <c r="AJ28" s="463"/>
      <c r="AK28" s="463"/>
      <c r="AL28" s="505"/>
      <c r="AM28" s="462" t="s">
        <v>127</v>
      </c>
      <c r="AN28" s="463"/>
      <c r="AO28" s="463"/>
      <c r="AP28" s="463"/>
      <c r="AQ28" s="463"/>
      <c r="AR28" s="505"/>
      <c r="AS28" s="462" t="s">
        <v>127</v>
      </c>
      <c r="AT28" s="463"/>
      <c r="AU28" s="463"/>
      <c r="AV28" s="463"/>
      <c r="AW28" s="463"/>
      <c r="AX28" s="464"/>
      <c r="AY28" s="565" t="s">
        <v>184</v>
      </c>
      <c r="AZ28" s="566"/>
      <c r="BA28" s="566"/>
      <c r="BB28" s="567"/>
      <c r="BC28" s="371" t="s">
        <v>48</v>
      </c>
      <c r="BD28" s="372"/>
      <c r="BE28" s="372"/>
      <c r="BF28" s="372"/>
      <c r="BG28" s="372"/>
      <c r="BH28" s="372"/>
      <c r="BI28" s="372"/>
      <c r="BJ28" s="372"/>
      <c r="BK28" s="372"/>
      <c r="BL28" s="372"/>
      <c r="BM28" s="373"/>
      <c r="BN28" s="374">
        <v>1903518</v>
      </c>
      <c r="BO28" s="375"/>
      <c r="BP28" s="375"/>
      <c r="BQ28" s="375"/>
      <c r="BR28" s="375"/>
      <c r="BS28" s="375"/>
      <c r="BT28" s="375"/>
      <c r="BU28" s="376"/>
      <c r="BV28" s="374">
        <v>1768198</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2">
      <c r="A29" s="178"/>
      <c r="B29" s="582"/>
      <c r="C29" s="558"/>
      <c r="D29" s="559"/>
      <c r="E29" s="461" t="s">
        <v>185</v>
      </c>
      <c r="F29" s="441"/>
      <c r="G29" s="441"/>
      <c r="H29" s="441"/>
      <c r="I29" s="441"/>
      <c r="J29" s="441"/>
      <c r="K29" s="442"/>
      <c r="L29" s="462">
        <v>10</v>
      </c>
      <c r="M29" s="463"/>
      <c r="N29" s="463"/>
      <c r="O29" s="463"/>
      <c r="P29" s="505"/>
      <c r="Q29" s="462">
        <v>2200</v>
      </c>
      <c r="R29" s="463"/>
      <c r="S29" s="463"/>
      <c r="T29" s="463"/>
      <c r="U29" s="463"/>
      <c r="V29" s="505"/>
      <c r="W29" s="560"/>
      <c r="X29" s="561"/>
      <c r="Y29" s="562"/>
      <c r="Z29" s="461" t="s">
        <v>186</v>
      </c>
      <c r="AA29" s="441"/>
      <c r="AB29" s="441"/>
      <c r="AC29" s="441"/>
      <c r="AD29" s="441"/>
      <c r="AE29" s="441"/>
      <c r="AF29" s="441"/>
      <c r="AG29" s="442"/>
      <c r="AH29" s="462">
        <v>129</v>
      </c>
      <c r="AI29" s="463"/>
      <c r="AJ29" s="463"/>
      <c r="AK29" s="463"/>
      <c r="AL29" s="505"/>
      <c r="AM29" s="462">
        <v>378615</v>
      </c>
      <c r="AN29" s="463"/>
      <c r="AO29" s="463"/>
      <c r="AP29" s="463"/>
      <c r="AQ29" s="463"/>
      <c r="AR29" s="505"/>
      <c r="AS29" s="462">
        <v>2935</v>
      </c>
      <c r="AT29" s="463"/>
      <c r="AU29" s="463"/>
      <c r="AV29" s="463"/>
      <c r="AW29" s="463"/>
      <c r="AX29" s="464"/>
      <c r="AY29" s="568"/>
      <c r="AZ29" s="569"/>
      <c r="BA29" s="569"/>
      <c r="BB29" s="570"/>
      <c r="BC29" s="445" t="s">
        <v>187</v>
      </c>
      <c r="BD29" s="446"/>
      <c r="BE29" s="446"/>
      <c r="BF29" s="446"/>
      <c r="BG29" s="446"/>
      <c r="BH29" s="446"/>
      <c r="BI29" s="446"/>
      <c r="BJ29" s="446"/>
      <c r="BK29" s="446"/>
      <c r="BL29" s="446"/>
      <c r="BM29" s="447"/>
      <c r="BN29" s="411">
        <v>504774</v>
      </c>
      <c r="BO29" s="412"/>
      <c r="BP29" s="412"/>
      <c r="BQ29" s="412"/>
      <c r="BR29" s="412"/>
      <c r="BS29" s="412"/>
      <c r="BT29" s="412"/>
      <c r="BU29" s="413"/>
      <c r="BV29" s="411">
        <v>504654</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5">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188</v>
      </c>
      <c r="X30" s="579"/>
      <c r="Y30" s="579"/>
      <c r="Z30" s="579"/>
      <c r="AA30" s="579"/>
      <c r="AB30" s="579"/>
      <c r="AC30" s="579"/>
      <c r="AD30" s="579"/>
      <c r="AE30" s="579"/>
      <c r="AF30" s="579"/>
      <c r="AG30" s="580"/>
      <c r="AH30" s="538">
        <v>96.8</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50</v>
      </c>
      <c r="BD30" s="528"/>
      <c r="BE30" s="528"/>
      <c r="BF30" s="528"/>
      <c r="BG30" s="528"/>
      <c r="BH30" s="528"/>
      <c r="BI30" s="528"/>
      <c r="BJ30" s="528"/>
      <c r="BK30" s="528"/>
      <c r="BL30" s="528"/>
      <c r="BM30" s="529"/>
      <c r="BN30" s="530">
        <v>3137470</v>
      </c>
      <c r="BO30" s="531"/>
      <c r="BP30" s="531"/>
      <c r="BQ30" s="531"/>
      <c r="BR30" s="531"/>
      <c r="BS30" s="531"/>
      <c r="BT30" s="531"/>
      <c r="BU30" s="532"/>
      <c r="BV30" s="530">
        <v>2354218</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574" t="s">
        <v>189</v>
      </c>
      <c r="D32" s="574"/>
      <c r="E32" s="574"/>
      <c r="F32" s="574"/>
      <c r="G32" s="574"/>
      <c r="H32" s="574"/>
      <c r="I32" s="574"/>
      <c r="J32" s="574"/>
      <c r="K32" s="574"/>
      <c r="L32" s="574"/>
      <c r="M32" s="574"/>
      <c r="N32" s="574"/>
      <c r="O32" s="574"/>
      <c r="P32" s="574"/>
      <c r="Q32" s="574"/>
      <c r="R32" s="574"/>
      <c r="S32" s="574"/>
      <c r="U32" s="415" t="s">
        <v>190</v>
      </c>
      <c r="V32" s="415"/>
      <c r="W32" s="415"/>
      <c r="X32" s="415"/>
      <c r="Y32" s="415"/>
      <c r="Z32" s="415"/>
      <c r="AA32" s="415"/>
      <c r="AB32" s="415"/>
      <c r="AC32" s="415"/>
      <c r="AD32" s="415"/>
      <c r="AE32" s="415"/>
      <c r="AF32" s="415"/>
      <c r="AG32" s="415"/>
      <c r="AH32" s="415"/>
      <c r="AI32" s="415"/>
      <c r="AJ32" s="415"/>
      <c r="AK32" s="415"/>
      <c r="AM32" s="415" t="s">
        <v>191</v>
      </c>
      <c r="AN32" s="415"/>
      <c r="AO32" s="415"/>
      <c r="AP32" s="415"/>
      <c r="AQ32" s="415"/>
      <c r="AR32" s="415"/>
      <c r="AS32" s="415"/>
      <c r="AT32" s="415"/>
      <c r="AU32" s="415"/>
      <c r="AV32" s="415"/>
      <c r="AW32" s="415"/>
      <c r="AX32" s="415"/>
      <c r="AY32" s="415"/>
      <c r="AZ32" s="415"/>
      <c r="BA32" s="415"/>
      <c r="BB32" s="415"/>
      <c r="BC32" s="415"/>
      <c r="BE32" s="415" t="s">
        <v>192</v>
      </c>
      <c r="BF32" s="415"/>
      <c r="BG32" s="415"/>
      <c r="BH32" s="415"/>
      <c r="BI32" s="415"/>
      <c r="BJ32" s="415"/>
      <c r="BK32" s="415"/>
      <c r="BL32" s="415"/>
      <c r="BM32" s="415"/>
      <c r="BN32" s="415"/>
      <c r="BO32" s="415"/>
      <c r="BP32" s="415"/>
      <c r="BQ32" s="415"/>
      <c r="BR32" s="415"/>
      <c r="BS32" s="415"/>
      <c r="BT32" s="415"/>
      <c r="BU32" s="415"/>
      <c r="BW32" s="415" t="s">
        <v>193</v>
      </c>
      <c r="BX32" s="415"/>
      <c r="BY32" s="415"/>
      <c r="BZ32" s="415"/>
      <c r="CA32" s="415"/>
      <c r="CB32" s="415"/>
      <c r="CC32" s="415"/>
      <c r="CD32" s="415"/>
      <c r="CE32" s="415"/>
      <c r="CF32" s="415"/>
      <c r="CG32" s="415"/>
      <c r="CH32" s="415"/>
      <c r="CI32" s="415"/>
      <c r="CJ32" s="415"/>
      <c r="CK32" s="415"/>
      <c r="CL32" s="415"/>
      <c r="CM32" s="415"/>
      <c r="CO32" s="415" t="s">
        <v>194</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2">
      <c r="A33" s="178"/>
      <c r="B33" s="202"/>
      <c r="C33" s="435" t="s">
        <v>195</v>
      </c>
      <c r="D33" s="435"/>
      <c r="E33" s="400" t="s">
        <v>196</v>
      </c>
      <c r="F33" s="400"/>
      <c r="G33" s="400"/>
      <c r="H33" s="400"/>
      <c r="I33" s="400"/>
      <c r="J33" s="400"/>
      <c r="K33" s="400"/>
      <c r="L33" s="400"/>
      <c r="M33" s="400"/>
      <c r="N33" s="400"/>
      <c r="O33" s="400"/>
      <c r="P33" s="400"/>
      <c r="Q33" s="400"/>
      <c r="R33" s="400"/>
      <c r="S33" s="400"/>
      <c r="T33" s="203"/>
      <c r="U33" s="435" t="s">
        <v>195</v>
      </c>
      <c r="V33" s="435"/>
      <c r="W33" s="400" t="s">
        <v>196</v>
      </c>
      <c r="X33" s="400"/>
      <c r="Y33" s="400"/>
      <c r="Z33" s="400"/>
      <c r="AA33" s="400"/>
      <c r="AB33" s="400"/>
      <c r="AC33" s="400"/>
      <c r="AD33" s="400"/>
      <c r="AE33" s="400"/>
      <c r="AF33" s="400"/>
      <c r="AG33" s="400"/>
      <c r="AH33" s="400"/>
      <c r="AI33" s="400"/>
      <c r="AJ33" s="400"/>
      <c r="AK33" s="400"/>
      <c r="AL33" s="203"/>
      <c r="AM33" s="435" t="s">
        <v>195</v>
      </c>
      <c r="AN33" s="435"/>
      <c r="AO33" s="400" t="s">
        <v>197</v>
      </c>
      <c r="AP33" s="400"/>
      <c r="AQ33" s="400"/>
      <c r="AR33" s="400"/>
      <c r="AS33" s="400"/>
      <c r="AT33" s="400"/>
      <c r="AU33" s="400"/>
      <c r="AV33" s="400"/>
      <c r="AW33" s="400"/>
      <c r="AX33" s="400"/>
      <c r="AY33" s="400"/>
      <c r="AZ33" s="400"/>
      <c r="BA33" s="400"/>
      <c r="BB33" s="400"/>
      <c r="BC33" s="400"/>
      <c r="BD33" s="204"/>
      <c r="BE33" s="400" t="s">
        <v>198</v>
      </c>
      <c r="BF33" s="400"/>
      <c r="BG33" s="400" t="s">
        <v>199</v>
      </c>
      <c r="BH33" s="400"/>
      <c r="BI33" s="400"/>
      <c r="BJ33" s="400"/>
      <c r="BK33" s="400"/>
      <c r="BL33" s="400"/>
      <c r="BM33" s="400"/>
      <c r="BN33" s="400"/>
      <c r="BO33" s="400"/>
      <c r="BP33" s="400"/>
      <c r="BQ33" s="400"/>
      <c r="BR33" s="400"/>
      <c r="BS33" s="400"/>
      <c r="BT33" s="400"/>
      <c r="BU33" s="400"/>
      <c r="BV33" s="204"/>
      <c r="BW33" s="435" t="s">
        <v>198</v>
      </c>
      <c r="BX33" s="435"/>
      <c r="BY33" s="400" t="s">
        <v>200</v>
      </c>
      <c r="BZ33" s="400"/>
      <c r="CA33" s="400"/>
      <c r="CB33" s="400"/>
      <c r="CC33" s="400"/>
      <c r="CD33" s="400"/>
      <c r="CE33" s="400"/>
      <c r="CF33" s="400"/>
      <c r="CG33" s="400"/>
      <c r="CH33" s="400"/>
      <c r="CI33" s="400"/>
      <c r="CJ33" s="400"/>
      <c r="CK33" s="400"/>
      <c r="CL33" s="400"/>
      <c r="CM33" s="400"/>
      <c r="CN33" s="203"/>
      <c r="CO33" s="435" t="s">
        <v>195</v>
      </c>
      <c r="CP33" s="435"/>
      <c r="CQ33" s="400" t="s">
        <v>201</v>
      </c>
      <c r="CR33" s="400"/>
      <c r="CS33" s="400"/>
      <c r="CT33" s="400"/>
      <c r="CU33" s="400"/>
      <c r="CV33" s="400"/>
      <c r="CW33" s="400"/>
      <c r="CX33" s="400"/>
      <c r="CY33" s="400"/>
      <c r="CZ33" s="400"/>
      <c r="DA33" s="400"/>
      <c r="DB33" s="400"/>
      <c r="DC33" s="400"/>
      <c r="DD33" s="400"/>
      <c r="DE33" s="400"/>
      <c r="DF33" s="203"/>
      <c r="DG33" s="600" t="s">
        <v>202</v>
      </c>
      <c r="DH33" s="600"/>
      <c r="DI33" s="205"/>
    </row>
    <row r="34" spans="1:113" ht="32.25" customHeight="1" x14ac:dyDescent="0.2">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2</v>
      </c>
      <c r="V34" s="601"/>
      <c r="W34" s="602" t="str">
        <f>IF('各会計、関係団体の財政状況及び健全化判断比率'!B28="","",'各会計、関係団体の財政状況及び健全化判断比率'!B28)</f>
        <v>国民健康保険特別会計</v>
      </c>
      <c r="X34" s="602"/>
      <c r="Y34" s="602"/>
      <c r="Z34" s="602"/>
      <c r="AA34" s="602"/>
      <c r="AB34" s="602"/>
      <c r="AC34" s="602"/>
      <c r="AD34" s="602"/>
      <c r="AE34" s="602"/>
      <c r="AF34" s="602"/>
      <c r="AG34" s="602"/>
      <c r="AH34" s="602"/>
      <c r="AI34" s="602"/>
      <c r="AJ34" s="602"/>
      <c r="AK34" s="602"/>
      <c r="AL34" s="178"/>
      <c r="AM34" s="601">
        <f>IF(AO34="","",MAX(C34:D43,U34:V43)+1)</f>
        <v>6</v>
      </c>
      <c r="AN34" s="601"/>
      <c r="AO34" s="602" t="str">
        <f>IF('各会計、関係団体の財政状況及び健全化判断比率'!B32="","",'各会計、関係団体の財政状況及び健全化判断比率'!B32)</f>
        <v>水道事業会計</v>
      </c>
      <c r="AP34" s="602"/>
      <c r="AQ34" s="602"/>
      <c r="AR34" s="602"/>
      <c r="AS34" s="602"/>
      <c r="AT34" s="602"/>
      <c r="AU34" s="602"/>
      <c r="AV34" s="602"/>
      <c r="AW34" s="602"/>
      <c r="AX34" s="602"/>
      <c r="AY34" s="602"/>
      <c r="AZ34" s="602"/>
      <c r="BA34" s="602"/>
      <c r="BB34" s="602"/>
      <c r="BC34" s="602"/>
      <c r="BD34" s="178"/>
      <c r="BE34" s="601" t="str">
        <f>IF(BG34="","",MAX(C34:D43,U34:V43,AM34:AN43)+1)</f>
        <v/>
      </c>
      <c r="BF34" s="601"/>
      <c r="BG34" s="602"/>
      <c r="BH34" s="602"/>
      <c r="BI34" s="602"/>
      <c r="BJ34" s="602"/>
      <c r="BK34" s="602"/>
      <c r="BL34" s="602"/>
      <c r="BM34" s="602"/>
      <c r="BN34" s="602"/>
      <c r="BO34" s="602"/>
      <c r="BP34" s="602"/>
      <c r="BQ34" s="602"/>
      <c r="BR34" s="602"/>
      <c r="BS34" s="602"/>
      <c r="BT34" s="602"/>
      <c r="BU34" s="602"/>
      <c r="BV34" s="178"/>
      <c r="BW34" s="601">
        <f>IF(BY34="","",MAX(C34:D43,U34:V43,AM34:AN43,BE34:BF43)+1)</f>
        <v>8</v>
      </c>
      <c r="BX34" s="601"/>
      <c r="BY34" s="602" t="str">
        <f>IF('各会計、関係団体の財政状況及び健全化判断比率'!B68="","",'各会計、関係団体の財政状況及び健全化判断比率'!B68)</f>
        <v>可茂衛生施設利用組合</v>
      </c>
      <c r="BZ34" s="602"/>
      <c r="CA34" s="602"/>
      <c r="CB34" s="602"/>
      <c r="CC34" s="602"/>
      <c r="CD34" s="602"/>
      <c r="CE34" s="602"/>
      <c r="CF34" s="602"/>
      <c r="CG34" s="602"/>
      <c r="CH34" s="602"/>
      <c r="CI34" s="602"/>
      <c r="CJ34" s="602"/>
      <c r="CK34" s="602"/>
      <c r="CL34" s="602"/>
      <c r="CM34" s="602"/>
      <c r="CN34" s="178"/>
      <c r="CO34" s="601">
        <f>IF(CQ34="","",MAX(C34:D43,U34:V43,AM34:AN43,BE34:BF43,BW34:BX43)+1)</f>
        <v>17</v>
      </c>
      <c r="CP34" s="601"/>
      <c r="CQ34" s="602" t="str">
        <f>IF('各会計、関係団体の財政状況及び健全化判断比率'!BS7="","",'各会計、関係団体の財政状況及び健全化判断比率'!BS7)</f>
        <v>御嵩町土地開発公社</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v>
      </c>
      <c r="DH34" s="603"/>
      <c r="DI34" s="205"/>
    </row>
    <row r="35" spans="1:113" ht="32.25" customHeight="1" x14ac:dyDescent="0.2">
      <c r="A35" s="178"/>
      <c r="B35" s="202"/>
      <c r="C35" s="601" t="str">
        <f>IF(E35="","",C34+1)</f>
        <v/>
      </c>
      <c r="D35" s="601"/>
      <c r="E35" s="602" t="str">
        <f>IF('各会計、関係団体の財政状況及び健全化判断比率'!B8="","",'各会計、関係団体の財政状況及び健全化判断比率'!B8)</f>
        <v/>
      </c>
      <c r="F35" s="602"/>
      <c r="G35" s="602"/>
      <c r="H35" s="602"/>
      <c r="I35" s="602"/>
      <c r="J35" s="602"/>
      <c r="K35" s="602"/>
      <c r="L35" s="602"/>
      <c r="M35" s="602"/>
      <c r="N35" s="602"/>
      <c r="O35" s="602"/>
      <c r="P35" s="602"/>
      <c r="Q35" s="602"/>
      <c r="R35" s="602"/>
      <c r="S35" s="602"/>
      <c r="T35" s="178"/>
      <c r="U35" s="601">
        <f>IF(W35="","",U34+1)</f>
        <v>3</v>
      </c>
      <c r="V35" s="601"/>
      <c r="W35" s="602" t="str">
        <f>IF('各会計、関係団体の財政状況及び健全化判断比率'!B29="","",'各会計、関係団体の財政状況及び健全化判断比率'!B29)</f>
        <v>後期高齢者医療特別会計</v>
      </c>
      <c r="X35" s="602"/>
      <c r="Y35" s="602"/>
      <c r="Z35" s="602"/>
      <c r="AA35" s="602"/>
      <c r="AB35" s="602"/>
      <c r="AC35" s="602"/>
      <c r="AD35" s="602"/>
      <c r="AE35" s="602"/>
      <c r="AF35" s="602"/>
      <c r="AG35" s="602"/>
      <c r="AH35" s="602"/>
      <c r="AI35" s="602"/>
      <c r="AJ35" s="602"/>
      <c r="AK35" s="602"/>
      <c r="AL35" s="178"/>
      <c r="AM35" s="601">
        <f t="shared" ref="AM35:AM43" si="0">IF(AO35="","",AM34+1)</f>
        <v>7</v>
      </c>
      <c r="AN35" s="601"/>
      <c r="AO35" s="602" t="str">
        <f>IF('各会計、関係団体の財政状況及び健全化判断比率'!B33="","",'各会計、関係団体の財政状況及び健全化判断比率'!B33)</f>
        <v>下水道事業会計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9</v>
      </c>
      <c r="BX35" s="601"/>
      <c r="BY35" s="602" t="str">
        <f>IF('各会計、関係団体の財政状況及び健全化判断比率'!B69="","",'各会計、関係団体の財政状況及び健全化判断比率'!B69)</f>
        <v>可児川防災等ため池組合</v>
      </c>
      <c r="BZ35" s="602"/>
      <c r="CA35" s="602"/>
      <c r="CB35" s="602"/>
      <c r="CC35" s="602"/>
      <c r="CD35" s="602"/>
      <c r="CE35" s="602"/>
      <c r="CF35" s="602"/>
      <c r="CG35" s="602"/>
      <c r="CH35" s="602"/>
      <c r="CI35" s="602"/>
      <c r="CJ35" s="602"/>
      <c r="CK35" s="602"/>
      <c r="CL35" s="602"/>
      <c r="CM35" s="602"/>
      <c r="CN35" s="178"/>
      <c r="CO35" s="601" t="str">
        <f t="shared" ref="CO35:CO43" si="3">IF(CQ35="","",CO34+1)</f>
        <v/>
      </c>
      <c r="CP35" s="601"/>
      <c r="CQ35" s="602" t="str">
        <f>IF('各会計、関係団体の財政状況及び健全化判断比率'!BS8="","",'各会計、関係団体の財政状況及び健全化判断比率'!BS8)</f>
        <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2">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4</v>
      </c>
      <c r="V36" s="601"/>
      <c r="W36" s="602" t="str">
        <f>IF('各会計、関係団体の財政状況及び健全化判断比率'!B30="","",'各会計、関係団体の財政状況及び健全化判断比率'!B30)</f>
        <v>介護保険特別会計（保険事業勘定）</v>
      </c>
      <c r="X36" s="602"/>
      <c r="Y36" s="602"/>
      <c r="Z36" s="602"/>
      <c r="AA36" s="602"/>
      <c r="AB36" s="602"/>
      <c r="AC36" s="602"/>
      <c r="AD36" s="602"/>
      <c r="AE36" s="602"/>
      <c r="AF36" s="602"/>
      <c r="AG36" s="602"/>
      <c r="AH36" s="602"/>
      <c r="AI36" s="602"/>
      <c r="AJ36" s="602"/>
      <c r="AK36" s="602"/>
      <c r="AL36" s="178"/>
      <c r="AM36" s="601" t="str">
        <f t="shared" si="0"/>
        <v/>
      </c>
      <c r="AN36" s="601"/>
      <c r="AO36" s="602"/>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10</v>
      </c>
      <c r="BX36" s="601"/>
      <c r="BY36" s="602" t="str">
        <f>IF('各会計、関係団体の財政状況及び健全化判断比率'!B70="","",'各会計、関係団体の財政状況及び健全化判断比率'!B70)</f>
        <v>可児市・御嵩町中学校組合</v>
      </c>
      <c r="BZ36" s="602"/>
      <c r="CA36" s="602"/>
      <c r="CB36" s="602"/>
      <c r="CC36" s="602"/>
      <c r="CD36" s="602"/>
      <c r="CE36" s="602"/>
      <c r="CF36" s="602"/>
      <c r="CG36" s="602"/>
      <c r="CH36" s="602"/>
      <c r="CI36" s="602"/>
      <c r="CJ36" s="602"/>
      <c r="CK36" s="602"/>
      <c r="CL36" s="602"/>
      <c r="CM36" s="602"/>
      <c r="CN36" s="178"/>
      <c r="CO36" s="601" t="str">
        <f t="shared" si="3"/>
        <v/>
      </c>
      <c r="CP36" s="601"/>
      <c r="CQ36" s="602" t="str">
        <f>IF('各会計、関係団体の財政状況及び健全化判断比率'!BS9="","",'各会計、関係団体の財政状況及び健全化判断比率'!BS9)</f>
        <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2">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5</v>
      </c>
      <c r="V37" s="601"/>
      <c r="W37" s="602" t="str">
        <f>IF('各会計、関係団体の財政状況及び健全化判断比率'!B31="","",'各会計、関係団体の財政状況及び健全化判断比率'!B31)</f>
        <v>介護保険特別会計（介護サービス事業勘定）</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11</v>
      </c>
      <c r="BX37" s="601"/>
      <c r="BY37" s="602" t="str">
        <f>IF('各会計、関係団体の財政状況及び健全化判断比率'!B71="","",'各会計、関係団体の財政状況及び健全化判断比率'!B71)</f>
        <v>岐阜県市町村会館組合</v>
      </c>
      <c r="BZ37" s="602"/>
      <c r="CA37" s="602"/>
      <c r="CB37" s="602"/>
      <c r="CC37" s="602"/>
      <c r="CD37" s="602"/>
      <c r="CE37" s="602"/>
      <c r="CF37" s="602"/>
      <c r="CG37" s="602"/>
      <c r="CH37" s="602"/>
      <c r="CI37" s="602"/>
      <c r="CJ37" s="602"/>
      <c r="CK37" s="602"/>
      <c r="CL37" s="602"/>
      <c r="CM37" s="602"/>
      <c r="CN37" s="178"/>
      <c r="CO37" s="601" t="str">
        <f t="shared" si="3"/>
        <v/>
      </c>
      <c r="CP37" s="601"/>
      <c r="CQ37" s="602" t="str">
        <f>IF('各会計、関係団体の財政状況及び健全化判断比率'!BS10="","",'各会計、関係団体の財政状況及び健全化判断比率'!BS10)</f>
        <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2">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12</v>
      </c>
      <c r="BX38" s="601"/>
      <c r="BY38" s="602" t="str">
        <f>IF('各会計、関係団体の財政状況及び健全化判断比率'!B72="","",'各会計、関係団体の財政状況及び健全化判断比率'!B72)</f>
        <v>岐阜県市町村職員退職手当組合</v>
      </c>
      <c r="BZ38" s="602"/>
      <c r="CA38" s="602"/>
      <c r="CB38" s="602"/>
      <c r="CC38" s="602"/>
      <c r="CD38" s="602"/>
      <c r="CE38" s="602"/>
      <c r="CF38" s="602"/>
      <c r="CG38" s="602"/>
      <c r="CH38" s="602"/>
      <c r="CI38" s="602"/>
      <c r="CJ38" s="602"/>
      <c r="CK38" s="602"/>
      <c r="CL38" s="602"/>
      <c r="CM38" s="602"/>
      <c r="CN38" s="178"/>
      <c r="CO38" s="601" t="str">
        <f t="shared" si="3"/>
        <v/>
      </c>
      <c r="CP38" s="601"/>
      <c r="CQ38" s="602" t="str">
        <f>IF('各会計、関係団体の財政状況及び健全化判断比率'!BS11="","",'各会計、関係団体の財政状況及び健全化判断比率'!BS11)</f>
        <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2">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13</v>
      </c>
      <c r="BX39" s="601"/>
      <c r="BY39" s="602" t="str">
        <f>IF('各会計、関係団体の財政状況及び健全化判断比率'!B73="","",'各会計、関係団体の財政状況及び健全化判断比率'!B73)</f>
        <v>可茂消防事務組合</v>
      </c>
      <c r="BZ39" s="602"/>
      <c r="CA39" s="602"/>
      <c r="CB39" s="602"/>
      <c r="CC39" s="602"/>
      <c r="CD39" s="602"/>
      <c r="CE39" s="602"/>
      <c r="CF39" s="602"/>
      <c r="CG39" s="602"/>
      <c r="CH39" s="602"/>
      <c r="CI39" s="602"/>
      <c r="CJ39" s="602"/>
      <c r="CK39" s="602"/>
      <c r="CL39" s="602"/>
      <c r="CM39" s="602"/>
      <c r="CN39" s="178"/>
      <c r="CO39" s="601" t="str">
        <f t="shared" si="3"/>
        <v/>
      </c>
      <c r="CP39" s="601"/>
      <c r="CQ39" s="602" t="str">
        <f>IF('各会計、関係団体の財政状況及び健全化判断比率'!BS12="","",'各会計、関係団体の財政状況及び健全化判断比率'!BS12)</f>
        <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2">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14</v>
      </c>
      <c r="BX40" s="601"/>
      <c r="BY40" s="602" t="str">
        <f>IF('各会計、関係団体の財政状況及び健全化判断比率'!B74="","",'各会計、関係団体の財政状況及び健全化判断比率'!B74)</f>
        <v>後期高齢者医療連合(一般会計分)</v>
      </c>
      <c r="BZ40" s="602"/>
      <c r="CA40" s="602"/>
      <c r="CB40" s="602"/>
      <c r="CC40" s="602"/>
      <c r="CD40" s="602"/>
      <c r="CE40" s="602"/>
      <c r="CF40" s="602"/>
      <c r="CG40" s="602"/>
      <c r="CH40" s="602"/>
      <c r="CI40" s="602"/>
      <c r="CJ40" s="602"/>
      <c r="CK40" s="602"/>
      <c r="CL40" s="602"/>
      <c r="CM40" s="602"/>
      <c r="CN40" s="178"/>
      <c r="CO40" s="601" t="str">
        <f t="shared" si="3"/>
        <v/>
      </c>
      <c r="CP40" s="601"/>
      <c r="CQ40" s="602" t="str">
        <f>IF('各会計、関係団体の財政状況及び健全化判断比率'!BS13="","",'各会計、関係団体の財政状況及び健全化判断比率'!BS13)</f>
        <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2">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15</v>
      </c>
      <c r="BX41" s="601"/>
      <c r="BY41" s="602" t="str">
        <f>IF('各会計、関係団体の財政状況及び健全化判断比率'!B75="","",'各会計、関係団体の財政状況及び健全化判断比率'!B75)</f>
        <v>後期高齢者医療連合(特別会計分)</v>
      </c>
      <c r="BZ41" s="602"/>
      <c r="CA41" s="602"/>
      <c r="CB41" s="602"/>
      <c r="CC41" s="602"/>
      <c r="CD41" s="602"/>
      <c r="CE41" s="602"/>
      <c r="CF41" s="602"/>
      <c r="CG41" s="602"/>
      <c r="CH41" s="602"/>
      <c r="CI41" s="602"/>
      <c r="CJ41" s="602"/>
      <c r="CK41" s="602"/>
      <c r="CL41" s="602"/>
      <c r="CM41" s="602"/>
      <c r="CN41" s="178"/>
      <c r="CO41" s="601" t="str">
        <f t="shared" si="3"/>
        <v/>
      </c>
      <c r="CP41" s="601"/>
      <c r="CQ41" s="602" t="str">
        <f>IF('各会計、関係団体の財政状況及び健全化判断比率'!BS14="","",'各会計、関係団体の財政状況及び健全化判断比率'!BS14)</f>
        <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2">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16</v>
      </c>
      <c r="BX42" s="601"/>
      <c r="BY42" s="602" t="str">
        <f>IF('各会計、関係団体の財政状況及び健全化判断比率'!B76="","",'各会計、関係団体の財政状況及び健全化判断比率'!B76)</f>
        <v>可茂公設地方卸売市場組合</v>
      </c>
      <c r="BZ42" s="602"/>
      <c r="CA42" s="602"/>
      <c r="CB42" s="602"/>
      <c r="CC42" s="602"/>
      <c r="CD42" s="602"/>
      <c r="CE42" s="602"/>
      <c r="CF42" s="602"/>
      <c r="CG42" s="602"/>
      <c r="CH42" s="602"/>
      <c r="CI42" s="602"/>
      <c r="CJ42" s="602"/>
      <c r="CK42" s="602"/>
      <c r="CL42" s="602"/>
      <c r="CM42" s="602"/>
      <c r="CN42" s="178"/>
      <c r="CO42" s="601" t="str">
        <f t="shared" si="3"/>
        <v/>
      </c>
      <c r="CP42" s="601"/>
      <c r="CQ42" s="602" t="str">
        <f>IF('各会計、関係団体の財政状況及び健全化判断比率'!BS15="","",'各会計、関係団体の財政状況及び健全化判断比率'!BS15)</f>
        <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2">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t="str">
        <f t="shared" si="2"/>
        <v/>
      </c>
      <c r="BX43" s="601"/>
      <c r="BY43" s="602" t="str">
        <f>IF('各会計、関係団体の財政状況及び健全化判断比率'!B77="","",'各会計、関係団体の財政状況及び健全化判断比率'!B77)</f>
        <v/>
      </c>
      <c r="BZ43" s="602"/>
      <c r="CA43" s="602"/>
      <c r="CB43" s="602"/>
      <c r="CC43" s="602"/>
      <c r="CD43" s="602"/>
      <c r="CE43" s="602"/>
      <c r="CF43" s="602"/>
      <c r="CG43" s="602"/>
      <c r="CH43" s="602"/>
      <c r="CI43" s="602"/>
      <c r="CJ43" s="602"/>
      <c r="CK43" s="602"/>
      <c r="CL43" s="602"/>
      <c r="CM43" s="602"/>
      <c r="CN43" s="178"/>
      <c r="CO43" s="601" t="str">
        <f t="shared" si="3"/>
        <v/>
      </c>
      <c r="CP43" s="601"/>
      <c r="CQ43" s="602" t="str">
        <f>IF('各会計、関係団体の財政状況及び健全化判断比率'!BS16="","",'各会計、関係団体の財政状況及び健全化判断比率'!BS16)</f>
        <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203</v>
      </c>
      <c r="E46" s="604" t="s">
        <v>204</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2">
      <c r="E47" s="604" t="s">
        <v>205</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2">
      <c r="E48" s="604" t="s">
        <v>206</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2">
      <c r="E49" s="605" t="s">
        <v>207</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2">
      <c r="E50" s="604" t="s">
        <v>208</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2">
      <c r="E51" s="604" t="s">
        <v>209</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2">
      <c r="E52" s="604" t="s">
        <v>210</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2">
      <c r="E53" s="367" t="s">
        <v>591</v>
      </c>
    </row>
    <row r="54" spans="5:113" x14ac:dyDescent="0.2"/>
    <row r="55" spans="5:113" x14ac:dyDescent="0.2"/>
    <row r="56" spans="5:113" x14ac:dyDescent="0.2"/>
  </sheetData>
  <sheetProtection password="C5BB"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90" zoomScaleNormal="90" zoomScaleSheetLayoutView="100" workbookViewId="0"/>
  </sheetViews>
  <sheetFormatPr defaultColWidth="0" defaultRowHeight="13.5" customHeight="1" zeroHeight="1" x14ac:dyDescent="0.2"/>
  <cols>
    <col min="1" max="1" width="6.5546875" style="23" customWidth="1"/>
    <col min="2" max="2" width="11" style="23" customWidth="1"/>
    <col min="3" max="3" width="17" style="23" customWidth="1"/>
    <col min="4" max="5" width="16.554687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184" t="s">
        <v>552</v>
      </c>
      <c r="D34" s="1184"/>
      <c r="E34" s="1185"/>
      <c r="F34" s="32">
        <v>8.15</v>
      </c>
      <c r="G34" s="33">
        <v>7.44</v>
      </c>
      <c r="H34" s="33">
        <v>8.64</v>
      </c>
      <c r="I34" s="33">
        <v>9.08</v>
      </c>
      <c r="J34" s="34">
        <v>9.91</v>
      </c>
      <c r="K34" s="22"/>
      <c r="L34" s="22"/>
      <c r="M34" s="22"/>
      <c r="N34" s="22"/>
      <c r="O34" s="22"/>
      <c r="P34" s="22"/>
    </row>
    <row r="35" spans="1:16" ht="39" customHeight="1" x14ac:dyDescent="0.2">
      <c r="A35" s="22"/>
      <c r="B35" s="35"/>
      <c r="C35" s="1178" t="s">
        <v>553</v>
      </c>
      <c r="D35" s="1179"/>
      <c r="E35" s="1180"/>
      <c r="F35" s="36">
        <v>3.29</v>
      </c>
      <c r="G35" s="37">
        <v>3.94</v>
      </c>
      <c r="H35" s="37">
        <v>4.3499999999999996</v>
      </c>
      <c r="I35" s="37">
        <v>5.7</v>
      </c>
      <c r="J35" s="38">
        <v>2.98</v>
      </c>
      <c r="K35" s="22"/>
      <c r="L35" s="22"/>
      <c r="M35" s="22"/>
      <c r="N35" s="22"/>
      <c r="O35" s="22"/>
      <c r="P35" s="22"/>
    </row>
    <row r="36" spans="1:16" ht="39" customHeight="1" x14ac:dyDescent="0.2">
      <c r="A36" s="22"/>
      <c r="B36" s="35"/>
      <c r="C36" s="1178" t="s">
        <v>554</v>
      </c>
      <c r="D36" s="1179"/>
      <c r="E36" s="1180"/>
      <c r="F36" s="36">
        <v>0.92</v>
      </c>
      <c r="G36" s="37">
        <v>1.41</v>
      </c>
      <c r="H36" s="37">
        <v>2.61</v>
      </c>
      <c r="I36" s="37">
        <v>3.4</v>
      </c>
      <c r="J36" s="38">
        <v>2.56</v>
      </c>
      <c r="K36" s="22"/>
      <c r="L36" s="22"/>
      <c r="M36" s="22"/>
      <c r="N36" s="22"/>
      <c r="O36" s="22"/>
      <c r="P36" s="22"/>
    </row>
    <row r="37" spans="1:16" ht="39" customHeight="1" x14ac:dyDescent="0.2">
      <c r="A37" s="22"/>
      <c r="B37" s="35"/>
      <c r="C37" s="1178" t="s">
        <v>555</v>
      </c>
      <c r="D37" s="1179"/>
      <c r="E37" s="1180"/>
      <c r="F37" s="36">
        <v>0.65</v>
      </c>
      <c r="G37" s="37">
        <v>4.1399999999999997</v>
      </c>
      <c r="H37" s="37">
        <v>2.0699999999999998</v>
      </c>
      <c r="I37" s="37">
        <v>1.85</v>
      </c>
      <c r="J37" s="38">
        <v>2.02</v>
      </c>
      <c r="K37" s="22"/>
      <c r="L37" s="22"/>
      <c r="M37" s="22"/>
      <c r="N37" s="22"/>
      <c r="O37" s="22"/>
      <c r="P37" s="22"/>
    </row>
    <row r="38" spans="1:16" ht="39" customHeight="1" x14ac:dyDescent="0.2">
      <c r="A38" s="22"/>
      <c r="B38" s="35"/>
      <c r="C38" s="1178" t="s">
        <v>556</v>
      </c>
      <c r="D38" s="1179"/>
      <c r="E38" s="1180"/>
      <c r="F38" s="36">
        <v>1.31</v>
      </c>
      <c r="G38" s="37">
        <v>1.1299999999999999</v>
      </c>
      <c r="H38" s="37">
        <v>0.55000000000000004</v>
      </c>
      <c r="I38" s="37">
        <v>1.33</v>
      </c>
      <c r="J38" s="38">
        <v>1.41</v>
      </c>
      <c r="K38" s="22"/>
      <c r="L38" s="22"/>
      <c r="M38" s="22"/>
      <c r="N38" s="22"/>
      <c r="O38" s="22"/>
      <c r="P38" s="22"/>
    </row>
    <row r="39" spans="1:16" ht="39" customHeight="1" x14ac:dyDescent="0.2">
      <c r="A39" s="22"/>
      <c r="B39" s="35"/>
      <c r="C39" s="1178" t="s">
        <v>557</v>
      </c>
      <c r="D39" s="1179"/>
      <c r="E39" s="1180"/>
      <c r="F39" s="36">
        <v>0.13</v>
      </c>
      <c r="G39" s="37">
        <v>0.14000000000000001</v>
      </c>
      <c r="H39" s="37">
        <v>0.12</v>
      </c>
      <c r="I39" s="37">
        <v>0.13</v>
      </c>
      <c r="J39" s="38">
        <v>0.12</v>
      </c>
      <c r="K39" s="22"/>
      <c r="L39" s="22"/>
      <c r="M39" s="22"/>
      <c r="N39" s="22"/>
      <c r="O39" s="22"/>
      <c r="P39" s="22"/>
    </row>
    <row r="40" spans="1:16" ht="39" customHeight="1" x14ac:dyDescent="0.2">
      <c r="A40" s="22"/>
      <c r="B40" s="35"/>
      <c r="C40" s="1178" t="s">
        <v>558</v>
      </c>
      <c r="D40" s="1179"/>
      <c r="E40" s="1180"/>
      <c r="F40" s="36">
        <v>0.1</v>
      </c>
      <c r="G40" s="37">
        <v>0</v>
      </c>
      <c r="H40" s="37">
        <v>0.03</v>
      </c>
      <c r="I40" s="37">
        <v>0</v>
      </c>
      <c r="J40" s="38">
        <v>0.05</v>
      </c>
      <c r="K40" s="22"/>
      <c r="L40" s="22"/>
      <c r="M40" s="22"/>
      <c r="N40" s="22"/>
      <c r="O40" s="22"/>
      <c r="P40" s="22"/>
    </row>
    <row r="41" spans="1:16" ht="39" customHeight="1" x14ac:dyDescent="0.2">
      <c r="A41" s="22"/>
      <c r="B41" s="35"/>
      <c r="C41" s="1178"/>
      <c r="D41" s="1179"/>
      <c r="E41" s="1180"/>
      <c r="F41" s="36"/>
      <c r="G41" s="37"/>
      <c r="H41" s="37"/>
      <c r="I41" s="37"/>
      <c r="J41" s="38"/>
      <c r="K41" s="22"/>
      <c r="L41" s="22"/>
      <c r="M41" s="22"/>
      <c r="N41" s="22"/>
      <c r="O41" s="22"/>
      <c r="P41" s="22"/>
    </row>
    <row r="42" spans="1:16" ht="39" customHeight="1" x14ac:dyDescent="0.2">
      <c r="A42" s="22"/>
      <c r="B42" s="39"/>
      <c r="C42" s="1178" t="s">
        <v>559</v>
      </c>
      <c r="D42" s="1179"/>
      <c r="E42" s="1180"/>
      <c r="F42" s="36" t="s">
        <v>504</v>
      </c>
      <c r="G42" s="37" t="s">
        <v>504</v>
      </c>
      <c r="H42" s="37" t="s">
        <v>504</v>
      </c>
      <c r="I42" s="37" t="s">
        <v>504</v>
      </c>
      <c r="J42" s="38" t="s">
        <v>504</v>
      </c>
      <c r="K42" s="22"/>
      <c r="L42" s="22"/>
      <c r="M42" s="22"/>
      <c r="N42" s="22"/>
      <c r="O42" s="22"/>
      <c r="P42" s="22"/>
    </row>
    <row r="43" spans="1:16" ht="39" customHeight="1" thickBot="1" x14ac:dyDescent="0.25">
      <c r="A43" s="22"/>
      <c r="B43" s="40"/>
      <c r="C43" s="1181" t="s">
        <v>560</v>
      </c>
      <c r="D43" s="1182"/>
      <c r="E43" s="1183"/>
      <c r="F43" s="41" t="s">
        <v>504</v>
      </c>
      <c r="G43" s="42" t="s">
        <v>504</v>
      </c>
      <c r="H43" s="42" t="s">
        <v>504</v>
      </c>
      <c r="I43" s="42" t="s">
        <v>504</v>
      </c>
      <c r="J43" s="43" t="s">
        <v>504</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XmtI+u3EvtFMnTgFxyHxcVRbizOVJcG9oCUo428fZYi5hMOJNQ3RXU/gP2107LfmiKBlJTstvQ3PjVMX1z4HkQ==" saltValue="kDvRvKGRGfVxMOGMbF8i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heetViews>
  <sheetFormatPr defaultColWidth="0" defaultRowHeight="12.6" customHeight="1" zeroHeight="1" x14ac:dyDescent="0.2"/>
  <cols>
    <col min="1" max="1" width="6.554687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186" t="s">
        <v>11</v>
      </c>
      <c r="C45" s="1187"/>
      <c r="D45" s="58"/>
      <c r="E45" s="1192" t="s">
        <v>12</v>
      </c>
      <c r="F45" s="1192"/>
      <c r="G45" s="1192"/>
      <c r="H45" s="1192"/>
      <c r="I45" s="1192"/>
      <c r="J45" s="1193"/>
      <c r="K45" s="59">
        <v>479</v>
      </c>
      <c r="L45" s="60">
        <v>477</v>
      </c>
      <c r="M45" s="60">
        <v>473</v>
      </c>
      <c r="N45" s="60">
        <v>487</v>
      </c>
      <c r="O45" s="61">
        <v>511</v>
      </c>
      <c r="P45" s="48"/>
      <c r="Q45" s="48"/>
      <c r="R45" s="48"/>
      <c r="S45" s="48"/>
      <c r="T45" s="48"/>
      <c r="U45" s="48"/>
    </row>
    <row r="46" spans="1:21" ht="30.75" customHeight="1" x14ac:dyDescent="0.2">
      <c r="A46" s="48"/>
      <c r="B46" s="1188"/>
      <c r="C46" s="1189"/>
      <c r="D46" s="62"/>
      <c r="E46" s="1194" t="s">
        <v>13</v>
      </c>
      <c r="F46" s="1194"/>
      <c r="G46" s="1194"/>
      <c r="H46" s="1194"/>
      <c r="I46" s="1194"/>
      <c r="J46" s="1195"/>
      <c r="K46" s="63" t="s">
        <v>504</v>
      </c>
      <c r="L46" s="64" t="s">
        <v>504</v>
      </c>
      <c r="M46" s="64" t="s">
        <v>504</v>
      </c>
      <c r="N46" s="64" t="s">
        <v>504</v>
      </c>
      <c r="O46" s="65" t="s">
        <v>504</v>
      </c>
      <c r="P46" s="48"/>
      <c r="Q46" s="48"/>
      <c r="R46" s="48"/>
      <c r="S46" s="48"/>
      <c r="T46" s="48"/>
      <c r="U46" s="48"/>
    </row>
    <row r="47" spans="1:21" ht="30.75" customHeight="1" x14ac:dyDescent="0.2">
      <c r="A47" s="48"/>
      <c r="B47" s="1188"/>
      <c r="C47" s="1189"/>
      <c r="D47" s="62"/>
      <c r="E47" s="1194" t="s">
        <v>14</v>
      </c>
      <c r="F47" s="1194"/>
      <c r="G47" s="1194"/>
      <c r="H47" s="1194"/>
      <c r="I47" s="1194"/>
      <c r="J47" s="1195"/>
      <c r="K47" s="63" t="s">
        <v>504</v>
      </c>
      <c r="L47" s="64" t="s">
        <v>504</v>
      </c>
      <c r="M47" s="64" t="s">
        <v>504</v>
      </c>
      <c r="N47" s="64" t="s">
        <v>504</v>
      </c>
      <c r="O47" s="65" t="s">
        <v>504</v>
      </c>
      <c r="P47" s="48"/>
      <c r="Q47" s="48"/>
      <c r="R47" s="48"/>
      <c r="S47" s="48"/>
      <c r="T47" s="48"/>
      <c r="U47" s="48"/>
    </row>
    <row r="48" spans="1:21" ht="30.75" customHeight="1" x14ac:dyDescent="0.2">
      <c r="A48" s="48"/>
      <c r="B48" s="1188"/>
      <c r="C48" s="1189"/>
      <c r="D48" s="62"/>
      <c r="E48" s="1194" t="s">
        <v>15</v>
      </c>
      <c r="F48" s="1194"/>
      <c r="G48" s="1194"/>
      <c r="H48" s="1194"/>
      <c r="I48" s="1194"/>
      <c r="J48" s="1195"/>
      <c r="K48" s="63">
        <v>444</v>
      </c>
      <c r="L48" s="64">
        <v>355</v>
      </c>
      <c r="M48" s="64">
        <v>361</v>
      </c>
      <c r="N48" s="64">
        <v>383</v>
      </c>
      <c r="O48" s="65">
        <v>350</v>
      </c>
      <c r="P48" s="48"/>
      <c r="Q48" s="48"/>
      <c r="R48" s="48"/>
      <c r="S48" s="48"/>
      <c r="T48" s="48"/>
      <c r="U48" s="48"/>
    </row>
    <row r="49" spans="1:21" ht="30.75" customHeight="1" x14ac:dyDescent="0.2">
      <c r="A49" s="48"/>
      <c r="B49" s="1188"/>
      <c r="C49" s="1189"/>
      <c r="D49" s="62"/>
      <c r="E49" s="1194" t="s">
        <v>16</v>
      </c>
      <c r="F49" s="1194"/>
      <c r="G49" s="1194"/>
      <c r="H49" s="1194"/>
      <c r="I49" s="1194"/>
      <c r="J49" s="1195"/>
      <c r="K49" s="63">
        <v>50</v>
      </c>
      <c r="L49" s="64">
        <v>37</v>
      </c>
      <c r="M49" s="64">
        <v>48</v>
      </c>
      <c r="N49" s="64">
        <v>58</v>
      </c>
      <c r="O49" s="65">
        <v>68</v>
      </c>
      <c r="P49" s="48"/>
      <c r="Q49" s="48"/>
      <c r="R49" s="48"/>
      <c r="S49" s="48"/>
      <c r="T49" s="48"/>
      <c r="U49" s="48"/>
    </row>
    <row r="50" spans="1:21" ht="30.75" customHeight="1" x14ac:dyDescent="0.2">
      <c r="A50" s="48"/>
      <c r="B50" s="1188"/>
      <c r="C50" s="1189"/>
      <c r="D50" s="62"/>
      <c r="E50" s="1194" t="s">
        <v>17</v>
      </c>
      <c r="F50" s="1194"/>
      <c r="G50" s="1194"/>
      <c r="H50" s="1194"/>
      <c r="I50" s="1194"/>
      <c r="J50" s="1195"/>
      <c r="K50" s="63">
        <v>9</v>
      </c>
      <c r="L50" s="64">
        <v>9</v>
      </c>
      <c r="M50" s="64">
        <v>9</v>
      </c>
      <c r="N50" s="64">
        <v>9</v>
      </c>
      <c r="O50" s="65">
        <v>9</v>
      </c>
      <c r="P50" s="48"/>
      <c r="Q50" s="48"/>
      <c r="R50" s="48"/>
      <c r="S50" s="48"/>
      <c r="T50" s="48"/>
      <c r="U50" s="48"/>
    </row>
    <row r="51" spans="1:21" ht="30.75" customHeight="1" x14ac:dyDescent="0.2">
      <c r="A51" s="48"/>
      <c r="B51" s="1190"/>
      <c r="C51" s="1191"/>
      <c r="D51" s="66"/>
      <c r="E51" s="1194" t="s">
        <v>18</v>
      </c>
      <c r="F51" s="1194"/>
      <c r="G51" s="1194"/>
      <c r="H51" s="1194"/>
      <c r="I51" s="1194"/>
      <c r="J51" s="1195"/>
      <c r="K51" s="63">
        <v>0</v>
      </c>
      <c r="L51" s="64" t="s">
        <v>504</v>
      </c>
      <c r="M51" s="64" t="s">
        <v>504</v>
      </c>
      <c r="N51" s="64" t="s">
        <v>504</v>
      </c>
      <c r="O51" s="65" t="s">
        <v>504</v>
      </c>
      <c r="P51" s="48"/>
      <c r="Q51" s="48"/>
      <c r="R51" s="48"/>
      <c r="S51" s="48"/>
      <c r="T51" s="48"/>
      <c r="U51" s="48"/>
    </row>
    <row r="52" spans="1:21" ht="30.75" customHeight="1" x14ac:dyDescent="0.2">
      <c r="A52" s="48"/>
      <c r="B52" s="1196" t="s">
        <v>19</v>
      </c>
      <c r="C52" s="1197"/>
      <c r="D52" s="66"/>
      <c r="E52" s="1194" t="s">
        <v>20</v>
      </c>
      <c r="F52" s="1194"/>
      <c r="G52" s="1194"/>
      <c r="H52" s="1194"/>
      <c r="I52" s="1194"/>
      <c r="J52" s="1195"/>
      <c r="K52" s="63">
        <v>644</v>
      </c>
      <c r="L52" s="64">
        <v>654</v>
      </c>
      <c r="M52" s="64">
        <v>652</v>
      </c>
      <c r="N52" s="64">
        <v>637</v>
      </c>
      <c r="O52" s="65">
        <v>649</v>
      </c>
      <c r="P52" s="48"/>
      <c r="Q52" s="48"/>
      <c r="R52" s="48"/>
      <c r="S52" s="48"/>
      <c r="T52" s="48"/>
      <c r="U52" s="48"/>
    </row>
    <row r="53" spans="1:21" ht="30.75" customHeight="1" thickBot="1" x14ac:dyDescent="0.25">
      <c r="A53" s="48"/>
      <c r="B53" s="1198" t="s">
        <v>21</v>
      </c>
      <c r="C53" s="1199"/>
      <c r="D53" s="67"/>
      <c r="E53" s="1200" t="s">
        <v>22</v>
      </c>
      <c r="F53" s="1200"/>
      <c r="G53" s="1200"/>
      <c r="H53" s="1200"/>
      <c r="I53" s="1200"/>
      <c r="J53" s="1201"/>
      <c r="K53" s="68">
        <v>338</v>
      </c>
      <c r="L53" s="69">
        <v>224</v>
      </c>
      <c r="M53" s="69">
        <v>239</v>
      </c>
      <c r="N53" s="69">
        <v>300</v>
      </c>
      <c r="O53" s="70">
        <v>289</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561</v>
      </c>
      <c r="P55" s="48"/>
      <c r="Q55" s="48"/>
      <c r="R55" s="48"/>
      <c r="S55" s="48"/>
      <c r="T55" s="48"/>
      <c r="U55" s="48"/>
    </row>
    <row r="56" spans="1:21" ht="31.5" customHeight="1" thickBot="1" x14ac:dyDescent="0.25">
      <c r="A56" s="48"/>
      <c r="B56" s="76"/>
      <c r="C56" s="77"/>
      <c r="D56" s="77"/>
      <c r="E56" s="78"/>
      <c r="F56" s="78"/>
      <c r="G56" s="78"/>
      <c r="H56" s="78"/>
      <c r="I56" s="78"/>
      <c r="J56" s="79" t="s">
        <v>2</v>
      </c>
      <c r="K56" s="80" t="s">
        <v>562</v>
      </c>
      <c r="L56" s="81" t="s">
        <v>563</v>
      </c>
      <c r="M56" s="81" t="s">
        <v>564</v>
      </c>
      <c r="N56" s="81" t="s">
        <v>565</v>
      </c>
      <c r="O56" s="82" t="s">
        <v>566</v>
      </c>
      <c r="P56" s="48"/>
      <c r="Q56" s="48"/>
      <c r="R56" s="48"/>
      <c r="S56" s="48"/>
      <c r="T56" s="48"/>
      <c r="U56" s="48"/>
    </row>
    <row r="57" spans="1:21" ht="31.5" customHeight="1" x14ac:dyDescent="0.2">
      <c r="B57" s="1202" t="s">
        <v>25</v>
      </c>
      <c r="C57" s="1203"/>
      <c r="D57" s="1206" t="s">
        <v>26</v>
      </c>
      <c r="E57" s="1207"/>
      <c r="F57" s="1207"/>
      <c r="G57" s="1207"/>
      <c r="H57" s="1207"/>
      <c r="I57" s="1207"/>
      <c r="J57" s="1208"/>
      <c r="K57" s="83" t="s">
        <v>589</v>
      </c>
      <c r="L57" s="84" t="s">
        <v>504</v>
      </c>
      <c r="M57" s="84" t="s">
        <v>504</v>
      </c>
      <c r="N57" s="84" t="s">
        <v>504</v>
      </c>
      <c r="O57" s="85" t="s">
        <v>504</v>
      </c>
    </row>
    <row r="58" spans="1:21" ht="31.5" customHeight="1" thickBot="1" x14ac:dyDescent="0.25">
      <c r="B58" s="1204"/>
      <c r="C58" s="1205"/>
      <c r="D58" s="1209" t="s">
        <v>27</v>
      </c>
      <c r="E58" s="1210"/>
      <c r="F58" s="1210"/>
      <c r="G58" s="1210"/>
      <c r="H58" s="1210"/>
      <c r="I58" s="1210"/>
      <c r="J58" s="1211"/>
      <c r="K58" s="86" t="s">
        <v>504</v>
      </c>
      <c r="L58" s="87" t="s">
        <v>504</v>
      </c>
      <c r="M58" s="87" t="s">
        <v>504</v>
      </c>
      <c r="N58" s="87" t="s">
        <v>504</v>
      </c>
      <c r="O58" s="88" t="s">
        <v>504</v>
      </c>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aMQsZN8jdezTxZCbXIPXmNaRHcXPqYNWXJ/SeYX6w23M/dCDzL9nodZo5ujfb6cssnu6XI5FK7WDajBC2uMoQ==" saltValue="umawL2fC2+WfTQ/m2zDlw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8" scale="76" orientation="landscape" cellComments="asDisplayed" horizontalDpi="300" verticalDpi="300" r:id="rId1"/>
  <headerFooter>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90" zoomScaleNormal="90" zoomScaleSheetLayoutView="100" workbookViewId="0"/>
  </sheetViews>
  <sheetFormatPr defaultColWidth="0" defaultRowHeight="13.5" customHeight="1" zeroHeight="1" x14ac:dyDescent="0.2"/>
  <cols>
    <col min="1" max="1" width="6.5546875" style="93" customWidth="1"/>
    <col min="2" max="3" width="12.5546875" style="93" customWidth="1"/>
    <col min="4" max="4" width="11.5546875" style="93" customWidth="1"/>
    <col min="5" max="8" width="10.44140625" style="93" customWidth="1"/>
    <col min="9" max="13" width="16.44140625" style="93" customWidth="1"/>
    <col min="14" max="19" width="12.554687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546</v>
      </c>
      <c r="J40" s="100" t="s">
        <v>547</v>
      </c>
      <c r="K40" s="100" t="s">
        <v>548</v>
      </c>
      <c r="L40" s="100" t="s">
        <v>549</v>
      </c>
      <c r="M40" s="101" t="s">
        <v>550</v>
      </c>
    </row>
    <row r="41" spans="2:13" ht="27.75" customHeight="1" x14ac:dyDescent="0.2">
      <c r="B41" s="1212" t="s">
        <v>30</v>
      </c>
      <c r="C41" s="1213"/>
      <c r="D41" s="102"/>
      <c r="E41" s="1218" t="s">
        <v>31</v>
      </c>
      <c r="F41" s="1218"/>
      <c r="G41" s="1218"/>
      <c r="H41" s="1219"/>
      <c r="I41" s="358">
        <v>5195</v>
      </c>
      <c r="J41" s="359">
        <v>5160</v>
      </c>
      <c r="K41" s="359">
        <v>5322</v>
      </c>
      <c r="L41" s="359">
        <v>5553</v>
      </c>
      <c r="M41" s="360">
        <v>5575</v>
      </c>
    </row>
    <row r="42" spans="2:13" ht="27.75" customHeight="1" x14ac:dyDescent="0.2">
      <c r="B42" s="1214"/>
      <c r="C42" s="1215"/>
      <c r="D42" s="103"/>
      <c r="E42" s="1220" t="s">
        <v>32</v>
      </c>
      <c r="F42" s="1220"/>
      <c r="G42" s="1220"/>
      <c r="H42" s="1221"/>
      <c r="I42" s="361">
        <v>34</v>
      </c>
      <c r="J42" s="362">
        <v>26</v>
      </c>
      <c r="K42" s="362">
        <v>17</v>
      </c>
      <c r="L42" s="362">
        <v>9</v>
      </c>
      <c r="M42" s="363" t="s">
        <v>504</v>
      </c>
    </row>
    <row r="43" spans="2:13" ht="27.75" customHeight="1" x14ac:dyDescent="0.2">
      <c r="B43" s="1214"/>
      <c r="C43" s="1215"/>
      <c r="D43" s="103"/>
      <c r="E43" s="1220" t="s">
        <v>33</v>
      </c>
      <c r="F43" s="1220"/>
      <c r="G43" s="1220"/>
      <c r="H43" s="1221"/>
      <c r="I43" s="361">
        <v>4788</v>
      </c>
      <c r="J43" s="362">
        <v>4679</v>
      </c>
      <c r="K43" s="362">
        <v>4012</v>
      </c>
      <c r="L43" s="362">
        <v>3527</v>
      </c>
      <c r="M43" s="363">
        <v>2897</v>
      </c>
    </row>
    <row r="44" spans="2:13" ht="27.75" customHeight="1" x14ac:dyDescent="0.2">
      <c r="B44" s="1214"/>
      <c r="C44" s="1215"/>
      <c r="D44" s="103"/>
      <c r="E44" s="1220" t="s">
        <v>34</v>
      </c>
      <c r="F44" s="1220"/>
      <c r="G44" s="1220"/>
      <c r="H44" s="1221"/>
      <c r="I44" s="361">
        <v>194</v>
      </c>
      <c r="J44" s="362">
        <v>375</v>
      </c>
      <c r="K44" s="362">
        <v>396</v>
      </c>
      <c r="L44" s="362">
        <v>393</v>
      </c>
      <c r="M44" s="363">
        <v>374</v>
      </c>
    </row>
    <row r="45" spans="2:13" ht="27.75" customHeight="1" x14ac:dyDescent="0.2">
      <c r="B45" s="1214"/>
      <c r="C45" s="1215"/>
      <c r="D45" s="103"/>
      <c r="E45" s="1220" t="s">
        <v>35</v>
      </c>
      <c r="F45" s="1220"/>
      <c r="G45" s="1220"/>
      <c r="H45" s="1221"/>
      <c r="I45" s="361">
        <v>1067</v>
      </c>
      <c r="J45" s="362">
        <v>998</v>
      </c>
      <c r="K45" s="362">
        <v>1015</v>
      </c>
      <c r="L45" s="362">
        <v>999</v>
      </c>
      <c r="M45" s="363">
        <v>971</v>
      </c>
    </row>
    <row r="46" spans="2:13" ht="27.75" customHeight="1" x14ac:dyDescent="0.2">
      <c r="B46" s="1214"/>
      <c r="C46" s="1215"/>
      <c r="D46" s="104"/>
      <c r="E46" s="1220" t="s">
        <v>36</v>
      </c>
      <c r="F46" s="1220"/>
      <c r="G46" s="1220"/>
      <c r="H46" s="1221"/>
      <c r="I46" s="361" t="s">
        <v>504</v>
      </c>
      <c r="J46" s="362" t="s">
        <v>504</v>
      </c>
      <c r="K46" s="362" t="s">
        <v>504</v>
      </c>
      <c r="L46" s="362" t="s">
        <v>504</v>
      </c>
      <c r="M46" s="363" t="s">
        <v>504</v>
      </c>
    </row>
    <row r="47" spans="2:13" ht="27.75" customHeight="1" x14ac:dyDescent="0.2">
      <c r="B47" s="1214"/>
      <c r="C47" s="1215"/>
      <c r="D47" s="105"/>
      <c r="E47" s="1222" t="s">
        <v>37</v>
      </c>
      <c r="F47" s="1223"/>
      <c r="G47" s="1223"/>
      <c r="H47" s="1224"/>
      <c r="I47" s="361" t="s">
        <v>504</v>
      </c>
      <c r="J47" s="362" t="s">
        <v>504</v>
      </c>
      <c r="K47" s="362" t="s">
        <v>504</v>
      </c>
      <c r="L47" s="362" t="s">
        <v>504</v>
      </c>
      <c r="M47" s="363" t="s">
        <v>504</v>
      </c>
    </row>
    <row r="48" spans="2:13" ht="27.75" customHeight="1" x14ac:dyDescent="0.2">
      <c r="B48" s="1214"/>
      <c r="C48" s="1215"/>
      <c r="D48" s="103"/>
      <c r="E48" s="1220" t="s">
        <v>38</v>
      </c>
      <c r="F48" s="1220"/>
      <c r="G48" s="1220"/>
      <c r="H48" s="1221"/>
      <c r="I48" s="361" t="s">
        <v>504</v>
      </c>
      <c r="J48" s="362" t="s">
        <v>504</v>
      </c>
      <c r="K48" s="362" t="s">
        <v>504</v>
      </c>
      <c r="L48" s="362" t="s">
        <v>504</v>
      </c>
      <c r="M48" s="363" t="s">
        <v>504</v>
      </c>
    </row>
    <row r="49" spans="2:13" ht="27.75" customHeight="1" x14ac:dyDescent="0.2">
      <c r="B49" s="1216"/>
      <c r="C49" s="1217"/>
      <c r="D49" s="103"/>
      <c r="E49" s="1220" t="s">
        <v>39</v>
      </c>
      <c r="F49" s="1220"/>
      <c r="G49" s="1220"/>
      <c r="H49" s="1221"/>
      <c r="I49" s="361" t="s">
        <v>504</v>
      </c>
      <c r="J49" s="362" t="s">
        <v>504</v>
      </c>
      <c r="K49" s="362" t="s">
        <v>504</v>
      </c>
      <c r="L49" s="362" t="s">
        <v>504</v>
      </c>
      <c r="M49" s="363" t="s">
        <v>504</v>
      </c>
    </row>
    <row r="50" spans="2:13" ht="27.75" customHeight="1" x14ac:dyDescent="0.2">
      <c r="B50" s="1225" t="s">
        <v>40</v>
      </c>
      <c r="C50" s="1226"/>
      <c r="D50" s="106"/>
      <c r="E50" s="1220" t="s">
        <v>41</v>
      </c>
      <c r="F50" s="1220"/>
      <c r="G50" s="1220"/>
      <c r="H50" s="1221"/>
      <c r="I50" s="361">
        <v>4349</v>
      </c>
      <c r="J50" s="362">
        <v>4561</v>
      </c>
      <c r="K50" s="362">
        <v>4827</v>
      </c>
      <c r="L50" s="362">
        <v>5173</v>
      </c>
      <c r="M50" s="363">
        <v>5966</v>
      </c>
    </row>
    <row r="51" spans="2:13" ht="27.75" customHeight="1" x14ac:dyDescent="0.2">
      <c r="B51" s="1214"/>
      <c r="C51" s="1215"/>
      <c r="D51" s="103"/>
      <c r="E51" s="1220" t="s">
        <v>42</v>
      </c>
      <c r="F51" s="1220"/>
      <c r="G51" s="1220"/>
      <c r="H51" s="1221"/>
      <c r="I51" s="361" t="s">
        <v>504</v>
      </c>
      <c r="J51" s="362" t="s">
        <v>504</v>
      </c>
      <c r="K51" s="362" t="s">
        <v>504</v>
      </c>
      <c r="L51" s="362" t="s">
        <v>504</v>
      </c>
      <c r="M51" s="363" t="s">
        <v>504</v>
      </c>
    </row>
    <row r="52" spans="2:13" ht="27.75" customHeight="1" x14ac:dyDescent="0.2">
      <c r="B52" s="1216"/>
      <c r="C52" s="1217"/>
      <c r="D52" s="103"/>
      <c r="E52" s="1220" t="s">
        <v>43</v>
      </c>
      <c r="F52" s="1220"/>
      <c r="G52" s="1220"/>
      <c r="H52" s="1221"/>
      <c r="I52" s="361">
        <v>7532</v>
      </c>
      <c r="J52" s="362">
        <v>7474</v>
      </c>
      <c r="K52" s="362">
        <v>7321</v>
      </c>
      <c r="L52" s="362">
        <v>7202</v>
      </c>
      <c r="M52" s="363">
        <v>7358</v>
      </c>
    </row>
    <row r="53" spans="2:13" ht="27.75" customHeight="1" thickBot="1" x14ac:dyDescent="0.25">
      <c r="B53" s="1227" t="s">
        <v>44</v>
      </c>
      <c r="C53" s="1228"/>
      <c r="D53" s="107"/>
      <c r="E53" s="1229" t="s">
        <v>45</v>
      </c>
      <c r="F53" s="1229"/>
      <c r="G53" s="1229"/>
      <c r="H53" s="1230"/>
      <c r="I53" s="364">
        <v>-602</v>
      </c>
      <c r="J53" s="365">
        <v>-798</v>
      </c>
      <c r="K53" s="365">
        <v>-1386</v>
      </c>
      <c r="L53" s="365">
        <v>-1895</v>
      </c>
      <c r="M53" s="366">
        <v>-3507</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NzZVukblaGoyT4sNER3JDgb8RmbVjZnPZxWSM2B8B63w6l6GsO4QGj4LZSLe6TQWku5eqP654cP5E1VD8K5QUA==" saltValue="MdUFNpJ7o4IBNNXOJhkl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8" scale="83" orientation="landscape" cellComments="asDisplayed" horizontalDpi="300" verticalDpi="300" r:id="rId1"/>
  <headerFooter>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40" zoomScaleNormal="40" zoomScaleSheetLayoutView="100" workbookViewId="0"/>
  </sheetViews>
  <sheetFormatPr defaultColWidth="0" defaultRowHeight="13.5" customHeight="1" zeroHeight="1" x14ac:dyDescent="0.2"/>
  <cols>
    <col min="1" max="1" width="8.21875" style="1" customWidth="1"/>
    <col min="2" max="2" width="16.441406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548</v>
      </c>
      <c r="G54" s="116" t="s">
        <v>549</v>
      </c>
      <c r="H54" s="117" t="s">
        <v>550</v>
      </c>
    </row>
    <row r="55" spans="2:8" ht="52.5" customHeight="1" x14ac:dyDescent="0.2">
      <c r="B55" s="118"/>
      <c r="C55" s="1239" t="s">
        <v>48</v>
      </c>
      <c r="D55" s="1239"/>
      <c r="E55" s="1240"/>
      <c r="F55" s="119">
        <v>1717</v>
      </c>
      <c r="G55" s="119">
        <v>1768</v>
      </c>
      <c r="H55" s="120">
        <v>1904</v>
      </c>
    </row>
    <row r="56" spans="2:8" ht="52.5" customHeight="1" x14ac:dyDescent="0.2">
      <c r="B56" s="121"/>
      <c r="C56" s="1241" t="s">
        <v>49</v>
      </c>
      <c r="D56" s="1241"/>
      <c r="E56" s="1242"/>
      <c r="F56" s="122">
        <v>505</v>
      </c>
      <c r="G56" s="122">
        <v>505</v>
      </c>
      <c r="H56" s="123">
        <v>505</v>
      </c>
    </row>
    <row r="57" spans="2:8" ht="53.25" customHeight="1" x14ac:dyDescent="0.2">
      <c r="B57" s="121"/>
      <c r="C57" s="1243" t="s">
        <v>50</v>
      </c>
      <c r="D57" s="1243"/>
      <c r="E57" s="1244"/>
      <c r="F57" s="124">
        <v>2112</v>
      </c>
      <c r="G57" s="124">
        <v>2354</v>
      </c>
      <c r="H57" s="125">
        <v>3137</v>
      </c>
    </row>
    <row r="58" spans="2:8" ht="45.75" customHeight="1" x14ac:dyDescent="0.2">
      <c r="B58" s="126"/>
      <c r="C58" s="1231" t="s">
        <v>584</v>
      </c>
      <c r="D58" s="1232"/>
      <c r="E58" s="1233"/>
      <c r="F58" s="127">
        <v>1767</v>
      </c>
      <c r="G58" s="127">
        <v>1928</v>
      </c>
      <c r="H58" s="128">
        <v>2635</v>
      </c>
    </row>
    <row r="59" spans="2:8" ht="45.75" customHeight="1" x14ac:dyDescent="0.2">
      <c r="B59" s="126"/>
      <c r="C59" s="1231" t="s">
        <v>585</v>
      </c>
      <c r="D59" s="1232"/>
      <c r="E59" s="1233"/>
      <c r="F59" s="127">
        <v>43</v>
      </c>
      <c r="G59" s="127">
        <v>132</v>
      </c>
      <c r="H59" s="128">
        <v>183</v>
      </c>
    </row>
    <row r="60" spans="2:8" ht="45.75" customHeight="1" x14ac:dyDescent="0.2">
      <c r="B60" s="126"/>
      <c r="C60" s="1231" t="s">
        <v>586</v>
      </c>
      <c r="D60" s="1232"/>
      <c r="E60" s="1233"/>
      <c r="F60" s="127">
        <v>121</v>
      </c>
      <c r="G60" s="127">
        <v>124</v>
      </c>
      <c r="H60" s="128">
        <v>151</v>
      </c>
    </row>
    <row r="61" spans="2:8" ht="45.75" customHeight="1" x14ac:dyDescent="0.2">
      <c r="B61" s="126"/>
      <c r="C61" s="1231" t="s">
        <v>587</v>
      </c>
      <c r="D61" s="1232"/>
      <c r="E61" s="1233"/>
      <c r="F61" s="127">
        <v>110</v>
      </c>
      <c r="G61" s="127">
        <v>110</v>
      </c>
      <c r="H61" s="128">
        <v>110</v>
      </c>
    </row>
    <row r="62" spans="2:8" ht="45.75" customHeight="1" thickBot="1" x14ac:dyDescent="0.25">
      <c r="B62" s="129"/>
      <c r="C62" s="1234" t="s">
        <v>588</v>
      </c>
      <c r="D62" s="1235"/>
      <c r="E62" s="1236"/>
      <c r="F62" s="130">
        <v>62</v>
      </c>
      <c r="G62" s="130">
        <v>46</v>
      </c>
      <c r="H62" s="131">
        <v>40</v>
      </c>
    </row>
    <row r="63" spans="2:8" ht="52.5" customHeight="1" thickBot="1" x14ac:dyDescent="0.25">
      <c r="B63" s="132"/>
      <c r="C63" s="1237" t="s">
        <v>51</v>
      </c>
      <c r="D63" s="1237"/>
      <c r="E63" s="1238"/>
      <c r="F63" s="133">
        <v>4334</v>
      </c>
      <c r="G63" s="133">
        <v>4627</v>
      </c>
      <c r="H63" s="134">
        <v>5546</v>
      </c>
    </row>
    <row r="64" spans="2:8" ht="13.2" x14ac:dyDescent="0.2"/>
  </sheetData>
  <sheetProtection algorithmName="SHA-512" hashValue="LH5IiiRNsfJScE0mYKwLW1a6PosMGHMueC69odESo8+6DbGRLSIyE8uoKS41nLakE3PmkHXLdO7HfVyIAcL/aQ==" saltValue="0eQZSXVLa1Kn7zGZpz81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39370078740157483" bottom="0.39370078740157483" header="0.19685039370078741" footer="0.19685039370078741"/>
  <pageSetup paperSize="8" scale="58" orientation="landscape" cellComments="asDisplayed" horizontalDpi="300" verticalDpi="300" r:id="rId1"/>
  <headerFooter>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opLeftCell="A5" zoomScale="70" zoomScaleNormal="70" zoomScaleSheetLayoutView="55" workbookViewId="0">
      <selection activeCell="BZ63" sqref="BZ63"/>
    </sheetView>
  </sheetViews>
  <sheetFormatPr defaultColWidth="0" defaultRowHeight="0" customHeight="1" zeroHeight="1" x14ac:dyDescent="0.2"/>
  <cols>
    <col min="1" max="1" width="6.33203125" style="1245" customWidth="1"/>
    <col min="2" max="107" width="2.44140625" style="1245" customWidth="1"/>
    <col min="108" max="108" width="6.109375" style="1247" customWidth="1"/>
    <col min="109" max="109" width="5.88671875" style="1246" customWidth="1"/>
    <col min="110" max="16384" width="8.6640625" style="1245" hidden="1"/>
  </cols>
  <sheetData>
    <row r="1" spans="1:109" ht="42.75" customHeight="1" x14ac:dyDescent="0.2">
      <c r="A1" s="1302"/>
      <c r="B1" s="1301"/>
      <c r="DD1" s="1245"/>
      <c r="DE1" s="1245"/>
    </row>
    <row r="2" spans="1:109" ht="25.5" customHeight="1" x14ac:dyDescent="0.2">
      <c r="A2" s="1300"/>
      <c r="C2" s="1300"/>
      <c r="O2" s="1300"/>
      <c r="P2" s="1300"/>
      <c r="Q2" s="1300"/>
      <c r="R2" s="1300"/>
      <c r="S2" s="1300"/>
      <c r="T2" s="1300"/>
      <c r="U2" s="1300"/>
      <c r="V2" s="1300"/>
      <c r="W2" s="1300"/>
      <c r="X2" s="1300"/>
      <c r="Y2" s="1300"/>
      <c r="Z2" s="1300"/>
      <c r="AA2" s="1300"/>
      <c r="AB2" s="1300"/>
      <c r="AC2" s="1300"/>
      <c r="AD2" s="1300"/>
      <c r="AE2" s="1300"/>
      <c r="AF2" s="1300"/>
      <c r="AG2" s="1300"/>
      <c r="AH2" s="1300"/>
      <c r="AI2" s="1300"/>
      <c r="AU2" s="1300"/>
      <c r="BG2" s="1300"/>
      <c r="BS2" s="1300"/>
      <c r="CE2" s="1300"/>
      <c r="CQ2" s="1300"/>
      <c r="DD2" s="1245"/>
      <c r="DE2" s="1245"/>
    </row>
    <row r="3" spans="1:109" ht="25.5" customHeight="1" x14ac:dyDescent="0.2">
      <c r="A3" s="1300"/>
      <c r="C3" s="1300"/>
      <c r="O3" s="1300"/>
      <c r="P3" s="1300"/>
      <c r="Q3" s="1300"/>
      <c r="R3" s="1300"/>
      <c r="S3" s="1300"/>
      <c r="T3" s="1300"/>
      <c r="U3" s="1300"/>
      <c r="V3" s="1300"/>
      <c r="W3" s="1300"/>
      <c r="X3" s="1300"/>
      <c r="Y3" s="1300"/>
      <c r="Z3" s="1300"/>
      <c r="AA3" s="1300"/>
      <c r="AB3" s="1300"/>
      <c r="AC3" s="1300"/>
      <c r="AD3" s="1300"/>
      <c r="AE3" s="1300"/>
      <c r="AF3" s="1300"/>
      <c r="AG3" s="1300"/>
      <c r="AH3" s="1300"/>
      <c r="AI3" s="1300"/>
      <c r="AU3" s="1300"/>
      <c r="BG3" s="1300"/>
      <c r="BS3" s="1300"/>
      <c r="CE3" s="1300"/>
      <c r="CQ3" s="1300"/>
      <c r="DD3" s="1245"/>
      <c r="DE3" s="1245"/>
    </row>
    <row r="4" spans="1:109" s="262" customFormat="1" ht="13.2" x14ac:dyDescent="0.2">
      <c r="A4" s="1300"/>
      <c r="B4" s="1300"/>
      <c r="C4" s="1300"/>
      <c r="D4" s="1300"/>
      <c r="E4" s="1300"/>
      <c r="F4" s="1300"/>
      <c r="G4" s="1300"/>
      <c r="H4" s="1300"/>
      <c r="I4" s="1300"/>
      <c r="J4" s="1300"/>
      <c r="K4" s="1300"/>
      <c r="L4" s="1300"/>
      <c r="M4" s="1300"/>
      <c r="N4" s="1300"/>
      <c r="O4" s="1300"/>
      <c r="P4" s="1300"/>
      <c r="Q4" s="1300"/>
      <c r="R4" s="1300"/>
      <c r="S4" s="1300"/>
      <c r="T4" s="1300"/>
      <c r="U4" s="1300"/>
      <c r="V4" s="1300"/>
      <c r="W4" s="1300"/>
      <c r="X4" s="1300"/>
      <c r="Y4" s="1300"/>
      <c r="Z4" s="1300"/>
      <c r="AA4" s="1300"/>
      <c r="AB4" s="1300"/>
      <c r="AC4" s="1300"/>
      <c r="AD4" s="1300"/>
      <c r="AE4" s="1300"/>
      <c r="AF4" s="1300"/>
      <c r="AG4" s="1300"/>
      <c r="AH4" s="1300"/>
      <c r="AI4" s="1300"/>
      <c r="AJ4" s="1300"/>
      <c r="AK4" s="1300"/>
      <c r="AL4" s="1300"/>
      <c r="AM4" s="1300"/>
      <c r="AN4" s="1300"/>
      <c r="AO4" s="1300"/>
      <c r="AP4" s="1300"/>
      <c r="AQ4" s="1300"/>
      <c r="AR4" s="1300"/>
      <c r="AS4" s="1300"/>
      <c r="AT4" s="1300"/>
      <c r="AU4" s="1300"/>
      <c r="AV4" s="1300"/>
      <c r="AW4" s="1300"/>
      <c r="AX4" s="1300"/>
      <c r="AY4" s="1300"/>
      <c r="AZ4" s="1300"/>
      <c r="BA4" s="1300"/>
      <c r="BB4" s="1300"/>
      <c r="BC4" s="1300"/>
      <c r="BD4" s="1300"/>
      <c r="BE4" s="1300"/>
      <c r="BF4" s="1300"/>
      <c r="BG4" s="1300"/>
      <c r="BH4" s="1300"/>
      <c r="BI4" s="1300"/>
      <c r="BJ4" s="1300"/>
      <c r="BK4" s="1300"/>
      <c r="BL4" s="1300"/>
      <c r="BM4" s="1300"/>
      <c r="BN4" s="1300"/>
      <c r="BO4" s="1300"/>
      <c r="BP4" s="1300"/>
      <c r="BQ4" s="1300"/>
      <c r="BR4" s="1300"/>
      <c r="BS4" s="1300"/>
      <c r="BT4" s="1300"/>
      <c r="BU4" s="1300"/>
      <c r="BV4" s="1300"/>
      <c r="BW4" s="1300"/>
      <c r="BX4" s="1300"/>
      <c r="BY4" s="1300"/>
      <c r="BZ4" s="1300"/>
      <c r="CA4" s="1300"/>
      <c r="CB4" s="1300"/>
      <c r="CC4" s="1300"/>
      <c r="CD4" s="1300"/>
      <c r="CE4" s="1300"/>
      <c r="CF4" s="1300"/>
      <c r="CG4" s="1300"/>
      <c r="CH4" s="1300"/>
      <c r="CI4" s="1300"/>
      <c r="CJ4" s="1300"/>
      <c r="CK4" s="1300"/>
      <c r="CL4" s="1300"/>
      <c r="CM4" s="1300"/>
      <c r="CN4" s="1300"/>
      <c r="CO4" s="1300"/>
      <c r="CP4" s="1300"/>
      <c r="CQ4" s="1300"/>
      <c r="CR4" s="1300"/>
      <c r="CS4" s="1300"/>
      <c r="CT4" s="1300"/>
      <c r="CU4" s="1300"/>
      <c r="CV4" s="1300"/>
      <c r="CW4" s="1300"/>
      <c r="CX4" s="1300"/>
      <c r="CY4" s="1300"/>
      <c r="CZ4" s="1300"/>
      <c r="DA4" s="1300"/>
      <c r="DB4" s="1300"/>
      <c r="DC4" s="1300"/>
      <c r="DD4" s="1300"/>
      <c r="DE4" s="1300"/>
    </row>
    <row r="5" spans="1:109" s="262" customFormat="1" ht="13.2" x14ac:dyDescent="0.2">
      <c r="A5" s="1300"/>
      <c r="B5" s="1300"/>
      <c r="C5" s="1300"/>
      <c r="D5" s="1300"/>
      <c r="E5" s="1300"/>
      <c r="F5" s="1300"/>
      <c r="G5" s="1300"/>
      <c r="H5" s="1300"/>
      <c r="I5" s="1300"/>
      <c r="J5" s="1300"/>
      <c r="K5" s="1300"/>
      <c r="L5" s="1300"/>
      <c r="M5" s="1300"/>
      <c r="N5" s="1300"/>
      <c r="O5" s="1300"/>
      <c r="P5" s="1300"/>
      <c r="Q5" s="1300"/>
      <c r="R5" s="1300"/>
      <c r="S5" s="1300"/>
      <c r="T5" s="1300"/>
      <c r="U5" s="1300"/>
      <c r="V5" s="1300"/>
      <c r="W5" s="1300"/>
      <c r="X5" s="1300"/>
      <c r="Y5" s="1300"/>
      <c r="Z5" s="1300"/>
      <c r="AA5" s="1300"/>
      <c r="AB5" s="1300"/>
      <c r="AC5" s="1300"/>
      <c r="AD5" s="1300"/>
      <c r="AE5" s="1300"/>
      <c r="AF5" s="1300"/>
      <c r="AG5" s="1300"/>
      <c r="AH5" s="1300"/>
      <c r="AI5" s="1300"/>
      <c r="AJ5" s="1300"/>
      <c r="AK5" s="1300"/>
      <c r="AL5" s="1300"/>
      <c r="AM5" s="1300"/>
      <c r="AN5" s="1300"/>
      <c r="AO5" s="1300"/>
      <c r="AP5" s="1300"/>
      <c r="AQ5" s="1300"/>
      <c r="AR5" s="1300"/>
      <c r="AS5" s="1300"/>
      <c r="AT5" s="1300"/>
      <c r="AU5" s="1300"/>
      <c r="AV5" s="1300"/>
      <c r="AW5" s="1300"/>
      <c r="AX5" s="1300"/>
      <c r="AY5" s="1300"/>
      <c r="AZ5" s="1300"/>
      <c r="BA5" s="1300"/>
      <c r="BB5" s="1300"/>
      <c r="BC5" s="1300"/>
      <c r="BD5" s="1300"/>
      <c r="BE5" s="1300"/>
      <c r="BF5" s="1300"/>
      <c r="BG5" s="1300"/>
      <c r="BH5" s="1300"/>
      <c r="BI5" s="1300"/>
      <c r="BJ5" s="1300"/>
      <c r="BK5" s="1300"/>
      <c r="BL5" s="1300"/>
      <c r="BM5" s="1300"/>
      <c r="BN5" s="1300"/>
      <c r="BO5" s="1300"/>
      <c r="BP5" s="1300"/>
      <c r="BQ5" s="1300"/>
      <c r="BR5" s="1300"/>
      <c r="BS5" s="1300"/>
      <c r="BT5" s="1300"/>
      <c r="BU5" s="1300"/>
      <c r="BV5" s="1300"/>
      <c r="BW5" s="1300"/>
      <c r="BX5" s="1300"/>
      <c r="BY5" s="1300"/>
      <c r="BZ5" s="1300"/>
      <c r="CA5" s="1300"/>
      <c r="CB5" s="1300"/>
      <c r="CC5" s="1300"/>
      <c r="CD5" s="1300"/>
      <c r="CE5" s="1300"/>
      <c r="CF5" s="1300"/>
      <c r="CG5" s="1300"/>
      <c r="CH5" s="1300"/>
      <c r="CI5" s="1300"/>
      <c r="CJ5" s="1300"/>
      <c r="CK5" s="1300"/>
      <c r="CL5" s="1300"/>
      <c r="CM5" s="1300"/>
      <c r="CN5" s="1300"/>
      <c r="CO5" s="1300"/>
      <c r="CP5" s="1300"/>
      <c r="CQ5" s="1300"/>
      <c r="CR5" s="1300"/>
      <c r="CS5" s="1300"/>
      <c r="CT5" s="1300"/>
      <c r="CU5" s="1300"/>
      <c r="CV5" s="1300"/>
      <c r="CW5" s="1300"/>
      <c r="CX5" s="1300"/>
      <c r="CY5" s="1300"/>
      <c r="CZ5" s="1300"/>
      <c r="DA5" s="1300"/>
      <c r="DB5" s="1300"/>
      <c r="DC5" s="1300"/>
      <c r="DD5" s="1300"/>
      <c r="DE5" s="1300"/>
    </row>
    <row r="6" spans="1:109" s="262" customFormat="1" ht="13.2" x14ac:dyDescent="0.2">
      <c r="A6" s="1300"/>
      <c r="B6" s="1300"/>
      <c r="C6" s="1300"/>
      <c r="D6" s="1300"/>
      <c r="E6" s="1300"/>
      <c r="F6" s="1300"/>
      <c r="G6" s="1300"/>
      <c r="H6" s="1300"/>
      <c r="I6" s="1300"/>
      <c r="J6" s="1300"/>
      <c r="K6" s="1300"/>
      <c r="L6" s="1300"/>
      <c r="M6" s="1300"/>
      <c r="N6" s="1300"/>
      <c r="O6" s="1300"/>
      <c r="P6" s="1300"/>
      <c r="Q6" s="1300"/>
      <c r="R6" s="1300"/>
      <c r="S6" s="1300"/>
      <c r="T6" s="1300"/>
      <c r="U6" s="1300"/>
      <c r="V6" s="1300"/>
      <c r="W6" s="1300"/>
      <c r="X6" s="1300"/>
      <c r="Y6" s="1300"/>
      <c r="Z6" s="1300"/>
      <c r="AA6" s="1300"/>
      <c r="AB6" s="1300"/>
      <c r="AC6" s="1300"/>
      <c r="AD6" s="1300"/>
      <c r="AE6" s="1300"/>
      <c r="AF6" s="1300"/>
      <c r="AG6" s="1300"/>
      <c r="AH6" s="1300"/>
      <c r="AI6" s="1300"/>
      <c r="AJ6" s="1300"/>
      <c r="AK6" s="1300"/>
      <c r="AL6" s="1300"/>
      <c r="AM6" s="1300"/>
      <c r="AN6" s="1300"/>
      <c r="AO6" s="1300"/>
      <c r="AP6" s="1300"/>
      <c r="AQ6" s="1300"/>
      <c r="AR6" s="1300"/>
      <c r="AS6" s="1300"/>
      <c r="AT6" s="1300"/>
      <c r="AU6" s="1300"/>
      <c r="AV6" s="1300"/>
      <c r="AW6" s="1300"/>
      <c r="AX6" s="1300"/>
      <c r="AY6" s="1300"/>
      <c r="AZ6" s="1300"/>
      <c r="BA6" s="1300"/>
      <c r="BB6" s="1300"/>
      <c r="BC6" s="1300"/>
      <c r="BD6" s="1300"/>
      <c r="BE6" s="1300"/>
      <c r="BF6" s="1300"/>
      <c r="BG6" s="1300"/>
      <c r="BH6" s="1300"/>
      <c r="BI6" s="1300"/>
      <c r="BJ6" s="1300"/>
      <c r="BK6" s="1300"/>
      <c r="BL6" s="1300"/>
      <c r="BM6" s="1300"/>
      <c r="BN6" s="1300"/>
      <c r="BO6" s="1300"/>
      <c r="BP6" s="1300"/>
      <c r="BQ6" s="1300"/>
      <c r="BR6" s="1300"/>
      <c r="BS6" s="1300"/>
      <c r="BT6" s="1300"/>
      <c r="BU6" s="1300"/>
      <c r="BV6" s="1300"/>
      <c r="BW6" s="1300"/>
      <c r="BX6" s="1300"/>
      <c r="BY6" s="1300"/>
      <c r="BZ6" s="1300"/>
      <c r="CA6" s="1300"/>
      <c r="CB6" s="1300"/>
      <c r="CC6" s="1300"/>
      <c r="CD6" s="1300"/>
      <c r="CE6" s="1300"/>
      <c r="CF6" s="1300"/>
      <c r="CG6" s="1300"/>
      <c r="CH6" s="1300"/>
      <c r="CI6" s="1300"/>
      <c r="CJ6" s="1300"/>
      <c r="CK6" s="1300"/>
      <c r="CL6" s="1300"/>
      <c r="CM6" s="1300"/>
      <c r="CN6" s="1300"/>
      <c r="CO6" s="1300"/>
      <c r="CP6" s="1300"/>
      <c r="CQ6" s="1300"/>
      <c r="CR6" s="1300"/>
      <c r="CS6" s="1300"/>
      <c r="CT6" s="1300"/>
      <c r="CU6" s="1300"/>
      <c r="CV6" s="1300"/>
      <c r="CW6" s="1300"/>
      <c r="CX6" s="1300"/>
      <c r="CY6" s="1300"/>
      <c r="CZ6" s="1300"/>
      <c r="DA6" s="1300"/>
      <c r="DB6" s="1300"/>
      <c r="DC6" s="1300"/>
      <c r="DD6" s="1300"/>
      <c r="DE6" s="1300"/>
    </row>
    <row r="7" spans="1:109" s="262" customFormat="1" ht="13.2" x14ac:dyDescent="0.2">
      <c r="A7" s="1300"/>
      <c r="B7" s="1300"/>
      <c r="C7" s="1300"/>
      <c r="D7" s="1300"/>
      <c r="E7" s="1300"/>
      <c r="F7" s="1300"/>
      <c r="G7" s="1300"/>
      <c r="H7" s="1300"/>
      <c r="I7" s="1300"/>
      <c r="J7" s="1300"/>
      <c r="K7" s="1300"/>
      <c r="L7" s="1300"/>
      <c r="M7" s="1300"/>
      <c r="N7" s="1300"/>
      <c r="O7" s="1300"/>
      <c r="P7" s="1300"/>
      <c r="Q7" s="1300"/>
      <c r="R7" s="1300"/>
      <c r="S7" s="1300"/>
      <c r="T7" s="1300"/>
      <c r="U7" s="1300"/>
      <c r="V7" s="1300"/>
      <c r="W7" s="1300"/>
      <c r="X7" s="1300"/>
      <c r="Y7" s="1300"/>
      <c r="Z7" s="1300"/>
      <c r="AA7" s="1300"/>
      <c r="AB7" s="1300"/>
      <c r="AC7" s="1300"/>
      <c r="AD7" s="1300"/>
      <c r="AE7" s="1300"/>
      <c r="AF7" s="1300"/>
      <c r="AG7" s="1300"/>
      <c r="AH7" s="1300"/>
      <c r="AI7" s="1300"/>
      <c r="AJ7" s="1300"/>
      <c r="AK7" s="1300"/>
      <c r="AL7" s="1300"/>
      <c r="AM7" s="1300"/>
      <c r="AN7" s="1300"/>
      <c r="AO7" s="1300"/>
      <c r="AP7" s="1300"/>
      <c r="AQ7" s="1300"/>
      <c r="AR7" s="1300"/>
      <c r="AS7" s="1300"/>
      <c r="AT7" s="1300"/>
      <c r="AU7" s="1300"/>
      <c r="AV7" s="1300"/>
      <c r="AW7" s="1300"/>
      <c r="AX7" s="1300"/>
      <c r="AY7" s="1300"/>
      <c r="AZ7" s="1300"/>
      <c r="BA7" s="1300"/>
      <c r="BB7" s="1300"/>
      <c r="BC7" s="1300"/>
      <c r="BD7" s="1300"/>
      <c r="BE7" s="1300"/>
      <c r="BF7" s="1300"/>
      <c r="BG7" s="1300"/>
      <c r="BH7" s="1300"/>
      <c r="BI7" s="1300"/>
      <c r="BJ7" s="1300"/>
      <c r="BK7" s="1300"/>
      <c r="BL7" s="1300"/>
      <c r="BM7" s="1300"/>
      <c r="BN7" s="1300"/>
      <c r="BO7" s="1300"/>
      <c r="BP7" s="1300"/>
      <c r="BQ7" s="1300"/>
      <c r="BR7" s="1300"/>
      <c r="BS7" s="1300"/>
      <c r="BT7" s="1300"/>
      <c r="BU7" s="1300"/>
      <c r="BV7" s="1300"/>
      <c r="BW7" s="1300"/>
      <c r="BX7" s="1300"/>
      <c r="BY7" s="1300"/>
      <c r="BZ7" s="1300"/>
      <c r="CA7" s="1300"/>
      <c r="CB7" s="1300"/>
      <c r="CC7" s="1300"/>
      <c r="CD7" s="1300"/>
      <c r="CE7" s="1300"/>
      <c r="CF7" s="1300"/>
      <c r="CG7" s="1300"/>
      <c r="CH7" s="1300"/>
      <c r="CI7" s="1300"/>
      <c r="CJ7" s="1300"/>
      <c r="CK7" s="1300"/>
      <c r="CL7" s="1300"/>
      <c r="CM7" s="1300"/>
      <c r="CN7" s="1300"/>
      <c r="CO7" s="1300"/>
      <c r="CP7" s="1300"/>
      <c r="CQ7" s="1300"/>
      <c r="CR7" s="1300"/>
      <c r="CS7" s="1300"/>
      <c r="CT7" s="1300"/>
      <c r="CU7" s="1300"/>
      <c r="CV7" s="1300"/>
      <c r="CW7" s="1300"/>
      <c r="CX7" s="1300"/>
      <c r="CY7" s="1300"/>
      <c r="CZ7" s="1300"/>
      <c r="DA7" s="1300"/>
      <c r="DB7" s="1300"/>
      <c r="DC7" s="1300"/>
      <c r="DD7" s="1300"/>
      <c r="DE7" s="1300"/>
    </row>
    <row r="8" spans="1:109" s="262" customFormat="1" ht="13.2" x14ac:dyDescent="0.2">
      <c r="A8" s="1300"/>
      <c r="B8" s="1300"/>
      <c r="C8" s="1300"/>
      <c r="D8" s="1300"/>
      <c r="E8" s="1300"/>
      <c r="F8" s="1300"/>
      <c r="G8" s="1300"/>
      <c r="H8" s="1300"/>
      <c r="I8" s="1300"/>
      <c r="J8" s="1300"/>
      <c r="K8" s="1300"/>
      <c r="L8" s="1300"/>
      <c r="M8" s="1300"/>
      <c r="N8" s="1300"/>
      <c r="O8" s="1300"/>
      <c r="P8" s="1300"/>
      <c r="Q8" s="1300"/>
      <c r="R8" s="1300"/>
      <c r="S8" s="1300"/>
      <c r="T8" s="1300"/>
      <c r="U8" s="1300"/>
      <c r="V8" s="1300"/>
      <c r="W8" s="1300"/>
      <c r="X8" s="1300"/>
      <c r="Y8" s="1300"/>
      <c r="Z8" s="1300"/>
      <c r="AA8" s="1300"/>
      <c r="AB8" s="1300"/>
      <c r="AC8" s="1300"/>
      <c r="AD8" s="1300"/>
      <c r="AE8" s="1300"/>
      <c r="AF8" s="1300"/>
      <c r="AG8" s="1300"/>
      <c r="AH8" s="1300"/>
      <c r="AI8" s="1300"/>
      <c r="AJ8" s="1300"/>
      <c r="AK8" s="1300"/>
      <c r="AL8" s="1300"/>
      <c r="AM8" s="1300"/>
      <c r="AN8" s="1300"/>
      <c r="AO8" s="1300"/>
      <c r="AP8" s="1300"/>
      <c r="AQ8" s="1300"/>
      <c r="AR8" s="1300"/>
      <c r="AS8" s="1300"/>
      <c r="AT8" s="1300"/>
      <c r="AU8" s="1300"/>
      <c r="AV8" s="1300"/>
      <c r="AW8" s="1300"/>
      <c r="AX8" s="1300"/>
      <c r="AY8" s="1300"/>
      <c r="AZ8" s="1300"/>
      <c r="BA8" s="1300"/>
      <c r="BB8" s="1300"/>
      <c r="BC8" s="1300"/>
      <c r="BD8" s="1300"/>
      <c r="BE8" s="1300"/>
      <c r="BF8" s="1300"/>
      <c r="BG8" s="1300"/>
      <c r="BH8" s="1300"/>
      <c r="BI8" s="1300"/>
      <c r="BJ8" s="1300"/>
      <c r="BK8" s="1300"/>
      <c r="BL8" s="1300"/>
      <c r="BM8" s="1300"/>
      <c r="BN8" s="1300"/>
      <c r="BO8" s="1300"/>
      <c r="BP8" s="1300"/>
      <c r="BQ8" s="1300"/>
      <c r="BR8" s="1300"/>
      <c r="BS8" s="1300"/>
      <c r="BT8" s="1300"/>
      <c r="BU8" s="1300"/>
      <c r="BV8" s="1300"/>
      <c r="BW8" s="1300"/>
      <c r="BX8" s="1300"/>
      <c r="BY8" s="1300"/>
      <c r="BZ8" s="1300"/>
      <c r="CA8" s="1300"/>
      <c r="CB8" s="1300"/>
      <c r="CC8" s="1300"/>
      <c r="CD8" s="1300"/>
      <c r="CE8" s="1300"/>
      <c r="CF8" s="1300"/>
      <c r="CG8" s="1300"/>
      <c r="CH8" s="1300"/>
      <c r="CI8" s="1300"/>
      <c r="CJ8" s="1300"/>
      <c r="CK8" s="1300"/>
      <c r="CL8" s="1300"/>
      <c r="CM8" s="1300"/>
      <c r="CN8" s="1300"/>
      <c r="CO8" s="1300"/>
      <c r="CP8" s="1300"/>
      <c r="CQ8" s="1300"/>
      <c r="CR8" s="1300"/>
      <c r="CS8" s="1300"/>
      <c r="CT8" s="1300"/>
      <c r="CU8" s="1300"/>
      <c r="CV8" s="1300"/>
      <c r="CW8" s="1300"/>
      <c r="CX8" s="1300"/>
      <c r="CY8" s="1300"/>
      <c r="CZ8" s="1300"/>
      <c r="DA8" s="1300"/>
      <c r="DB8" s="1300"/>
      <c r="DC8" s="1300"/>
      <c r="DD8" s="1300"/>
      <c r="DE8" s="1300"/>
    </row>
    <row r="9" spans="1:109" s="262" customFormat="1" ht="13.2" x14ac:dyDescent="0.2">
      <c r="A9" s="1300"/>
      <c r="B9" s="1300"/>
      <c r="C9" s="1300"/>
      <c r="D9" s="1300"/>
      <c r="E9" s="1300"/>
      <c r="F9" s="1300"/>
      <c r="G9" s="1300"/>
      <c r="H9" s="1300"/>
      <c r="I9" s="1300"/>
      <c r="J9" s="1300"/>
      <c r="K9" s="1300"/>
      <c r="L9" s="1300"/>
      <c r="M9" s="1300"/>
      <c r="N9" s="1300"/>
      <c r="O9" s="1300"/>
      <c r="P9" s="1300"/>
      <c r="Q9" s="1300"/>
      <c r="R9" s="1300"/>
      <c r="S9" s="1300"/>
      <c r="T9" s="1300"/>
      <c r="U9" s="1300"/>
      <c r="V9" s="1300"/>
      <c r="W9" s="1300"/>
      <c r="X9" s="1300"/>
      <c r="Y9" s="1300"/>
      <c r="Z9" s="1300"/>
      <c r="AA9" s="1300"/>
      <c r="AB9" s="1300"/>
      <c r="AC9" s="1300"/>
      <c r="AD9" s="1300"/>
      <c r="AE9" s="1300"/>
      <c r="AF9" s="1300"/>
      <c r="AG9" s="1300"/>
      <c r="AH9" s="1300"/>
      <c r="AI9" s="1300"/>
      <c r="AJ9" s="1300"/>
      <c r="AK9" s="1300"/>
      <c r="AL9" s="1300"/>
      <c r="AM9" s="1300"/>
      <c r="AN9" s="1300"/>
      <c r="AO9" s="1300"/>
      <c r="AP9" s="1300"/>
      <c r="AQ9" s="1300"/>
      <c r="AR9" s="1300"/>
      <c r="AS9" s="1300"/>
      <c r="AT9" s="1300"/>
      <c r="AU9" s="1300"/>
      <c r="AV9" s="1300"/>
      <c r="AW9" s="1300"/>
      <c r="AX9" s="1300"/>
      <c r="AY9" s="1300"/>
      <c r="AZ9" s="1300"/>
      <c r="BA9" s="1300"/>
      <c r="BB9" s="1300"/>
      <c r="BC9" s="1300"/>
      <c r="BD9" s="1300"/>
      <c r="BE9" s="1300"/>
      <c r="BF9" s="1300"/>
      <c r="BG9" s="1300"/>
      <c r="BH9" s="1300"/>
      <c r="BI9" s="1300"/>
      <c r="BJ9" s="1300"/>
      <c r="BK9" s="1300"/>
      <c r="BL9" s="1300"/>
      <c r="BM9" s="1300"/>
      <c r="BN9" s="1300"/>
      <c r="BO9" s="1300"/>
      <c r="BP9" s="1300"/>
      <c r="BQ9" s="1300"/>
      <c r="BR9" s="1300"/>
      <c r="BS9" s="1300"/>
      <c r="BT9" s="1300"/>
      <c r="BU9" s="1300"/>
      <c r="BV9" s="1300"/>
      <c r="BW9" s="1300"/>
      <c r="BX9" s="1300"/>
      <c r="BY9" s="1300"/>
      <c r="BZ9" s="1300"/>
      <c r="CA9" s="1300"/>
      <c r="CB9" s="1300"/>
      <c r="CC9" s="1300"/>
      <c r="CD9" s="1300"/>
      <c r="CE9" s="1300"/>
      <c r="CF9" s="1300"/>
      <c r="CG9" s="1300"/>
      <c r="CH9" s="1300"/>
      <c r="CI9" s="1300"/>
      <c r="CJ9" s="1300"/>
      <c r="CK9" s="1300"/>
      <c r="CL9" s="1300"/>
      <c r="CM9" s="1300"/>
      <c r="CN9" s="1300"/>
      <c r="CO9" s="1300"/>
      <c r="CP9" s="1300"/>
      <c r="CQ9" s="1300"/>
      <c r="CR9" s="1300"/>
      <c r="CS9" s="1300"/>
      <c r="CT9" s="1300"/>
      <c r="CU9" s="1300"/>
      <c r="CV9" s="1300"/>
      <c r="CW9" s="1300"/>
      <c r="CX9" s="1300"/>
      <c r="CY9" s="1300"/>
      <c r="CZ9" s="1300"/>
      <c r="DA9" s="1300"/>
      <c r="DB9" s="1300"/>
      <c r="DC9" s="1300"/>
      <c r="DD9" s="1300"/>
      <c r="DE9" s="1300"/>
    </row>
    <row r="10" spans="1:109" s="262" customFormat="1" ht="13.2" x14ac:dyDescent="0.2">
      <c r="A10" s="1300"/>
      <c r="B10" s="1300"/>
      <c r="C10" s="1300"/>
      <c r="D10" s="1300"/>
      <c r="E10" s="1300"/>
      <c r="F10" s="1300"/>
      <c r="G10" s="1300"/>
      <c r="H10" s="1300"/>
      <c r="I10" s="1300"/>
      <c r="J10" s="1300"/>
      <c r="K10" s="1300"/>
      <c r="L10" s="1300"/>
      <c r="M10" s="1300"/>
      <c r="N10" s="1300"/>
      <c r="O10" s="1300"/>
      <c r="P10" s="1300"/>
      <c r="Q10" s="1300"/>
      <c r="R10" s="1300"/>
      <c r="S10" s="1300"/>
      <c r="T10" s="1300"/>
      <c r="U10" s="1300"/>
      <c r="V10" s="1300"/>
      <c r="W10" s="1300"/>
      <c r="X10" s="1300"/>
      <c r="Y10" s="1300"/>
      <c r="Z10" s="1300"/>
      <c r="AA10" s="1300"/>
      <c r="AB10" s="1300"/>
      <c r="AC10" s="1300"/>
      <c r="AD10" s="1300"/>
      <c r="AE10" s="1300"/>
      <c r="AF10" s="1300"/>
      <c r="AG10" s="1300"/>
      <c r="AH10" s="1300"/>
      <c r="AI10" s="1300"/>
      <c r="AJ10" s="1300"/>
      <c r="AK10" s="1300"/>
      <c r="AL10" s="1300"/>
      <c r="AM10" s="1300"/>
      <c r="AN10" s="1300"/>
      <c r="AO10" s="1300"/>
      <c r="AP10" s="1300"/>
      <c r="AQ10" s="1300"/>
      <c r="AR10" s="1300"/>
      <c r="AS10" s="1300"/>
      <c r="AT10" s="1300"/>
      <c r="AU10" s="1300"/>
      <c r="AV10" s="1300"/>
      <c r="AW10" s="1300"/>
      <c r="AX10" s="1300"/>
      <c r="AY10" s="1300"/>
      <c r="AZ10" s="1300"/>
      <c r="BA10" s="1300"/>
      <c r="BB10" s="1300"/>
      <c r="BC10" s="1300"/>
      <c r="BD10" s="1300"/>
      <c r="BE10" s="1300"/>
      <c r="BF10" s="1300"/>
      <c r="BG10" s="1300"/>
      <c r="BH10" s="1300"/>
      <c r="BI10" s="1300"/>
      <c r="BJ10" s="1300"/>
      <c r="BK10" s="1300"/>
      <c r="BL10" s="1300"/>
      <c r="BM10" s="1300"/>
      <c r="BN10" s="1300"/>
      <c r="BO10" s="1300"/>
      <c r="BP10" s="1300"/>
      <c r="BQ10" s="1300"/>
      <c r="BR10" s="1300"/>
      <c r="BS10" s="1300"/>
      <c r="BT10" s="1300"/>
      <c r="BU10" s="1300"/>
      <c r="BV10" s="1300"/>
      <c r="BW10" s="1300"/>
      <c r="BX10" s="1300"/>
      <c r="BY10" s="1300"/>
      <c r="BZ10" s="1300"/>
      <c r="CA10" s="1300"/>
      <c r="CB10" s="1300"/>
      <c r="CC10" s="1300"/>
      <c r="CD10" s="1300"/>
      <c r="CE10" s="1300"/>
      <c r="CF10" s="1300"/>
      <c r="CG10" s="1300"/>
      <c r="CH10" s="1300"/>
      <c r="CI10" s="1300"/>
      <c r="CJ10" s="1300"/>
      <c r="CK10" s="1300"/>
      <c r="CL10" s="1300"/>
      <c r="CM10" s="1300"/>
      <c r="CN10" s="1300"/>
      <c r="CO10" s="1300"/>
      <c r="CP10" s="1300"/>
      <c r="CQ10" s="1300"/>
      <c r="CR10" s="1300"/>
      <c r="CS10" s="1300"/>
      <c r="CT10" s="1300"/>
      <c r="CU10" s="1300"/>
      <c r="CV10" s="1300"/>
      <c r="CW10" s="1300"/>
      <c r="CX10" s="1300"/>
      <c r="CY10" s="1300"/>
      <c r="CZ10" s="1300"/>
      <c r="DA10" s="1300"/>
      <c r="DB10" s="1300"/>
      <c r="DC10" s="1300"/>
      <c r="DD10" s="1300"/>
      <c r="DE10" s="1300"/>
    </row>
    <row r="11" spans="1:109" s="262" customFormat="1" ht="13.2" x14ac:dyDescent="0.2">
      <c r="A11" s="1300"/>
      <c r="B11" s="1300"/>
      <c r="C11" s="1300"/>
      <c r="D11" s="1300"/>
      <c r="E11" s="1300"/>
      <c r="F11" s="1300"/>
      <c r="G11" s="1300"/>
      <c r="H11" s="1300"/>
      <c r="I11" s="1300"/>
      <c r="J11" s="1300"/>
      <c r="K11" s="1300"/>
      <c r="L11" s="1300"/>
      <c r="M11" s="1300"/>
      <c r="N11" s="1300"/>
      <c r="O11" s="1300"/>
      <c r="P11" s="1300"/>
      <c r="Q11" s="1300"/>
      <c r="R11" s="1300"/>
      <c r="S11" s="1300"/>
      <c r="T11" s="1300"/>
      <c r="U11" s="1300"/>
      <c r="V11" s="1300"/>
      <c r="W11" s="1300"/>
      <c r="X11" s="1300"/>
      <c r="Y11" s="1300"/>
      <c r="Z11" s="1300"/>
      <c r="AA11" s="1300"/>
      <c r="AB11" s="1300"/>
      <c r="AC11" s="1300"/>
      <c r="AD11" s="1300"/>
      <c r="AE11" s="1300"/>
      <c r="AF11" s="1300"/>
      <c r="AG11" s="1300"/>
      <c r="AH11" s="1300"/>
      <c r="AI11" s="1300"/>
      <c r="AJ11" s="1300"/>
      <c r="AK11" s="1300"/>
      <c r="AL11" s="1300"/>
      <c r="AM11" s="1300"/>
      <c r="AN11" s="1300"/>
      <c r="AO11" s="1300"/>
      <c r="AP11" s="1300"/>
      <c r="AQ11" s="1300"/>
      <c r="AR11" s="1300"/>
      <c r="AS11" s="1300"/>
      <c r="AT11" s="1300"/>
      <c r="AU11" s="1300"/>
      <c r="AV11" s="1300"/>
      <c r="AW11" s="1300"/>
      <c r="AX11" s="1300"/>
      <c r="AY11" s="1300"/>
      <c r="AZ11" s="1300"/>
      <c r="BA11" s="1300"/>
      <c r="BB11" s="1300"/>
      <c r="BC11" s="1300"/>
      <c r="BD11" s="1300"/>
      <c r="BE11" s="1300"/>
      <c r="BF11" s="1300"/>
      <c r="BG11" s="1300"/>
      <c r="BH11" s="1300"/>
      <c r="BI11" s="1300"/>
      <c r="BJ11" s="1300"/>
      <c r="BK11" s="1300"/>
      <c r="BL11" s="1300"/>
      <c r="BM11" s="1300"/>
      <c r="BN11" s="1300"/>
      <c r="BO11" s="1300"/>
      <c r="BP11" s="1300"/>
      <c r="BQ11" s="1300"/>
      <c r="BR11" s="1300"/>
      <c r="BS11" s="1300"/>
      <c r="BT11" s="1300"/>
      <c r="BU11" s="1300"/>
      <c r="BV11" s="1300"/>
      <c r="BW11" s="1300"/>
      <c r="BX11" s="1300"/>
      <c r="BY11" s="1300"/>
      <c r="BZ11" s="1300"/>
      <c r="CA11" s="1300"/>
      <c r="CB11" s="1300"/>
      <c r="CC11" s="1300"/>
      <c r="CD11" s="1300"/>
      <c r="CE11" s="1300"/>
      <c r="CF11" s="1300"/>
      <c r="CG11" s="1300"/>
      <c r="CH11" s="1300"/>
      <c r="CI11" s="1300"/>
      <c r="CJ11" s="1300"/>
      <c r="CK11" s="1300"/>
      <c r="CL11" s="1300"/>
      <c r="CM11" s="1300"/>
      <c r="CN11" s="1300"/>
      <c r="CO11" s="1300"/>
      <c r="CP11" s="1300"/>
      <c r="CQ11" s="1300"/>
      <c r="CR11" s="1300"/>
      <c r="CS11" s="1300"/>
      <c r="CT11" s="1300"/>
      <c r="CU11" s="1300"/>
      <c r="CV11" s="1300"/>
      <c r="CW11" s="1300"/>
      <c r="CX11" s="1300"/>
      <c r="CY11" s="1300"/>
      <c r="CZ11" s="1300"/>
      <c r="DA11" s="1300"/>
      <c r="DB11" s="1300"/>
      <c r="DC11" s="1300"/>
      <c r="DD11" s="1300"/>
      <c r="DE11" s="1300"/>
    </row>
    <row r="12" spans="1:109" s="262" customFormat="1" ht="13.2" x14ac:dyDescent="0.2">
      <c r="A12" s="1300"/>
      <c r="B12" s="1300"/>
      <c r="C12" s="1300"/>
      <c r="D12" s="1300"/>
      <c r="E12" s="1300"/>
      <c r="F12" s="1300"/>
      <c r="G12" s="1300"/>
      <c r="H12" s="1300"/>
      <c r="I12" s="1300"/>
      <c r="J12" s="1300"/>
      <c r="K12" s="1300"/>
      <c r="L12" s="1300"/>
      <c r="M12" s="1300"/>
      <c r="N12" s="1300"/>
      <c r="O12" s="1300"/>
      <c r="P12" s="1300"/>
      <c r="Q12" s="1300"/>
      <c r="R12" s="1300"/>
      <c r="S12" s="1300"/>
      <c r="T12" s="1300"/>
      <c r="U12" s="1300"/>
      <c r="V12" s="1300"/>
      <c r="W12" s="1300"/>
      <c r="X12" s="1300"/>
      <c r="Y12" s="1300"/>
      <c r="Z12" s="1300"/>
      <c r="AA12" s="1300"/>
      <c r="AB12" s="1300"/>
      <c r="AC12" s="1300"/>
      <c r="AD12" s="1300"/>
      <c r="AE12" s="1300"/>
      <c r="AF12" s="1300"/>
      <c r="AG12" s="1300"/>
      <c r="AH12" s="1300"/>
      <c r="AI12" s="1300"/>
      <c r="AJ12" s="1300"/>
      <c r="AK12" s="1300"/>
      <c r="AL12" s="1300"/>
      <c r="AM12" s="1300"/>
      <c r="AN12" s="1300"/>
      <c r="AO12" s="1300"/>
      <c r="AP12" s="1300"/>
      <c r="AQ12" s="1300"/>
      <c r="AR12" s="1300"/>
      <c r="AS12" s="1300"/>
      <c r="AT12" s="1300"/>
      <c r="AU12" s="1300"/>
      <c r="AV12" s="1300"/>
      <c r="AW12" s="1300"/>
      <c r="AX12" s="1300"/>
      <c r="AY12" s="1300"/>
      <c r="AZ12" s="1300"/>
      <c r="BA12" s="1300"/>
      <c r="BB12" s="1300"/>
      <c r="BC12" s="1300"/>
      <c r="BD12" s="1300"/>
      <c r="BE12" s="1300"/>
      <c r="BF12" s="1300"/>
      <c r="BG12" s="1300"/>
      <c r="BH12" s="1300"/>
      <c r="BI12" s="1300"/>
      <c r="BJ12" s="1300"/>
      <c r="BK12" s="1300"/>
      <c r="BL12" s="1300"/>
      <c r="BM12" s="1300"/>
      <c r="BN12" s="1300"/>
      <c r="BO12" s="1300"/>
      <c r="BP12" s="1300"/>
      <c r="BQ12" s="1300"/>
      <c r="BR12" s="1300"/>
      <c r="BS12" s="1300"/>
      <c r="BT12" s="1300"/>
      <c r="BU12" s="1300"/>
      <c r="BV12" s="1300"/>
      <c r="BW12" s="1300"/>
      <c r="BX12" s="1300"/>
      <c r="BY12" s="1300"/>
      <c r="BZ12" s="1300"/>
      <c r="CA12" s="1300"/>
      <c r="CB12" s="1300"/>
      <c r="CC12" s="1300"/>
      <c r="CD12" s="1300"/>
      <c r="CE12" s="1300"/>
      <c r="CF12" s="1300"/>
      <c r="CG12" s="1300"/>
      <c r="CH12" s="1300"/>
      <c r="CI12" s="1300"/>
      <c r="CJ12" s="1300"/>
      <c r="CK12" s="1300"/>
      <c r="CL12" s="1300"/>
      <c r="CM12" s="1300"/>
      <c r="CN12" s="1300"/>
      <c r="CO12" s="1300"/>
      <c r="CP12" s="1300"/>
      <c r="CQ12" s="1300"/>
      <c r="CR12" s="1300"/>
      <c r="CS12" s="1300"/>
      <c r="CT12" s="1300"/>
      <c r="CU12" s="1300"/>
      <c r="CV12" s="1300"/>
      <c r="CW12" s="1300"/>
      <c r="CX12" s="1300"/>
      <c r="CY12" s="1300"/>
      <c r="CZ12" s="1300"/>
      <c r="DA12" s="1300"/>
      <c r="DB12" s="1300"/>
      <c r="DC12" s="1300"/>
      <c r="DD12" s="1300"/>
      <c r="DE12" s="1300"/>
    </row>
    <row r="13" spans="1:109" s="262" customFormat="1" ht="13.2" x14ac:dyDescent="0.2">
      <c r="A13" s="1300"/>
      <c r="B13" s="1300"/>
      <c r="C13" s="1300"/>
      <c r="D13" s="1300"/>
      <c r="E13" s="1300"/>
      <c r="F13" s="1300"/>
      <c r="G13" s="1300"/>
      <c r="H13" s="1300"/>
      <c r="I13" s="1300"/>
      <c r="J13" s="1300"/>
      <c r="K13" s="1300"/>
      <c r="L13" s="1300"/>
      <c r="M13" s="1300"/>
      <c r="N13" s="1300"/>
      <c r="O13" s="1300"/>
      <c r="P13" s="1300"/>
      <c r="Q13" s="1300"/>
      <c r="R13" s="1300"/>
      <c r="S13" s="1300"/>
      <c r="T13" s="1300"/>
      <c r="U13" s="1300"/>
      <c r="V13" s="1300"/>
      <c r="W13" s="1300"/>
      <c r="X13" s="1300"/>
      <c r="Y13" s="1300"/>
      <c r="Z13" s="1300"/>
      <c r="AA13" s="1300"/>
      <c r="AB13" s="1300"/>
      <c r="AC13" s="1300"/>
      <c r="AD13" s="1300"/>
      <c r="AE13" s="1300"/>
      <c r="AF13" s="1300"/>
      <c r="AG13" s="1300"/>
      <c r="AH13" s="1300"/>
      <c r="AI13" s="1300"/>
      <c r="AJ13" s="1300"/>
      <c r="AK13" s="1300"/>
      <c r="AL13" s="1300"/>
      <c r="AM13" s="1300"/>
      <c r="AN13" s="1300"/>
      <c r="AO13" s="1300"/>
      <c r="AP13" s="1300"/>
      <c r="AQ13" s="1300"/>
      <c r="AR13" s="1300"/>
      <c r="AS13" s="1300"/>
      <c r="AT13" s="1300"/>
      <c r="AU13" s="1300"/>
      <c r="AV13" s="1300"/>
      <c r="AW13" s="1300"/>
      <c r="AX13" s="1300"/>
      <c r="AY13" s="1300"/>
      <c r="AZ13" s="1300"/>
      <c r="BA13" s="1300"/>
      <c r="BB13" s="1300"/>
      <c r="BC13" s="1300"/>
      <c r="BD13" s="1300"/>
      <c r="BE13" s="1300"/>
      <c r="BF13" s="1300"/>
      <c r="BG13" s="1300"/>
      <c r="BH13" s="1300"/>
      <c r="BI13" s="1300"/>
      <c r="BJ13" s="1300"/>
      <c r="BK13" s="1300"/>
      <c r="BL13" s="1300"/>
      <c r="BM13" s="1300"/>
      <c r="BN13" s="1300"/>
      <c r="BO13" s="1300"/>
      <c r="BP13" s="1300"/>
      <c r="BQ13" s="1300"/>
      <c r="BR13" s="1300"/>
      <c r="BS13" s="1300"/>
      <c r="BT13" s="1300"/>
      <c r="BU13" s="1300"/>
      <c r="BV13" s="1300"/>
      <c r="BW13" s="1300"/>
      <c r="BX13" s="1300"/>
      <c r="BY13" s="1300"/>
      <c r="BZ13" s="1300"/>
      <c r="CA13" s="1300"/>
      <c r="CB13" s="1300"/>
      <c r="CC13" s="1300"/>
      <c r="CD13" s="1300"/>
      <c r="CE13" s="1300"/>
      <c r="CF13" s="1300"/>
      <c r="CG13" s="1300"/>
      <c r="CH13" s="1300"/>
      <c r="CI13" s="1300"/>
      <c r="CJ13" s="1300"/>
      <c r="CK13" s="1300"/>
      <c r="CL13" s="1300"/>
      <c r="CM13" s="1300"/>
      <c r="CN13" s="1300"/>
      <c r="CO13" s="1300"/>
      <c r="CP13" s="1300"/>
      <c r="CQ13" s="1300"/>
      <c r="CR13" s="1300"/>
      <c r="CS13" s="1300"/>
      <c r="CT13" s="1300"/>
      <c r="CU13" s="1300"/>
      <c r="CV13" s="1300"/>
      <c r="CW13" s="1300"/>
      <c r="CX13" s="1300"/>
      <c r="CY13" s="1300"/>
      <c r="CZ13" s="1300"/>
      <c r="DA13" s="1300"/>
      <c r="DB13" s="1300"/>
      <c r="DC13" s="1300"/>
      <c r="DD13" s="1300"/>
      <c r="DE13" s="1300"/>
    </row>
    <row r="14" spans="1:109" s="262" customFormat="1" ht="13.2" x14ac:dyDescent="0.2">
      <c r="A14" s="1300"/>
      <c r="B14" s="1300"/>
      <c r="C14" s="1300"/>
      <c r="D14" s="1300"/>
      <c r="E14" s="1300"/>
      <c r="F14" s="1300"/>
      <c r="G14" s="1300"/>
      <c r="H14" s="1300"/>
      <c r="I14" s="1300"/>
      <c r="J14" s="1300"/>
      <c r="K14" s="1300"/>
      <c r="L14" s="1300"/>
      <c r="M14" s="1300"/>
      <c r="N14" s="1300"/>
      <c r="O14" s="1300"/>
      <c r="P14" s="1300"/>
      <c r="Q14" s="1300"/>
      <c r="R14" s="1300"/>
      <c r="S14" s="1300"/>
      <c r="T14" s="1300"/>
      <c r="U14" s="1300"/>
      <c r="V14" s="1300"/>
      <c r="W14" s="1300"/>
      <c r="X14" s="1300"/>
      <c r="Y14" s="1300"/>
      <c r="Z14" s="1300"/>
      <c r="AA14" s="1300"/>
      <c r="AB14" s="1300"/>
      <c r="AC14" s="1300"/>
      <c r="AD14" s="1300"/>
      <c r="AE14" s="1300"/>
      <c r="AF14" s="1300"/>
      <c r="AG14" s="1300"/>
      <c r="AH14" s="1300"/>
      <c r="AI14" s="1300"/>
      <c r="AJ14" s="1300"/>
      <c r="AK14" s="1300"/>
      <c r="AL14" s="1300"/>
      <c r="AM14" s="1300"/>
      <c r="AN14" s="1300"/>
      <c r="AO14" s="1300"/>
      <c r="AP14" s="1300"/>
      <c r="AQ14" s="1300"/>
      <c r="AR14" s="1300"/>
      <c r="AS14" s="1300"/>
      <c r="AT14" s="1300"/>
      <c r="AU14" s="1300"/>
      <c r="AV14" s="1300"/>
      <c r="AW14" s="1300"/>
      <c r="AX14" s="1300"/>
      <c r="AY14" s="1300"/>
      <c r="AZ14" s="1300"/>
      <c r="BA14" s="1300"/>
      <c r="BB14" s="1300"/>
      <c r="BC14" s="1300"/>
      <c r="BD14" s="1300"/>
      <c r="BE14" s="1300"/>
      <c r="BF14" s="1300"/>
      <c r="BG14" s="1300"/>
      <c r="BH14" s="1300"/>
      <c r="BI14" s="1300"/>
      <c r="BJ14" s="1300"/>
      <c r="BK14" s="1300"/>
      <c r="BL14" s="1300"/>
      <c r="BM14" s="1300"/>
      <c r="BN14" s="1300"/>
      <c r="BO14" s="1300"/>
      <c r="BP14" s="1300"/>
      <c r="BQ14" s="1300"/>
      <c r="BR14" s="1300"/>
      <c r="BS14" s="1300"/>
      <c r="BT14" s="1300"/>
      <c r="BU14" s="1300"/>
      <c r="BV14" s="1300"/>
      <c r="BW14" s="1300"/>
      <c r="BX14" s="1300"/>
      <c r="BY14" s="1300"/>
      <c r="BZ14" s="1300"/>
      <c r="CA14" s="1300"/>
      <c r="CB14" s="1300"/>
      <c r="CC14" s="1300"/>
      <c r="CD14" s="1300"/>
      <c r="CE14" s="1300"/>
      <c r="CF14" s="1300"/>
      <c r="CG14" s="1300"/>
      <c r="CH14" s="1300"/>
      <c r="CI14" s="1300"/>
      <c r="CJ14" s="1300"/>
      <c r="CK14" s="1300"/>
      <c r="CL14" s="1300"/>
      <c r="CM14" s="1300"/>
      <c r="CN14" s="1300"/>
      <c r="CO14" s="1300"/>
      <c r="CP14" s="1300"/>
      <c r="CQ14" s="1300"/>
      <c r="CR14" s="1300"/>
      <c r="CS14" s="1300"/>
      <c r="CT14" s="1300"/>
      <c r="CU14" s="1300"/>
      <c r="CV14" s="1300"/>
      <c r="CW14" s="1300"/>
      <c r="CX14" s="1300"/>
      <c r="CY14" s="1300"/>
      <c r="CZ14" s="1300"/>
      <c r="DA14" s="1300"/>
      <c r="DB14" s="1300"/>
      <c r="DC14" s="1300"/>
      <c r="DD14" s="1300"/>
      <c r="DE14" s="1300"/>
    </row>
    <row r="15" spans="1:109" s="262" customFormat="1" ht="13.2" x14ac:dyDescent="0.2">
      <c r="A15" s="1245"/>
      <c r="B15" s="1300"/>
      <c r="C15" s="1300"/>
      <c r="D15" s="1300"/>
      <c r="E15" s="1300"/>
      <c r="F15" s="1300"/>
      <c r="G15" s="1300"/>
      <c r="H15" s="1300"/>
      <c r="I15" s="1300"/>
      <c r="J15" s="1300"/>
      <c r="K15" s="1300"/>
      <c r="L15" s="1300"/>
      <c r="M15" s="1300"/>
      <c r="N15" s="1300"/>
      <c r="O15" s="1300"/>
      <c r="P15" s="1300"/>
      <c r="Q15" s="1300"/>
      <c r="R15" s="1300"/>
      <c r="S15" s="1300"/>
      <c r="T15" s="1300"/>
      <c r="U15" s="1300"/>
      <c r="V15" s="1300"/>
      <c r="W15" s="1300"/>
      <c r="X15" s="1300"/>
      <c r="Y15" s="1300"/>
      <c r="Z15" s="1300"/>
      <c r="AA15" s="1300"/>
      <c r="AB15" s="1300"/>
      <c r="AC15" s="1300"/>
      <c r="AD15" s="1300"/>
      <c r="AE15" s="1300"/>
      <c r="AF15" s="1300"/>
      <c r="AG15" s="1300"/>
      <c r="AH15" s="1300"/>
      <c r="AI15" s="1300"/>
      <c r="AJ15" s="1300"/>
      <c r="AK15" s="1300"/>
      <c r="AL15" s="1300"/>
      <c r="AM15" s="1300"/>
      <c r="AN15" s="1300"/>
      <c r="AO15" s="1300"/>
      <c r="AP15" s="1300"/>
      <c r="AQ15" s="1300"/>
      <c r="AR15" s="1300"/>
      <c r="AS15" s="1300"/>
      <c r="AT15" s="1300"/>
      <c r="AU15" s="1300"/>
      <c r="AV15" s="1300"/>
      <c r="AW15" s="1300"/>
      <c r="AX15" s="1300"/>
      <c r="AY15" s="1300"/>
      <c r="AZ15" s="1300"/>
      <c r="BA15" s="1300"/>
      <c r="BB15" s="1300"/>
      <c r="BC15" s="1300"/>
      <c r="BD15" s="1300"/>
      <c r="BE15" s="1300"/>
      <c r="BF15" s="1300"/>
      <c r="BG15" s="1300"/>
      <c r="BH15" s="1300"/>
      <c r="BI15" s="1300"/>
      <c r="BJ15" s="1300"/>
      <c r="BK15" s="1300"/>
      <c r="BL15" s="1300"/>
      <c r="BM15" s="1300"/>
      <c r="BN15" s="1300"/>
      <c r="BO15" s="1300"/>
      <c r="BP15" s="1300"/>
      <c r="BQ15" s="1300"/>
      <c r="BR15" s="1300"/>
      <c r="BS15" s="1300"/>
      <c r="BT15" s="1300"/>
      <c r="BU15" s="1300"/>
      <c r="BV15" s="1300"/>
      <c r="BW15" s="1300"/>
      <c r="BX15" s="1300"/>
      <c r="BY15" s="1300"/>
      <c r="BZ15" s="1300"/>
      <c r="CA15" s="1300"/>
      <c r="CB15" s="1300"/>
      <c r="CC15" s="1300"/>
      <c r="CD15" s="1300"/>
      <c r="CE15" s="1300"/>
      <c r="CF15" s="1300"/>
      <c r="CG15" s="1300"/>
      <c r="CH15" s="1300"/>
      <c r="CI15" s="1300"/>
      <c r="CJ15" s="1300"/>
      <c r="CK15" s="1300"/>
      <c r="CL15" s="1300"/>
      <c r="CM15" s="1300"/>
      <c r="CN15" s="1300"/>
      <c r="CO15" s="1300"/>
      <c r="CP15" s="1300"/>
      <c r="CQ15" s="1300"/>
      <c r="CR15" s="1300"/>
      <c r="CS15" s="1300"/>
      <c r="CT15" s="1300"/>
      <c r="CU15" s="1300"/>
      <c r="CV15" s="1300"/>
      <c r="CW15" s="1300"/>
      <c r="CX15" s="1300"/>
      <c r="CY15" s="1300"/>
      <c r="CZ15" s="1300"/>
      <c r="DA15" s="1300"/>
      <c r="DB15" s="1300"/>
      <c r="DC15" s="1300"/>
      <c r="DD15" s="1300"/>
      <c r="DE15" s="1300"/>
    </row>
    <row r="16" spans="1:109" s="262" customFormat="1" ht="13.2" x14ac:dyDescent="0.2">
      <c r="A16" s="1245"/>
      <c r="B16" s="1300"/>
      <c r="C16" s="1300"/>
      <c r="D16" s="1300"/>
      <c r="E16" s="1300"/>
      <c r="F16" s="1300"/>
      <c r="G16" s="1300"/>
      <c r="H16" s="1300"/>
      <c r="I16" s="1300"/>
      <c r="J16" s="1300"/>
      <c r="K16" s="1300"/>
      <c r="L16" s="1300"/>
      <c r="M16" s="1300"/>
      <c r="N16" s="1300"/>
      <c r="O16" s="1300"/>
      <c r="P16" s="1300"/>
      <c r="Q16" s="1300"/>
      <c r="R16" s="1300"/>
      <c r="S16" s="1300"/>
      <c r="T16" s="1300"/>
      <c r="U16" s="1300"/>
      <c r="V16" s="1300"/>
      <c r="W16" s="1300"/>
      <c r="X16" s="1300"/>
      <c r="Y16" s="1300"/>
      <c r="Z16" s="1300"/>
      <c r="AA16" s="1300"/>
      <c r="AB16" s="1300"/>
      <c r="AC16" s="1300"/>
      <c r="AD16" s="1300"/>
      <c r="AE16" s="1300"/>
      <c r="AF16" s="1300"/>
      <c r="AG16" s="1300"/>
      <c r="AH16" s="1300"/>
      <c r="AI16" s="1300"/>
      <c r="AJ16" s="1300"/>
      <c r="AK16" s="1300"/>
      <c r="AL16" s="1300"/>
      <c r="AM16" s="1300"/>
      <c r="AN16" s="1300"/>
      <c r="AO16" s="1300"/>
      <c r="AP16" s="1300"/>
      <c r="AQ16" s="1300"/>
      <c r="AR16" s="1300"/>
      <c r="AS16" s="1300"/>
      <c r="AT16" s="1300"/>
      <c r="AU16" s="1300"/>
      <c r="AV16" s="1300"/>
      <c r="AW16" s="1300"/>
      <c r="AX16" s="1300"/>
      <c r="AY16" s="1300"/>
      <c r="AZ16" s="1300"/>
      <c r="BA16" s="1300"/>
      <c r="BB16" s="1300"/>
      <c r="BC16" s="1300"/>
      <c r="BD16" s="1300"/>
      <c r="BE16" s="1300"/>
      <c r="BF16" s="1300"/>
      <c r="BG16" s="1300"/>
      <c r="BH16" s="1300"/>
      <c r="BI16" s="1300"/>
      <c r="BJ16" s="1300"/>
      <c r="BK16" s="1300"/>
      <c r="BL16" s="1300"/>
      <c r="BM16" s="1300"/>
      <c r="BN16" s="1300"/>
      <c r="BO16" s="1300"/>
      <c r="BP16" s="1300"/>
      <c r="BQ16" s="1300"/>
      <c r="BR16" s="1300"/>
      <c r="BS16" s="1300"/>
      <c r="BT16" s="1300"/>
      <c r="BU16" s="1300"/>
      <c r="BV16" s="1300"/>
      <c r="BW16" s="1300"/>
      <c r="BX16" s="1300"/>
      <c r="BY16" s="1300"/>
      <c r="BZ16" s="1300"/>
      <c r="CA16" s="1300"/>
      <c r="CB16" s="1300"/>
      <c r="CC16" s="1300"/>
      <c r="CD16" s="1300"/>
      <c r="CE16" s="1300"/>
      <c r="CF16" s="1300"/>
      <c r="CG16" s="1300"/>
      <c r="CH16" s="1300"/>
      <c r="CI16" s="1300"/>
      <c r="CJ16" s="1300"/>
      <c r="CK16" s="1300"/>
      <c r="CL16" s="1300"/>
      <c r="CM16" s="1300"/>
      <c r="CN16" s="1300"/>
      <c r="CO16" s="1300"/>
      <c r="CP16" s="1300"/>
      <c r="CQ16" s="1300"/>
      <c r="CR16" s="1300"/>
      <c r="CS16" s="1300"/>
      <c r="CT16" s="1300"/>
      <c r="CU16" s="1300"/>
      <c r="CV16" s="1300"/>
      <c r="CW16" s="1300"/>
      <c r="CX16" s="1300"/>
      <c r="CY16" s="1300"/>
      <c r="CZ16" s="1300"/>
      <c r="DA16" s="1300"/>
      <c r="DB16" s="1300"/>
      <c r="DC16" s="1300"/>
      <c r="DD16" s="1300"/>
      <c r="DE16" s="1300"/>
    </row>
    <row r="17" spans="1:109" s="262" customFormat="1" ht="13.2" x14ac:dyDescent="0.2">
      <c r="A17" s="1245"/>
      <c r="B17" s="1300"/>
      <c r="C17" s="1300"/>
      <c r="D17" s="1300"/>
      <c r="E17" s="1300"/>
      <c r="F17" s="1300"/>
      <c r="G17" s="1300"/>
      <c r="H17" s="1300"/>
      <c r="I17" s="1300"/>
      <c r="J17" s="1300"/>
      <c r="K17" s="1300"/>
      <c r="L17" s="1300"/>
      <c r="M17" s="1300"/>
      <c r="N17" s="1300"/>
      <c r="O17" s="1300"/>
      <c r="P17" s="1300"/>
      <c r="Q17" s="1300"/>
      <c r="R17" s="1300"/>
      <c r="S17" s="1300"/>
      <c r="T17" s="1300"/>
      <c r="U17" s="1300"/>
      <c r="V17" s="1300"/>
      <c r="W17" s="1300"/>
      <c r="X17" s="1300"/>
      <c r="Y17" s="1300"/>
      <c r="Z17" s="1300"/>
      <c r="AA17" s="1300"/>
      <c r="AB17" s="1300"/>
      <c r="AC17" s="1300"/>
      <c r="AD17" s="1300"/>
      <c r="AE17" s="1300"/>
      <c r="AF17" s="1300"/>
      <c r="AG17" s="1300"/>
      <c r="AH17" s="1300"/>
      <c r="AI17" s="1300"/>
      <c r="AJ17" s="1300"/>
      <c r="AK17" s="1300"/>
      <c r="AL17" s="1300"/>
      <c r="AM17" s="1300"/>
      <c r="AN17" s="1300"/>
      <c r="AO17" s="1300"/>
      <c r="AP17" s="1300"/>
      <c r="AQ17" s="1300"/>
      <c r="AR17" s="1300"/>
      <c r="AS17" s="1300"/>
      <c r="AT17" s="1300"/>
      <c r="AU17" s="1300"/>
      <c r="AV17" s="1300"/>
      <c r="AW17" s="1300"/>
      <c r="AX17" s="1300"/>
      <c r="AY17" s="1300"/>
      <c r="AZ17" s="1300"/>
      <c r="BA17" s="1300"/>
      <c r="BB17" s="1300"/>
      <c r="BC17" s="1300"/>
      <c r="BD17" s="1300"/>
      <c r="BE17" s="1300"/>
      <c r="BF17" s="1300"/>
      <c r="BG17" s="1300"/>
      <c r="BH17" s="1300"/>
      <c r="BI17" s="1300"/>
      <c r="BJ17" s="1300"/>
      <c r="BK17" s="1300"/>
      <c r="BL17" s="1300"/>
      <c r="BM17" s="1300"/>
      <c r="BN17" s="1300"/>
      <c r="BO17" s="1300"/>
      <c r="BP17" s="1300"/>
      <c r="BQ17" s="1300"/>
      <c r="BR17" s="1300"/>
      <c r="BS17" s="1300"/>
      <c r="BT17" s="1300"/>
      <c r="BU17" s="1300"/>
      <c r="BV17" s="1300"/>
      <c r="BW17" s="1300"/>
      <c r="BX17" s="1300"/>
      <c r="BY17" s="1300"/>
      <c r="BZ17" s="1300"/>
      <c r="CA17" s="1300"/>
      <c r="CB17" s="1300"/>
      <c r="CC17" s="1300"/>
      <c r="CD17" s="1300"/>
      <c r="CE17" s="1300"/>
      <c r="CF17" s="1300"/>
      <c r="CG17" s="1300"/>
      <c r="CH17" s="1300"/>
      <c r="CI17" s="1300"/>
      <c r="CJ17" s="1300"/>
      <c r="CK17" s="1300"/>
      <c r="CL17" s="1300"/>
      <c r="CM17" s="1300"/>
      <c r="CN17" s="1300"/>
      <c r="CO17" s="1300"/>
      <c r="CP17" s="1300"/>
      <c r="CQ17" s="1300"/>
      <c r="CR17" s="1300"/>
      <c r="CS17" s="1300"/>
      <c r="CT17" s="1300"/>
      <c r="CU17" s="1300"/>
      <c r="CV17" s="1300"/>
      <c r="CW17" s="1300"/>
      <c r="CX17" s="1300"/>
      <c r="CY17" s="1300"/>
      <c r="CZ17" s="1300"/>
      <c r="DA17" s="1300"/>
      <c r="DB17" s="1300"/>
      <c r="DC17" s="1300"/>
      <c r="DD17" s="1300"/>
      <c r="DE17" s="1300"/>
    </row>
    <row r="18" spans="1:109" s="262" customFormat="1" ht="13.2" x14ac:dyDescent="0.2">
      <c r="A18" s="1245"/>
      <c r="B18" s="1300"/>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0"/>
      <c r="AL18" s="1300"/>
      <c r="AM18" s="1300"/>
      <c r="AN18" s="1300"/>
      <c r="AO18" s="1300"/>
      <c r="AP18" s="1300"/>
      <c r="AQ18" s="1300"/>
      <c r="AR18" s="1300"/>
      <c r="AS18" s="1300"/>
      <c r="AT18" s="1300"/>
      <c r="AU18" s="1300"/>
      <c r="AV18" s="1300"/>
      <c r="AW18" s="1300"/>
      <c r="AX18" s="1300"/>
      <c r="AY18" s="1300"/>
      <c r="AZ18" s="1300"/>
      <c r="BA18" s="1300"/>
      <c r="BB18" s="1300"/>
      <c r="BC18" s="1300"/>
      <c r="BD18" s="1300"/>
      <c r="BE18" s="1300"/>
      <c r="BF18" s="1300"/>
      <c r="BG18" s="1300"/>
      <c r="BH18" s="1300"/>
      <c r="BI18" s="1300"/>
      <c r="BJ18" s="1300"/>
      <c r="BK18" s="1300"/>
      <c r="BL18" s="1300"/>
      <c r="BM18" s="1300"/>
      <c r="BN18" s="1300"/>
      <c r="BO18" s="1300"/>
      <c r="BP18" s="1300"/>
      <c r="BQ18" s="1300"/>
      <c r="BR18" s="1300"/>
      <c r="BS18" s="1300"/>
      <c r="BT18" s="1300"/>
      <c r="BU18" s="1300"/>
      <c r="BV18" s="1300"/>
      <c r="BW18" s="1300"/>
      <c r="BX18" s="1300"/>
      <c r="BY18" s="1300"/>
      <c r="BZ18" s="1300"/>
      <c r="CA18" s="1300"/>
      <c r="CB18" s="1300"/>
      <c r="CC18" s="1300"/>
      <c r="CD18" s="1300"/>
      <c r="CE18" s="1300"/>
      <c r="CF18" s="1300"/>
      <c r="CG18" s="1300"/>
      <c r="CH18" s="1300"/>
      <c r="CI18" s="1300"/>
      <c r="CJ18" s="1300"/>
      <c r="CK18" s="1300"/>
      <c r="CL18" s="1300"/>
      <c r="CM18" s="1300"/>
      <c r="CN18" s="1300"/>
      <c r="CO18" s="1300"/>
      <c r="CP18" s="1300"/>
      <c r="CQ18" s="1300"/>
      <c r="CR18" s="1300"/>
      <c r="CS18" s="1300"/>
      <c r="CT18" s="1300"/>
      <c r="CU18" s="1300"/>
      <c r="CV18" s="1300"/>
      <c r="CW18" s="1300"/>
      <c r="CX18" s="1300"/>
      <c r="CY18" s="1300"/>
      <c r="CZ18" s="1300"/>
      <c r="DA18" s="1300"/>
      <c r="DB18" s="1300"/>
      <c r="DC18" s="1300"/>
      <c r="DD18" s="1300"/>
      <c r="DE18" s="1300"/>
    </row>
    <row r="19" spans="1:109" ht="13.2" x14ac:dyDescent="0.2">
      <c r="DD19" s="1245"/>
      <c r="DE19" s="1245"/>
    </row>
    <row r="20" spans="1:109" ht="13.2" x14ac:dyDescent="0.2">
      <c r="DD20" s="1245"/>
      <c r="DE20" s="1245"/>
    </row>
    <row r="21" spans="1:109" ht="17.25" customHeight="1" x14ac:dyDescent="0.2">
      <c r="B21" s="1299"/>
      <c r="C21" s="1296"/>
      <c r="D21" s="1296"/>
      <c r="E21" s="1296"/>
      <c r="F21" s="1296"/>
      <c r="G21" s="1296"/>
      <c r="H21" s="1296"/>
      <c r="I21" s="1296"/>
      <c r="J21" s="1296"/>
      <c r="K21" s="1296"/>
      <c r="L21" s="1296"/>
      <c r="M21" s="1296"/>
      <c r="N21" s="1298"/>
      <c r="O21" s="1296"/>
      <c r="P21" s="1296"/>
      <c r="Q21" s="1296"/>
      <c r="R21" s="1296"/>
      <c r="S21" s="1296"/>
      <c r="T21" s="1296"/>
      <c r="U21" s="1296"/>
      <c r="V21" s="1296"/>
      <c r="W21" s="1296"/>
      <c r="X21" s="1296"/>
      <c r="Y21" s="1296"/>
      <c r="Z21" s="1296"/>
      <c r="AA21" s="1296"/>
      <c r="AB21" s="1296"/>
      <c r="AC21" s="1296"/>
      <c r="AD21" s="1296"/>
      <c r="AE21" s="1296"/>
      <c r="AF21" s="1296"/>
      <c r="AG21" s="1296"/>
      <c r="AH21" s="1296"/>
      <c r="AI21" s="1296"/>
      <c r="AJ21" s="1296"/>
      <c r="AK21" s="1296"/>
      <c r="AL21" s="1296"/>
      <c r="AM21" s="1296"/>
      <c r="AN21" s="1296"/>
      <c r="AO21" s="1296"/>
      <c r="AP21" s="1296"/>
      <c r="AQ21" s="1296"/>
      <c r="AR21" s="1296"/>
      <c r="AS21" s="1296"/>
      <c r="AT21" s="1298"/>
      <c r="AU21" s="1296"/>
      <c r="AV21" s="1296"/>
      <c r="AW21" s="1296"/>
      <c r="AX21" s="1296"/>
      <c r="AY21" s="1296"/>
      <c r="AZ21" s="1296"/>
      <c r="BA21" s="1296"/>
      <c r="BB21" s="1296"/>
      <c r="BC21" s="1296"/>
      <c r="BD21" s="1296"/>
      <c r="BE21" s="1296"/>
      <c r="BF21" s="1298"/>
      <c r="BG21" s="1296"/>
      <c r="BH21" s="1296"/>
      <c r="BI21" s="1296"/>
      <c r="BJ21" s="1296"/>
      <c r="BK21" s="1296"/>
      <c r="BL21" s="1296"/>
      <c r="BM21" s="1296"/>
      <c r="BN21" s="1296"/>
      <c r="BO21" s="1296"/>
      <c r="BP21" s="1296"/>
      <c r="BQ21" s="1296"/>
      <c r="BR21" s="1298"/>
      <c r="BS21" s="1296"/>
      <c r="BT21" s="1296"/>
      <c r="BU21" s="1296"/>
      <c r="BV21" s="1296"/>
      <c r="BW21" s="1296"/>
      <c r="BX21" s="1296"/>
      <c r="BY21" s="1296"/>
      <c r="BZ21" s="1296"/>
      <c r="CA21" s="1296"/>
      <c r="CB21" s="1296"/>
      <c r="CC21" s="1296"/>
      <c r="CD21" s="1298"/>
      <c r="CE21" s="1296"/>
      <c r="CF21" s="1296"/>
      <c r="CG21" s="1296"/>
      <c r="CH21" s="1296"/>
      <c r="CI21" s="1296"/>
      <c r="CJ21" s="1296"/>
      <c r="CK21" s="1296"/>
      <c r="CL21" s="1296"/>
      <c r="CM21" s="1296"/>
      <c r="CN21" s="1296"/>
      <c r="CO21" s="1296"/>
      <c r="CP21" s="1298"/>
      <c r="CQ21" s="1296"/>
      <c r="CR21" s="1296"/>
      <c r="CS21" s="1296"/>
      <c r="CT21" s="1296"/>
      <c r="CU21" s="1296"/>
      <c r="CV21" s="1296"/>
      <c r="CW21" s="1296"/>
      <c r="CX21" s="1296"/>
      <c r="CY21" s="1296"/>
      <c r="CZ21" s="1296"/>
      <c r="DA21" s="1296"/>
      <c r="DB21" s="1298"/>
      <c r="DC21" s="1296"/>
      <c r="DD21" s="1295"/>
      <c r="DE21" s="1245"/>
    </row>
    <row r="22" spans="1:109" ht="17.25" customHeight="1" x14ac:dyDescent="0.2">
      <c r="B22" s="1246"/>
    </row>
    <row r="23" spans="1:109" ht="13.2" x14ac:dyDescent="0.2">
      <c r="B23" s="1246"/>
    </row>
    <row r="24" spans="1:109" ht="13.2" x14ac:dyDescent="0.2">
      <c r="B24" s="1246"/>
    </row>
    <row r="25" spans="1:109" ht="13.2" x14ac:dyDescent="0.2">
      <c r="B25" s="1246"/>
    </row>
    <row r="26" spans="1:109" ht="13.2" x14ac:dyDescent="0.2">
      <c r="B26" s="1246"/>
    </row>
    <row r="27" spans="1:109" ht="13.2" x14ac:dyDescent="0.2">
      <c r="B27" s="1246"/>
    </row>
    <row r="28" spans="1:109" ht="13.2" x14ac:dyDescent="0.2">
      <c r="B28" s="1246"/>
    </row>
    <row r="29" spans="1:109" ht="13.2" x14ac:dyDescent="0.2">
      <c r="B29" s="1246"/>
    </row>
    <row r="30" spans="1:109" ht="13.2" x14ac:dyDescent="0.2">
      <c r="B30" s="1246"/>
    </row>
    <row r="31" spans="1:109" ht="13.2" x14ac:dyDescent="0.2">
      <c r="B31" s="1246"/>
    </row>
    <row r="32" spans="1:109" ht="13.2" x14ac:dyDescent="0.2">
      <c r="B32" s="1246"/>
    </row>
    <row r="33" spans="2:109" ht="13.2" x14ac:dyDescent="0.2">
      <c r="B33" s="1246"/>
    </row>
    <row r="34" spans="2:109" ht="13.2" x14ac:dyDescent="0.2">
      <c r="B34" s="1246"/>
    </row>
    <row r="35" spans="2:109" ht="13.2" x14ac:dyDescent="0.2">
      <c r="B35" s="1246"/>
    </row>
    <row r="36" spans="2:109" ht="13.2" x14ac:dyDescent="0.2">
      <c r="B36" s="1246"/>
    </row>
    <row r="37" spans="2:109" ht="13.2" x14ac:dyDescent="0.2">
      <c r="B37" s="1246"/>
    </row>
    <row r="38" spans="2:109" ht="13.2" x14ac:dyDescent="0.2">
      <c r="B38" s="1246"/>
    </row>
    <row r="39" spans="2:109" ht="13.2" x14ac:dyDescent="0.2">
      <c r="B39" s="1250"/>
      <c r="C39" s="1249"/>
      <c r="D39" s="1249"/>
      <c r="E39" s="1249"/>
      <c r="F39" s="1249"/>
      <c r="G39" s="1249"/>
      <c r="H39" s="1249"/>
      <c r="I39" s="1249"/>
      <c r="J39" s="1249"/>
      <c r="K39" s="1249"/>
      <c r="L39" s="1249"/>
      <c r="M39" s="1249"/>
      <c r="N39" s="1249"/>
      <c r="O39" s="1249"/>
      <c r="P39" s="1249"/>
      <c r="Q39" s="1249"/>
      <c r="R39" s="1249"/>
      <c r="S39" s="1249"/>
      <c r="T39" s="1249"/>
      <c r="U39" s="1249"/>
      <c r="V39" s="1249"/>
      <c r="W39" s="1249"/>
      <c r="X39" s="1249"/>
      <c r="Y39" s="1249"/>
      <c r="Z39" s="1249"/>
      <c r="AA39" s="1249"/>
      <c r="AB39" s="1249"/>
      <c r="AC39" s="1249"/>
      <c r="AD39" s="1249"/>
      <c r="AE39" s="1249"/>
      <c r="AF39" s="1249"/>
      <c r="AG39" s="1249"/>
      <c r="AH39" s="1249"/>
      <c r="AI39" s="1249"/>
      <c r="AJ39" s="1249"/>
      <c r="AK39" s="1249"/>
      <c r="AL39" s="1249"/>
      <c r="AM39" s="1249"/>
      <c r="AN39" s="1249"/>
      <c r="AO39" s="1249"/>
      <c r="AP39" s="1249"/>
      <c r="AQ39" s="1249"/>
      <c r="AR39" s="1249"/>
      <c r="AS39" s="1249"/>
      <c r="AT39" s="1249"/>
      <c r="AU39" s="1249"/>
      <c r="AV39" s="1249"/>
      <c r="AW39" s="1249"/>
      <c r="AX39" s="1249"/>
      <c r="AY39" s="1249"/>
      <c r="AZ39" s="1249"/>
      <c r="BA39" s="1249"/>
      <c r="BB39" s="1249"/>
      <c r="BC39" s="1249"/>
      <c r="BD39" s="1249"/>
      <c r="BE39" s="1249"/>
      <c r="BF39" s="1249"/>
      <c r="BG39" s="1249"/>
      <c r="BH39" s="1249"/>
      <c r="BI39" s="1249"/>
      <c r="BJ39" s="1249"/>
      <c r="BK39" s="1249"/>
      <c r="BL39" s="1249"/>
      <c r="BM39" s="1249"/>
      <c r="BN39" s="1249"/>
      <c r="BO39" s="1249"/>
      <c r="BP39" s="1249"/>
      <c r="BQ39" s="1249"/>
      <c r="BR39" s="1249"/>
      <c r="BS39" s="1249"/>
      <c r="BT39" s="1249"/>
      <c r="BU39" s="1249"/>
      <c r="BV39" s="1249"/>
      <c r="BW39" s="1249"/>
      <c r="BX39" s="1249"/>
      <c r="BY39" s="1249"/>
      <c r="BZ39" s="1249"/>
      <c r="CA39" s="1249"/>
      <c r="CB39" s="1249"/>
      <c r="CC39" s="1249"/>
      <c r="CD39" s="1249"/>
      <c r="CE39" s="1249"/>
      <c r="CF39" s="1249"/>
      <c r="CG39" s="1249"/>
      <c r="CH39" s="1249"/>
      <c r="CI39" s="1249"/>
      <c r="CJ39" s="1249"/>
      <c r="CK39" s="1249"/>
      <c r="CL39" s="1249"/>
      <c r="CM39" s="1249"/>
      <c r="CN39" s="1249"/>
      <c r="CO39" s="1249"/>
      <c r="CP39" s="1249"/>
      <c r="CQ39" s="1249"/>
      <c r="CR39" s="1249"/>
      <c r="CS39" s="1249"/>
      <c r="CT39" s="1249"/>
      <c r="CU39" s="1249"/>
      <c r="CV39" s="1249"/>
      <c r="CW39" s="1249"/>
      <c r="CX39" s="1249"/>
      <c r="CY39" s="1249"/>
      <c r="CZ39" s="1249"/>
      <c r="DA39" s="1249"/>
      <c r="DB39" s="1249"/>
      <c r="DC39" s="1249"/>
      <c r="DD39" s="1248"/>
    </row>
    <row r="40" spans="2:109" ht="13.2" x14ac:dyDescent="0.2">
      <c r="B40" s="1286"/>
      <c r="DD40" s="1286"/>
      <c r="DE40" s="1245"/>
    </row>
    <row r="41" spans="2:109" ht="16.2" x14ac:dyDescent="0.2">
      <c r="B41" s="1297" t="s">
        <v>602</v>
      </c>
      <c r="C41" s="1296"/>
      <c r="D41" s="1296"/>
      <c r="E41" s="1296"/>
      <c r="F41" s="1296"/>
      <c r="G41" s="1296"/>
      <c r="H41" s="1296"/>
      <c r="I41" s="1296"/>
      <c r="J41" s="1296"/>
      <c r="K41" s="1296"/>
      <c r="L41" s="1296"/>
      <c r="M41" s="1296"/>
      <c r="N41" s="1296"/>
      <c r="O41" s="1296"/>
      <c r="P41" s="1296"/>
      <c r="Q41" s="1296"/>
      <c r="R41" s="1296"/>
      <c r="S41" s="1296"/>
      <c r="T41" s="1296"/>
      <c r="U41" s="1296"/>
      <c r="V41" s="1296"/>
      <c r="W41" s="1296"/>
      <c r="X41" s="1296"/>
      <c r="Y41" s="1296"/>
      <c r="Z41" s="1296"/>
      <c r="AA41" s="1296"/>
      <c r="AB41" s="1296"/>
      <c r="AC41" s="1296"/>
      <c r="AD41" s="1296"/>
      <c r="AE41" s="1296"/>
      <c r="AF41" s="1296"/>
      <c r="AG41" s="1296"/>
      <c r="AH41" s="1296"/>
      <c r="AI41" s="1296"/>
      <c r="AJ41" s="1296"/>
      <c r="AK41" s="1296"/>
      <c r="AL41" s="1296"/>
      <c r="AM41" s="1296"/>
      <c r="AN41" s="1296"/>
      <c r="AO41" s="1296"/>
      <c r="AP41" s="1296"/>
      <c r="AQ41" s="1296"/>
      <c r="AR41" s="1296"/>
      <c r="AS41" s="1296"/>
      <c r="AT41" s="1296"/>
      <c r="AU41" s="1296"/>
      <c r="AV41" s="1296"/>
      <c r="AW41" s="1296"/>
      <c r="AX41" s="1296"/>
      <c r="AY41" s="1296"/>
      <c r="AZ41" s="1296"/>
      <c r="BA41" s="1296"/>
      <c r="BB41" s="1296"/>
      <c r="BC41" s="1296"/>
      <c r="BD41" s="1296"/>
      <c r="BE41" s="1296"/>
      <c r="BF41" s="1296"/>
      <c r="BG41" s="1296"/>
      <c r="BH41" s="1296"/>
      <c r="BI41" s="1296"/>
      <c r="BJ41" s="1296"/>
      <c r="BK41" s="1296"/>
      <c r="BL41" s="1296"/>
      <c r="BM41" s="1296"/>
      <c r="BN41" s="1296"/>
      <c r="BO41" s="1296"/>
      <c r="BP41" s="1296"/>
      <c r="BQ41" s="1296"/>
      <c r="BR41" s="1296"/>
      <c r="BS41" s="1296"/>
      <c r="BT41" s="1296"/>
      <c r="BU41" s="1296"/>
      <c r="BV41" s="1296"/>
      <c r="BW41" s="1296"/>
      <c r="BX41" s="1296"/>
      <c r="BY41" s="1296"/>
      <c r="BZ41" s="1296"/>
      <c r="CA41" s="1296"/>
      <c r="CB41" s="1296"/>
      <c r="CC41" s="1296"/>
      <c r="CD41" s="1296"/>
      <c r="CE41" s="1296"/>
      <c r="CF41" s="1296"/>
      <c r="CG41" s="1296"/>
      <c r="CH41" s="1296"/>
      <c r="CI41" s="1296"/>
      <c r="CJ41" s="1296"/>
      <c r="CK41" s="1296"/>
      <c r="CL41" s="1296"/>
      <c r="CM41" s="1296"/>
      <c r="CN41" s="1296"/>
      <c r="CO41" s="1296"/>
      <c r="CP41" s="1296"/>
      <c r="CQ41" s="1296"/>
      <c r="CR41" s="1296"/>
      <c r="CS41" s="1296"/>
      <c r="CT41" s="1296"/>
      <c r="CU41" s="1296"/>
      <c r="CV41" s="1296"/>
      <c r="CW41" s="1296"/>
      <c r="CX41" s="1296"/>
      <c r="CY41" s="1296"/>
      <c r="CZ41" s="1296"/>
      <c r="DA41" s="1296"/>
      <c r="DB41" s="1296"/>
      <c r="DC41" s="1296"/>
      <c r="DD41" s="1295"/>
    </row>
    <row r="42" spans="2:109" ht="13.2" x14ac:dyDescent="0.2">
      <c r="B42" s="1246"/>
      <c r="G42" s="1282"/>
      <c r="I42" s="1281"/>
      <c r="J42" s="1281"/>
      <c r="K42" s="1281"/>
      <c r="AM42" s="1282"/>
      <c r="AN42" s="1282" t="s">
        <v>598</v>
      </c>
      <c r="AP42" s="1281"/>
      <c r="AQ42" s="1281"/>
      <c r="AR42" s="1281"/>
      <c r="AY42" s="1282"/>
      <c r="BA42" s="1281"/>
      <c r="BB42" s="1281"/>
      <c r="BC42" s="1281"/>
      <c r="BK42" s="1282"/>
      <c r="BM42" s="1281"/>
      <c r="BN42" s="1281"/>
      <c r="BO42" s="1281"/>
      <c r="BW42" s="1282"/>
      <c r="BY42" s="1281"/>
      <c r="BZ42" s="1281"/>
      <c r="CA42" s="1281"/>
      <c r="CI42" s="1282"/>
      <c r="CK42" s="1281"/>
      <c r="CL42" s="1281"/>
      <c r="CM42" s="1281"/>
      <c r="CU42" s="1282"/>
      <c r="CW42" s="1281"/>
      <c r="CX42" s="1281"/>
      <c r="CY42" s="1281"/>
    </row>
    <row r="43" spans="2:109" ht="13.5" customHeight="1" x14ac:dyDescent="0.2">
      <c r="B43" s="1246"/>
      <c r="AN43" s="1280" t="s">
        <v>601</v>
      </c>
      <c r="AO43" s="1279"/>
      <c r="AP43" s="1279"/>
      <c r="AQ43" s="1279"/>
      <c r="AR43" s="1279"/>
      <c r="AS43" s="1279"/>
      <c r="AT43" s="1279"/>
      <c r="AU43" s="1279"/>
      <c r="AV43" s="1279"/>
      <c r="AW43" s="1279"/>
      <c r="AX43" s="1279"/>
      <c r="AY43" s="1279"/>
      <c r="AZ43" s="1279"/>
      <c r="BA43" s="1279"/>
      <c r="BB43" s="1279"/>
      <c r="BC43" s="1279"/>
      <c r="BD43" s="1279"/>
      <c r="BE43" s="1279"/>
      <c r="BF43" s="1279"/>
      <c r="BG43" s="1279"/>
      <c r="BH43" s="1279"/>
      <c r="BI43" s="1279"/>
      <c r="BJ43" s="1279"/>
      <c r="BK43" s="1279"/>
      <c r="BL43" s="1279"/>
      <c r="BM43" s="1279"/>
      <c r="BN43" s="1279"/>
      <c r="BO43" s="1279"/>
      <c r="BP43" s="1279"/>
      <c r="BQ43" s="1279"/>
      <c r="BR43" s="1279"/>
      <c r="BS43" s="1279"/>
      <c r="BT43" s="1279"/>
      <c r="BU43" s="1279"/>
      <c r="BV43" s="1279"/>
      <c r="BW43" s="1279"/>
      <c r="BX43" s="1279"/>
      <c r="BY43" s="1279"/>
      <c r="BZ43" s="1279"/>
      <c r="CA43" s="1279"/>
      <c r="CB43" s="1279"/>
      <c r="CC43" s="1279"/>
      <c r="CD43" s="1279"/>
      <c r="CE43" s="1279"/>
      <c r="CF43" s="1279"/>
      <c r="CG43" s="1279"/>
      <c r="CH43" s="1279"/>
      <c r="CI43" s="1279"/>
      <c r="CJ43" s="1279"/>
      <c r="CK43" s="1279"/>
      <c r="CL43" s="1279"/>
      <c r="CM43" s="1279"/>
      <c r="CN43" s="1279"/>
      <c r="CO43" s="1279"/>
      <c r="CP43" s="1279"/>
      <c r="CQ43" s="1279"/>
      <c r="CR43" s="1279"/>
      <c r="CS43" s="1279"/>
      <c r="CT43" s="1279"/>
      <c r="CU43" s="1279"/>
      <c r="CV43" s="1279"/>
      <c r="CW43" s="1279"/>
      <c r="CX43" s="1279"/>
      <c r="CY43" s="1279"/>
      <c r="CZ43" s="1279"/>
      <c r="DA43" s="1279"/>
      <c r="DB43" s="1279"/>
      <c r="DC43" s="1278"/>
    </row>
    <row r="44" spans="2:109" ht="13.2" x14ac:dyDescent="0.2">
      <c r="B44" s="1246"/>
      <c r="AN44" s="1277"/>
      <c r="AO44" s="1276"/>
      <c r="AP44" s="1276"/>
      <c r="AQ44" s="1276"/>
      <c r="AR44" s="1276"/>
      <c r="AS44" s="1276"/>
      <c r="AT44" s="1276"/>
      <c r="AU44" s="1276"/>
      <c r="AV44" s="1276"/>
      <c r="AW44" s="1276"/>
      <c r="AX44" s="1276"/>
      <c r="AY44" s="1276"/>
      <c r="AZ44" s="1276"/>
      <c r="BA44" s="1276"/>
      <c r="BB44" s="1276"/>
      <c r="BC44" s="1276"/>
      <c r="BD44" s="1276"/>
      <c r="BE44" s="1276"/>
      <c r="BF44" s="1276"/>
      <c r="BG44" s="1276"/>
      <c r="BH44" s="1276"/>
      <c r="BI44" s="1276"/>
      <c r="BJ44" s="1276"/>
      <c r="BK44" s="1276"/>
      <c r="BL44" s="1276"/>
      <c r="BM44" s="1276"/>
      <c r="BN44" s="1276"/>
      <c r="BO44" s="1276"/>
      <c r="BP44" s="1276"/>
      <c r="BQ44" s="1276"/>
      <c r="BR44" s="1276"/>
      <c r="BS44" s="1276"/>
      <c r="BT44" s="1276"/>
      <c r="BU44" s="1276"/>
      <c r="BV44" s="1276"/>
      <c r="BW44" s="1276"/>
      <c r="BX44" s="1276"/>
      <c r="BY44" s="1276"/>
      <c r="BZ44" s="1276"/>
      <c r="CA44" s="1276"/>
      <c r="CB44" s="1276"/>
      <c r="CC44" s="1276"/>
      <c r="CD44" s="1276"/>
      <c r="CE44" s="1276"/>
      <c r="CF44" s="1276"/>
      <c r="CG44" s="1276"/>
      <c r="CH44" s="1276"/>
      <c r="CI44" s="1276"/>
      <c r="CJ44" s="1276"/>
      <c r="CK44" s="1276"/>
      <c r="CL44" s="1276"/>
      <c r="CM44" s="1276"/>
      <c r="CN44" s="1276"/>
      <c r="CO44" s="1276"/>
      <c r="CP44" s="1276"/>
      <c r="CQ44" s="1276"/>
      <c r="CR44" s="1276"/>
      <c r="CS44" s="1276"/>
      <c r="CT44" s="1276"/>
      <c r="CU44" s="1276"/>
      <c r="CV44" s="1276"/>
      <c r="CW44" s="1276"/>
      <c r="CX44" s="1276"/>
      <c r="CY44" s="1276"/>
      <c r="CZ44" s="1276"/>
      <c r="DA44" s="1276"/>
      <c r="DB44" s="1276"/>
      <c r="DC44" s="1275"/>
    </row>
    <row r="45" spans="2:109" ht="13.2" x14ac:dyDescent="0.2">
      <c r="B45" s="1246"/>
      <c r="AN45" s="1277"/>
      <c r="AO45" s="1276"/>
      <c r="AP45" s="1276"/>
      <c r="AQ45" s="1276"/>
      <c r="AR45" s="1276"/>
      <c r="AS45" s="1276"/>
      <c r="AT45" s="1276"/>
      <c r="AU45" s="1276"/>
      <c r="AV45" s="1276"/>
      <c r="AW45" s="1276"/>
      <c r="AX45" s="1276"/>
      <c r="AY45" s="1276"/>
      <c r="AZ45" s="1276"/>
      <c r="BA45" s="1276"/>
      <c r="BB45" s="1276"/>
      <c r="BC45" s="1276"/>
      <c r="BD45" s="1276"/>
      <c r="BE45" s="1276"/>
      <c r="BF45" s="1276"/>
      <c r="BG45" s="1276"/>
      <c r="BH45" s="1276"/>
      <c r="BI45" s="1276"/>
      <c r="BJ45" s="1276"/>
      <c r="BK45" s="1276"/>
      <c r="BL45" s="1276"/>
      <c r="BM45" s="1276"/>
      <c r="BN45" s="1276"/>
      <c r="BO45" s="1276"/>
      <c r="BP45" s="1276"/>
      <c r="BQ45" s="1276"/>
      <c r="BR45" s="1276"/>
      <c r="BS45" s="1276"/>
      <c r="BT45" s="1276"/>
      <c r="BU45" s="1276"/>
      <c r="BV45" s="1276"/>
      <c r="BW45" s="1276"/>
      <c r="BX45" s="1276"/>
      <c r="BY45" s="1276"/>
      <c r="BZ45" s="1276"/>
      <c r="CA45" s="1276"/>
      <c r="CB45" s="1276"/>
      <c r="CC45" s="1276"/>
      <c r="CD45" s="1276"/>
      <c r="CE45" s="1276"/>
      <c r="CF45" s="1276"/>
      <c r="CG45" s="1276"/>
      <c r="CH45" s="1276"/>
      <c r="CI45" s="1276"/>
      <c r="CJ45" s="1276"/>
      <c r="CK45" s="1276"/>
      <c r="CL45" s="1276"/>
      <c r="CM45" s="1276"/>
      <c r="CN45" s="1276"/>
      <c r="CO45" s="1276"/>
      <c r="CP45" s="1276"/>
      <c r="CQ45" s="1276"/>
      <c r="CR45" s="1276"/>
      <c r="CS45" s="1276"/>
      <c r="CT45" s="1276"/>
      <c r="CU45" s="1276"/>
      <c r="CV45" s="1276"/>
      <c r="CW45" s="1276"/>
      <c r="CX45" s="1276"/>
      <c r="CY45" s="1276"/>
      <c r="CZ45" s="1276"/>
      <c r="DA45" s="1276"/>
      <c r="DB45" s="1276"/>
      <c r="DC45" s="1275"/>
    </row>
    <row r="46" spans="2:109" ht="13.2" x14ac:dyDescent="0.2">
      <c r="B46" s="1246"/>
      <c r="AN46" s="1277"/>
      <c r="AO46" s="1276"/>
      <c r="AP46" s="1276"/>
      <c r="AQ46" s="1276"/>
      <c r="AR46" s="1276"/>
      <c r="AS46" s="1276"/>
      <c r="AT46" s="1276"/>
      <c r="AU46" s="1276"/>
      <c r="AV46" s="1276"/>
      <c r="AW46" s="1276"/>
      <c r="AX46" s="1276"/>
      <c r="AY46" s="1276"/>
      <c r="AZ46" s="1276"/>
      <c r="BA46" s="1276"/>
      <c r="BB46" s="1276"/>
      <c r="BC46" s="1276"/>
      <c r="BD46" s="1276"/>
      <c r="BE46" s="1276"/>
      <c r="BF46" s="1276"/>
      <c r="BG46" s="1276"/>
      <c r="BH46" s="1276"/>
      <c r="BI46" s="1276"/>
      <c r="BJ46" s="1276"/>
      <c r="BK46" s="1276"/>
      <c r="BL46" s="1276"/>
      <c r="BM46" s="1276"/>
      <c r="BN46" s="1276"/>
      <c r="BO46" s="1276"/>
      <c r="BP46" s="1276"/>
      <c r="BQ46" s="1276"/>
      <c r="BR46" s="1276"/>
      <c r="BS46" s="1276"/>
      <c r="BT46" s="1276"/>
      <c r="BU46" s="1276"/>
      <c r="BV46" s="1276"/>
      <c r="BW46" s="1276"/>
      <c r="BX46" s="1276"/>
      <c r="BY46" s="1276"/>
      <c r="BZ46" s="1276"/>
      <c r="CA46" s="1276"/>
      <c r="CB46" s="1276"/>
      <c r="CC46" s="1276"/>
      <c r="CD46" s="1276"/>
      <c r="CE46" s="1276"/>
      <c r="CF46" s="1276"/>
      <c r="CG46" s="1276"/>
      <c r="CH46" s="1276"/>
      <c r="CI46" s="1276"/>
      <c r="CJ46" s="1276"/>
      <c r="CK46" s="1276"/>
      <c r="CL46" s="1276"/>
      <c r="CM46" s="1276"/>
      <c r="CN46" s="1276"/>
      <c r="CO46" s="1276"/>
      <c r="CP46" s="1276"/>
      <c r="CQ46" s="1276"/>
      <c r="CR46" s="1276"/>
      <c r="CS46" s="1276"/>
      <c r="CT46" s="1276"/>
      <c r="CU46" s="1276"/>
      <c r="CV46" s="1276"/>
      <c r="CW46" s="1276"/>
      <c r="CX46" s="1276"/>
      <c r="CY46" s="1276"/>
      <c r="CZ46" s="1276"/>
      <c r="DA46" s="1276"/>
      <c r="DB46" s="1276"/>
      <c r="DC46" s="1275"/>
    </row>
    <row r="47" spans="2:109" ht="13.2" x14ac:dyDescent="0.2">
      <c r="B47" s="1246"/>
      <c r="AN47" s="1274"/>
      <c r="AO47" s="1273"/>
      <c r="AP47" s="1273"/>
      <c r="AQ47" s="1273"/>
      <c r="AR47" s="1273"/>
      <c r="AS47" s="1273"/>
      <c r="AT47" s="1273"/>
      <c r="AU47" s="1273"/>
      <c r="AV47" s="1273"/>
      <c r="AW47" s="1273"/>
      <c r="AX47" s="1273"/>
      <c r="AY47" s="1273"/>
      <c r="AZ47" s="1273"/>
      <c r="BA47" s="1273"/>
      <c r="BB47" s="1273"/>
      <c r="BC47" s="1273"/>
      <c r="BD47" s="1273"/>
      <c r="BE47" s="1273"/>
      <c r="BF47" s="1273"/>
      <c r="BG47" s="1273"/>
      <c r="BH47" s="1273"/>
      <c r="BI47" s="1273"/>
      <c r="BJ47" s="1273"/>
      <c r="BK47" s="1273"/>
      <c r="BL47" s="1273"/>
      <c r="BM47" s="1273"/>
      <c r="BN47" s="1273"/>
      <c r="BO47" s="1273"/>
      <c r="BP47" s="1273"/>
      <c r="BQ47" s="1273"/>
      <c r="BR47" s="1273"/>
      <c r="BS47" s="1273"/>
      <c r="BT47" s="1273"/>
      <c r="BU47" s="1273"/>
      <c r="BV47" s="1273"/>
      <c r="BW47" s="1273"/>
      <c r="BX47" s="1273"/>
      <c r="BY47" s="1273"/>
      <c r="BZ47" s="1273"/>
      <c r="CA47" s="1273"/>
      <c r="CB47" s="1273"/>
      <c r="CC47" s="1273"/>
      <c r="CD47" s="1273"/>
      <c r="CE47" s="1273"/>
      <c r="CF47" s="1273"/>
      <c r="CG47" s="1273"/>
      <c r="CH47" s="1273"/>
      <c r="CI47" s="1273"/>
      <c r="CJ47" s="1273"/>
      <c r="CK47" s="1273"/>
      <c r="CL47" s="1273"/>
      <c r="CM47" s="1273"/>
      <c r="CN47" s="1273"/>
      <c r="CO47" s="1273"/>
      <c r="CP47" s="1273"/>
      <c r="CQ47" s="1273"/>
      <c r="CR47" s="1273"/>
      <c r="CS47" s="1273"/>
      <c r="CT47" s="1273"/>
      <c r="CU47" s="1273"/>
      <c r="CV47" s="1273"/>
      <c r="CW47" s="1273"/>
      <c r="CX47" s="1273"/>
      <c r="CY47" s="1273"/>
      <c r="CZ47" s="1273"/>
      <c r="DA47" s="1273"/>
      <c r="DB47" s="1273"/>
      <c r="DC47" s="1272"/>
    </row>
    <row r="48" spans="2:109" ht="13.2" x14ac:dyDescent="0.2">
      <c r="B48" s="1246"/>
      <c r="H48" s="1259"/>
      <c r="I48" s="1259"/>
      <c r="J48" s="1259"/>
      <c r="AN48" s="1259"/>
      <c r="AO48" s="1259"/>
      <c r="AP48" s="1259"/>
      <c r="AZ48" s="1259"/>
      <c r="BA48" s="1259"/>
      <c r="BB48" s="1259"/>
      <c r="BL48" s="1259"/>
      <c r="BM48" s="1259"/>
      <c r="BN48" s="1259"/>
      <c r="BX48" s="1259"/>
      <c r="BY48" s="1259"/>
      <c r="BZ48" s="1259"/>
      <c r="CJ48" s="1259"/>
      <c r="CK48" s="1259"/>
      <c r="CL48" s="1259"/>
      <c r="CV48" s="1259"/>
      <c r="CW48" s="1259"/>
      <c r="CX48" s="1259"/>
    </row>
    <row r="49" spans="1:109" ht="13.2" x14ac:dyDescent="0.2">
      <c r="B49" s="1246"/>
      <c r="AN49" s="1245" t="s">
        <v>596</v>
      </c>
    </row>
    <row r="50" spans="1:109" ht="13.2" x14ac:dyDescent="0.2">
      <c r="B50" s="1246"/>
      <c r="G50" s="1257"/>
      <c r="H50" s="1257"/>
      <c r="I50" s="1257"/>
      <c r="J50" s="1257"/>
      <c r="K50" s="1266"/>
      <c r="L50" s="1266"/>
      <c r="M50" s="1265"/>
      <c r="N50" s="1265"/>
      <c r="AN50" s="1264"/>
      <c r="AO50" s="1263"/>
      <c r="AP50" s="1263"/>
      <c r="AQ50" s="1263"/>
      <c r="AR50" s="1263"/>
      <c r="AS50" s="1263"/>
      <c r="AT50" s="1263"/>
      <c r="AU50" s="1263"/>
      <c r="AV50" s="1263"/>
      <c r="AW50" s="1263"/>
      <c r="AX50" s="1263"/>
      <c r="AY50" s="1263"/>
      <c r="AZ50" s="1263"/>
      <c r="BA50" s="1263"/>
      <c r="BB50" s="1263"/>
      <c r="BC50" s="1263"/>
      <c r="BD50" s="1263"/>
      <c r="BE50" s="1263"/>
      <c r="BF50" s="1263"/>
      <c r="BG50" s="1263"/>
      <c r="BH50" s="1263"/>
      <c r="BI50" s="1263"/>
      <c r="BJ50" s="1263"/>
      <c r="BK50" s="1263"/>
      <c r="BL50" s="1263"/>
      <c r="BM50" s="1263"/>
      <c r="BN50" s="1263"/>
      <c r="BO50" s="1262"/>
      <c r="BP50" s="1254" t="s">
        <v>546</v>
      </c>
      <c r="BQ50" s="1254"/>
      <c r="BR50" s="1254"/>
      <c r="BS50" s="1254"/>
      <c r="BT50" s="1254"/>
      <c r="BU50" s="1254"/>
      <c r="BV50" s="1254"/>
      <c r="BW50" s="1254"/>
      <c r="BX50" s="1254" t="s">
        <v>547</v>
      </c>
      <c r="BY50" s="1254"/>
      <c r="BZ50" s="1254"/>
      <c r="CA50" s="1254"/>
      <c r="CB50" s="1254"/>
      <c r="CC50" s="1254"/>
      <c r="CD50" s="1254"/>
      <c r="CE50" s="1254"/>
      <c r="CF50" s="1254" t="s">
        <v>548</v>
      </c>
      <c r="CG50" s="1254"/>
      <c r="CH50" s="1254"/>
      <c r="CI50" s="1254"/>
      <c r="CJ50" s="1254"/>
      <c r="CK50" s="1254"/>
      <c r="CL50" s="1254"/>
      <c r="CM50" s="1254"/>
      <c r="CN50" s="1254" t="s">
        <v>549</v>
      </c>
      <c r="CO50" s="1254"/>
      <c r="CP50" s="1254"/>
      <c r="CQ50" s="1254"/>
      <c r="CR50" s="1254"/>
      <c r="CS50" s="1254"/>
      <c r="CT50" s="1254"/>
      <c r="CU50" s="1254"/>
      <c r="CV50" s="1254" t="s">
        <v>550</v>
      </c>
      <c r="CW50" s="1254"/>
      <c r="CX50" s="1254"/>
      <c r="CY50" s="1254"/>
      <c r="CZ50" s="1254"/>
      <c r="DA50" s="1254"/>
      <c r="DB50" s="1254"/>
      <c r="DC50" s="1254"/>
    </row>
    <row r="51" spans="1:109" ht="13.5" customHeight="1" x14ac:dyDescent="0.2">
      <c r="B51" s="1246"/>
      <c r="G51" s="1261"/>
      <c r="H51" s="1261"/>
      <c r="I51" s="1294"/>
      <c r="J51" s="1294"/>
      <c r="K51" s="1260"/>
      <c r="L51" s="1260"/>
      <c r="M51" s="1260"/>
      <c r="N51" s="1260"/>
      <c r="AM51" s="1259"/>
      <c r="AN51" s="1253" t="s">
        <v>595</v>
      </c>
      <c r="AO51" s="1253"/>
      <c r="AP51" s="1253"/>
      <c r="AQ51" s="1253"/>
      <c r="AR51" s="1253"/>
      <c r="AS51" s="1253"/>
      <c r="AT51" s="1253"/>
      <c r="AU51" s="1253"/>
      <c r="AV51" s="1253"/>
      <c r="AW51" s="1253"/>
      <c r="AX51" s="1253"/>
      <c r="AY51" s="1253"/>
      <c r="AZ51" s="1253"/>
      <c r="BA51" s="1253"/>
      <c r="BB51" s="1253" t="s">
        <v>593</v>
      </c>
      <c r="BC51" s="1253"/>
      <c r="BD51" s="1253"/>
      <c r="BE51" s="1253"/>
      <c r="BF51" s="1253"/>
      <c r="BG51" s="1253"/>
      <c r="BH51" s="1253"/>
      <c r="BI51" s="1253"/>
      <c r="BJ51" s="1253"/>
      <c r="BK51" s="1253"/>
      <c r="BL51" s="1253"/>
      <c r="BM51" s="1253"/>
      <c r="BN51" s="1253"/>
      <c r="BO51" s="1253"/>
      <c r="BP51" s="1252"/>
      <c r="BQ51" s="1252"/>
      <c r="BR51" s="1252"/>
      <c r="BS51" s="1252"/>
      <c r="BT51" s="1252"/>
      <c r="BU51" s="1252"/>
      <c r="BV51" s="1252"/>
      <c r="BW51" s="1252"/>
      <c r="BX51" s="1252"/>
      <c r="BY51" s="1252"/>
      <c r="BZ51" s="1252"/>
      <c r="CA51" s="1252"/>
      <c r="CB51" s="1252"/>
      <c r="CC51" s="1252"/>
      <c r="CD51" s="1252"/>
      <c r="CE51" s="1252"/>
      <c r="CF51" s="1252"/>
      <c r="CG51" s="1252"/>
      <c r="CH51" s="1252"/>
      <c r="CI51" s="1252"/>
      <c r="CJ51" s="1252"/>
      <c r="CK51" s="1252"/>
      <c r="CL51" s="1252"/>
      <c r="CM51" s="1252"/>
      <c r="CN51" s="1252"/>
      <c r="CO51" s="1252"/>
      <c r="CP51" s="1252"/>
      <c r="CQ51" s="1252"/>
      <c r="CR51" s="1252"/>
      <c r="CS51" s="1252"/>
      <c r="CT51" s="1252"/>
      <c r="CU51" s="1252"/>
      <c r="CV51" s="1252"/>
      <c r="CW51" s="1252"/>
      <c r="CX51" s="1252"/>
      <c r="CY51" s="1252"/>
      <c r="CZ51" s="1252"/>
      <c r="DA51" s="1252"/>
      <c r="DB51" s="1252"/>
      <c r="DC51" s="1252"/>
    </row>
    <row r="52" spans="1:109" ht="13.2" x14ac:dyDescent="0.2">
      <c r="B52" s="1246"/>
      <c r="G52" s="1261"/>
      <c r="H52" s="1261"/>
      <c r="I52" s="1294"/>
      <c r="J52" s="1294"/>
      <c r="K52" s="1260"/>
      <c r="L52" s="1260"/>
      <c r="M52" s="1260"/>
      <c r="N52" s="1260"/>
      <c r="AM52" s="1259"/>
      <c r="AN52" s="1253"/>
      <c r="AO52" s="1253"/>
      <c r="AP52" s="1253"/>
      <c r="AQ52" s="1253"/>
      <c r="AR52" s="1253"/>
      <c r="AS52" s="1253"/>
      <c r="AT52" s="1253"/>
      <c r="AU52" s="1253"/>
      <c r="AV52" s="1253"/>
      <c r="AW52" s="1253"/>
      <c r="AX52" s="1253"/>
      <c r="AY52" s="1253"/>
      <c r="AZ52" s="1253"/>
      <c r="BA52" s="1253"/>
      <c r="BB52" s="1253"/>
      <c r="BC52" s="1253"/>
      <c r="BD52" s="1253"/>
      <c r="BE52" s="1253"/>
      <c r="BF52" s="1253"/>
      <c r="BG52" s="1253"/>
      <c r="BH52" s="1253"/>
      <c r="BI52" s="1253"/>
      <c r="BJ52" s="1253"/>
      <c r="BK52" s="1253"/>
      <c r="BL52" s="1253"/>
      <c r="BM52" s="1253"/>
      <c r="BN52" s="1253"/>
      <c r="BO52" s="1253"/>
      <c r="BP52" s="1252"/>
      <c r="BQ52" s="1252"/>
      <c r="BR52" s="1252"/>
      <c r="BS52" s="1252"/>
      <c r="BT52" s="1252"/>
      <c r="BU52" s="1252"/>
      <c r="BV52" s="1252"/>
      <c r="BW52" s="1252"/>
      <c r="BX52" s="1252"/>
      <c r="BY52" s="1252"/>
      <c r="BZ52" s="1252"/>
      <c r="CA52" s="1252"/>
      <c r="CB52" s="1252"/>
      <c r="CC52" s="1252"/>
      <c r="CD52" s="1252"/>
      <c r="CE52" s="1252"/>
      <c r="CF52" s="1252"/>
      <c r="CG52" s="1252"/>
      <c r="CH52" s="1252"/>
      <c r="CI52" s="1252"/>
      <c r="CJ52" s="1252"/>
      <c r="CK52" s="1252"/>
      <c r="CL52" s="1252"/>
      <c r="CM52" s="1252"/>
      <c r="CN52" s="1252"/>
      <c r="CO52" s="1252"/>
      <c r="CP52" s="1252"/>
      <c r="CQ52" s="1252"/>
      <c r="CR52" s="1252"/>
      <c r="CS52" s="1252"/>
      <c r="CT52" s="1252"/>
      <c r="CU52" s="1252"/>
      <c r="CV52" s="1252"/>
      <c r="CW52" s="1252"/>
      <c r="CX52" s="1252"/>
      <c r="CY52" s="1252"/>
      <c r="CZ52" s="1252"/>
      <c r="DA52" s="1252"/>
      <c r="DB52" s="1252"/>
      <c r="DC52" s="1252"/>
    </row>
    <row r="53" spans="1:109" ht="13.2" x14ac:dyDescent="0.2">
      <c r="A53" s="1281"/>
      <c r="B53" s="1246"/>
      <c r="G53" s="1261"/>
      <c r="H53" s="1261"/>
      <c r="I53" s="1257"/>
      <c r="J53" s="1257"/>
      <c r="K53" s="1260"/>
      <c r="L53" s="1260"/>
      <c r="M53" s="1260"/>
      <c r="N53" s="1260"/>
      <c r="AM53" s="1259"/>
      <c r="AN53" s="1253"/>
      <c r="AO53" s="1253"/>
      <c r="AP53" s="1253"/>
      <c r="AQ53" s="1253"/>
      <c r="AR53" s="1253"/>
      <c r="AS53" s="1253"/>
      <c r="AT53" s="1253"/>
      <c r="AU53" s="1253"/>
      <c r="AV53" s="1253"/>
      <c r="AW53" s="1253"/>
      <c r="AX53" s="1253"/>
      <c r="AY53" s="1253"/>
      <c r="AZ53" s="1253"/>
      <c r="BA53" s="1253"/>
      <c r="BB53" s="1253" t="s">
        <v>600</v>
      </c>
      <c r="BC53" s="1253"/>
      <c r="BD53" s="1253"/>
      <c r="BE53" s="1253"/>
      <c r="BF53" s="1253"/>
      <c r="BG53" s="1253"/>
      <c r="BH53" s="1253"/>
      <c r="BI53" s="1253"/>
      <c r="BJ53" s="1253"/>
      <c r="BK53" s="1253"/>
      <c r="BL53" s="1253"/>
      <c r="BM53" s="1253"/>
      <c r="BN53" s="1253"/>
      <c r="BO53" s="1253"/>
      <c r="BP53" s="1252">
        <v>65.099999999999994</v>
      </c>
      <c r="BQ53" s="1252"/>
      <c r="BR53" s="1252"/>
      <c r="BS53" s="1252"/>
      <c r="BT53" s="1252"/>
      <c r="BU53" s="1252"/>
      <c r="BV53" s="1252"/>
      <c r="BW53" s="1252"/>
      <c r="BX53" s="1252">
        <v>66.8</v>
      </c>
      <c r="BY53" s="1252"/>
      <c r="BZ53" s="1252"/>
      <c r="CA53" s="1252"/>
      <c r="CB53" s="1252"/>
      <c r="CC53" s="1252"/>
      <c r="CD53" s="1252"/>
      <c r="CE53" s="1252"/>
      <c r="CF53" s="1252">
        <v>68.3</v>
      </c>
      <c r="CG53" s="1252"/>
      <c r="CH53" s="1252"/>
      <c r="CI53" s="1252"/>
      <c r="CJ53" s="1252"/>
      <c r="CK53" s="1252"/>
      <c r="CL53" s="1252"/>
      <c r="CM53" s="1252"/>
      <c r="CN53" s="1252">
        <v>69.599999999999994</v>
      </c>
      <c r="CO53" s="1252"/>
      <c r="CP53" s="1252"/>
      <c r="CQ53" s="1252"/>
      <c r="CR53" s="1252"/>
      <c r="CS53" s="1252"/>
      <c r="CT53" s="1252"/>
      <c r="CU53" s="1252"/>
      <c r="CV53" s="1252">
        <v>71.3</v>
      </c>
      <c r="CW53" s="1252"/>
      <c r="CX53" s="1252"/>
      <c r="CY53" s="1252"/>
      <c r="CZ53" s="1252"/>
      <c r="DA53" s="1252"/>
      <c r="DB53" s="1252"/>
      <c r="DC53" s="1252"/>
    </row>
    <row r="54" spans="1:109" ht="13.2" x14ac:dyDescent="0.2">
      <c r="A54" s="1281"/>
      <c r="B54" s="1246"/>
      <c r="G54" s="1261"/>
      <c r="H54" s="1261"/>
      <c r="I54" s="1257"/>
      <c r="J54" s="1257"/>
      <c r="K54" s="1260"/>
      <c r="L54" s="1260"/>
      <c r="M54" s="1260"/>
      <c r="N54" s="1260"/>
      <c r="AM54" s="1259"/>
      <c r="AN54" s="1253"/>
      <c r="AO54" s="1253"/>
      <c r="AP54" s="1253"/>
      <c r="AQ54" s="1253"/>
      <c r="AR54" s="1253"/>
      <c r="AS54" s="1253"/>
      <c r="AT54" s="1253"/>
      <c r="AU54" s="1253"/>
      <c r="AV54" s="1253"/>
      <c r="AW54" s="1253"/>
      <c r="AX54" s="1253"/>
      <c r="AY54" s="1253"/>
      <c r="AZ54" s="1253"/>
      <c r="BA54" s="1253"/>
      <c r="BB54" s="1253"/>
      <c r="BC54" s="1253"/>
      <c r="BD54" s="1253"/>
      <c r="BE54" s="1253"/>
      <c r="BF54" s="1253"/>
      <c r="BG54" s="1253"/>
      <c r="BH54" s="1253"/>
      <c r="BI54" s="1253"/>
      <c r="BJ54" s="1253"/>
      <c r="BK54" s="1253"/>
      <c r="BL54" s="1253"/>
      <c r="BM54" s="1253"/>
      <c r="BN54" s="1253"/>
      <c r="BO54" s="1253"/>
      <c r="BP54" s="1252"/>
      <c r="BQ54" s="1252"/>
      <c r="BR54" s="1252"/>
      <c r="BS54" s="1252"/>
      <c r="BT54" s="1252"/>
      <c r="BU54" s="1252"/>
      <c r="BV54" s="1252"/>
      <c r="BW54" s="1252"/>
      <c r="BX54" s="1252"/>
      <c r="BY54" s="1252"/>
      <c r="BZ54" s="1252"/>
      <c r="CA54" s="1252"/>
      <c r="CB54" s="1252"/>
      <c r="CC54" s="1252"/>
      <c r="CD54" s="1252"/>
      <c r="CE54" s="1252"/>
      <c r="CF54" s="1252"/>
      <c r="CG54" s="1252"/>
      <c r="CH54" s="1252"/>
      <c r="CI54" s="1252"/>
      <c r="CJ54" s="1252"/>
      <c r="CK54" s="1252"/>
      <c r="CL54" s="1252"/>
      <c r="CM54" s="1252"/>
      <c r="CN54" s="1252"/>
      <c r="CO54" s="1252"/>
      <c r="CP54" s="1252"/>
      <c r="CQ54" s="1252"/>
      <c r="CR54" s="1252"/>
      <c r="CS54" s="1252"/>
      <c r="CT54" s="1252"/>
      <c r="CU54" s="1252"/>
      <c r="CV54" s="1252"/>
      <c r="CW54" s="1252"/>
      <c r="CX54" s="1252"/>
      <c r="CY54" s="1252"/>
      <c r="CZ54" s="1252"/>
      <c r="DA54" s="1252"/>
      <c r="DB54" s="1252"/>
      <c r="DC54" s="1252"/>
    </row>
    <row r="55" spans="1:109" ht="13.2" x14ac:dyDescent="0.2">
      <c r="A55" s="1281"/>
      <c r="B55" s="1246"/>
      <c r="G55" s="1257"/>
      <c r="H55" s="1257"/>
      <c r="I55" s="1257"/>
      <c r="J55" s="1257"/>
      <c r="K55" s="1260"/>
      <c r="L55" s="1260"/>
      <c r="M55" s="1260"/>
      <c r="N55" s="1260"/>
      <c r="AN55" s="1254" t="s">
        <v>594</v>
      </c>
      <c r="AO55" s="1254"/>
      <c r="AP55" s="1254"/>
      <c r="AQ55" s="1254"/>
      <c r="AR55" s="1254"/>
      <c r="AS55" s="1254"/>
      <c r="AT55" s="1254"/>
      <c r="AU55" s="1254"/>
      <c r="AV55" s="1254"/>
      <c r="AW55" s="1254"/>
      <c r="AX55" s="1254"/>
      <c r="AY55" s="1254"/>
      <c r="AZ55" s="1254"/>
      <c r="BA55" s="1254"/>
      <c r="BB55" s="1253" t="s">
        <v>593</v>
      </c>
      <c r="BC55" s="1253"/>
      <c r="BD55" s="1253"/>
      <c r="BE55" s="1253"/>
      <c r="BF55" s="1253"/>
      <c r="BG55" s="1253"/>
      <c r="BH55" s="1253"/>
      <c r="BI55" s="1253"/>
      <c r="BJ55" s="1253"/>
      <c r="BK55" s="1253"/>
      <c r="BL55" s="1253"/>
      <c r="BM55" s="1253"/>
      <c r="BN55" s="1253"/>
      <c r="BO55" s="1253"/>
      <c r="BP55" s="1252">
        <v>40.799999999999997</v>
      </c>
      <c r="BQ55" s="1252"/>
      <c r="BR55" s="1252"/>
      <c r="BS55" s="1252"/>
      <c r="BT55" s="1252"/>
      <c r="BU55" s="1252"/>
      <c r="BV55" s="1252"/>
      <c r="BW55" s="1252"/>
      <c r="BX55" s="1252">
        <v>38.5</v>
      </c>
      <c r="BY55" s="1252"/>
      <c r="BZ55" s="1252"/>
      <c r="CA55" s="1252"/>
      <c r="CB55" s="1252"/>
      <c r="CC55" s="1252"/>
      <c r="CD55" s="1252"/>
      <c r="CE55" s="1252"/>
      <c r="CF55" s="1252">
        <v>35.5</v>
      </c>
      <c r="CG55" s="1252"/>
      <c r="CH55" s="1252"/>
      <c r="CI55" s="1252"/>
      <c r="CJ55" s="1252"/>
      <c r="CK55" s="1252"/>
      <c r="CL55" s="1252"/>
      <c r="CM55" s="1252"/>
      <c r="CN55" s="1252">
        <v>13.5</v>
      </c>
      <c r="CO55" s="1252"/>
      <c r="CP55" s="1252"/>
      <c r="CQ55" s="1252"/>
      <c r="CR55" s="1252"/>
      <c r="CS55" s="1252"/>
      <c r="CT55" s="1252"/>
      <c r="CU55" s="1252"/>
      <c r="CV55" s="1252">
        <v>0</v>
      </c>
      <c r="CW55" s="1252"/>
      <c r="CX55" s="1252"/>
      <c r="CY55" s="1252"/>
      <c r="CZ55" s="1252"/>
      <c r="DA55" s="1252"/>
      <c r="DB55" s="1252"/>
      <c r="DC55" s="1252"/>
    </row>
    <row r="56" spans="1:109" ht="13.2" x14ac:dyDescent="0.2">
      <c r="A56" s="1281"/>
      <c r="B56" s="1246"/>
      <c r="G56" s="1257"/>
      <c r="H56" s="1257"/>
      <c r="I56" s="1257"/>
      <c r="J56" s="1257"/>
      <c r="K56" s="1260"/>
      <c r="L56" s="1260"/>
      <c r="M56" s="1260"/>
      <c r="N56" s="1260"/>
      <c r="AN56" s="1254"/>
      <c r="AO56" s="1254"/>
      <c r="AP56" s="1254"/>
      <c r="AQ56" s="1254"/>
      <c r="AR56" s="1254"/>
      <c r="AS56" s="1254"/>
      <c r="AT56" s="1254"/>
      <c r="AU56" s="1254"/>
      <c r="AV56" s="1254"/>
      <c r="AW56" s="1254"/>
      <c r="AX56" s="1254"/>
      <c r="AY56" s="1254"/>
      <c r="AZ56" s="1254"/>
      <c r="BA56" s="1254"/>
      <c r="BB56" s="1253"/>
      <c r="BC56" s="1253"/>
      <c r="BD56" s="1253"/>
      <c r="BE56" s="1253"/>
      <c r="BF56" s="1253"/>
      <c r="BG56" s="1253"/>
      <c r="BH56" s="1253"/>
      <c r="BI56" s="1253"/>
      <c r="BJ56" s="1253"/>
      <c r="BK56" s="1253"/>
      <c r="BL56" s="1253"/>
      <c r="BM56" s="1253"/>
      <c r="BN56" s="1253"/>
      <c r="BO56" s="1253"/>
      <c r="BP56" s="1252"/>
      <c r="BQ56" s="1252"/>
      <c r="BR56" s="1252"/>
      <c r="BS56" s="1252"/>
      <c r="BT56" s="1252"/>
      <c r="BU56" s="1252"/>
      <c r="BV56" s="1252"/>
      <c r="BW56" s="1252"/>
      <c r="BX56" s="1252"/>
      <c r="BY56" s="1252"/>
      <c r="BZ56" s="1252"/>
      <c r="CA56" s="1252"/>
      <c r="CB56" s="1252"/>
      <c r="CC56" s="1252"/>
      <c r="CD56" s="1252"/>
      <c r="CE56" s="1252"/>
      <c r="CF56" s="1252"/>
      <c r="CG56" s="1252"/>
      <c r="CH56" s="1252"/>
      <c r="CI56" s="1252"/>
      <c r="CJ56" s="1252"/>
      <c r="CK56" s="1252"/>
      <c r="CL56" s="1252"/>
      <c r="CM56" s="1252"/>
      <c r="CN56" s="1252"/>
      <c r="CO56" s="1252"/>
      <c r="CP56" s="1252"/>
      <c r="CQ56" s="1252"/>
      <c r="CR56" s="1252"/>
      <c r="CS56" s="1252"/>
      <c r="CT56" s="1252"/>
      <c r="CU56" s="1252"/>
      <c r="CV56" s="1252"/>
      <c r="CW56" s="1252"/>
      <c r="CX56" s="1252"/>
      <c r="CY56" s="1252"/>
      <c r="CZ56" s="1252"/>
      <c r="DA56" s="1252"/>
      <c r="DB56" s="1252"/>
      <c r="DC56" s="1252"/>
    </row>
    <row r="57" spans="1:109" s="1281" customFormat="1" ht="13.2" x14ac:dyDescent="0.2">
      <c r="B57" s="1287"/>
      <c r="G57" s="1257"/>
      <c r="H57" s="1257"/>
      <c r="I57" s="1256"/>
      <c r="J57" s="1256"/>
      <c r="K57" s="1260"/>
      <c r="L57" s="1260"/>
      <c r="M57" s="1260"/>
      <c r="N57" s="1260"/>
      <c r="AM57" s="1245"/>
      <c r="AN57" s="1254"/>
      <c r="AO57" s="1254"/>
      <c r="AP57" s="1254"/>
      <c r="AQ57" s="1254"/>
      <c r="AR57" s="1254"/>
      <c r="AS57" s="1254"/>
      <c r="AT57" s="1254"/>
      <c r="AU57" s="1254"/>
      <c r="AV57" s="1254"/>
      <c r="AW57" s="1254"/>
      <c r="AX57" s="1254"/>
      <c r="AY57" s="1254"/>
      <c r="AZ57" s="1254"/>
      <c r="BA57" s="1254"/>
      <c r="BB57" s="1253" t="s">
        <v>600</v>
      </c>
      <c r="BC57" s="1253"/>
      <c r="BD57" s="1253"/>
      <c r="BE57" s="1253"/>
      <c r="BF57" s="1253"/>
      <c r="BG57" s="1253"/>
      <c r="BH57" s="1253"/>
      <c r="BI57" s="1253"/>
      <c r="BJ57" s="1253"/>
      <c r="BK57" s="1253"/>
      <c r="BL57" s="1253"/>
      <c r="BM57" s="1253"/>
      <c r="BN57" s="1253"/>
      <c r="BO57" s="1253"/>
      <c r="BP57" s="1252">
        <v>63.5</v>
      </c>
      <c r="BQ57" s="1252"/>
      <c r="BR57" s="1252"/>
      <c r="BS57" s="1252"/>
      <c r="BT57" s="1252"/>
      <c r="BU57" s="1252"/>
      <c r="BV57" s="1252"/>
      <c r="BW57" s="1252"/>
      <c r="BX57" s="1252">
        <v>65.3</v>
      </c>
      <c r="BY57" s="1252"/>
      <c r="BZ57" s="1252"/>
      <c r="CA57" s="1252"/>
      <c r="CB57" s="1252"/>
      <c r="CC57" s="1252"/>
      <c r="CD57" s="1252"/>
      <c r="CE57" s="1252"/>
      <c r="CF57" s="1252">
        <v>66</v>
      </c>
      <c r="CG57" s="1252"/>
      <c r="CH57" s="1252"/>
      <c r="CI57" s="1252"/>
      <c r="CJ57" s="1252"/>
      <c r="CK57" s="1252"/>
      <c r="CL57" s="1252"/>
      <c r="CM57" s="1252"/>
      <c r="CN57" s="1252">
        <v>65.099999999999994</v>
      </c>
      <c r="CO57" s="1252"/>
      <c r="CP57" s="1252"/>
      <c r="CQ57" s="1252"/>
      <c r="CR57" s="1252"/>
      <c r="CS57" s="1252"/>
      <c r="CT57" s="1252"/>
      <c r="CU57" s="1252"/>
      <c r="CV57" s="1252">
        <v>64.3</v>
      </c>
      <c r="CW57" s="1252"/>
      <c r="CX57" s="1252"/>
      <c r="CY57" s="1252"/>
      <c r="CZ57" s="1252"/>
      <c r="DA57" s="1252"/>
      <c r="DB57" s="1252"/>
      <c r="DC57" s="1252"/>
      <c r="DD57" s="1292"/>
      <c r="DE57" s="1287"/>
    </row>
    <row r="58" spans="1:109" s="1281" customFormat="1" ht="13.2" x14ac:dyDescent="0.2">
      <c r="A58" s="1245"/>
      <c r="B58" s="1287"/>
      <c r="G58" s="1257"/>
      <c r="H58" s="1257"/>
      <c r="I58" s="1256"/>
      <c r="J58" s="1256"/>
      <c r="K58" s="1260"/>
      <c r="L58" s="1260"/>
      <c r="M58" s="1260"/>
      <c r="N58" s="1260"/>
      <c r="AM58" s="1245"/>
      <c r="AN58" s="1254"/>
      <c r="AO58" s="1254"/>
      <c r="AP58" s="1254"/>
      <c r="AQ58" s="1254"/>
      <c r="AR58" s="1254"/>
      <c r="AS58" s="1254"/>
      <c r="AT58" s="1254"/>
      <c r="AU58" s="1254"/>
      <c r="AV58" s="1254"/>
      <c r="AW58" s="1254"/>
      <c r="AX58" s="1254"/>
      <c r="AY58" s="1254"/>
      <c r="AZ58" s="1254"/>
      <c r="BA58" s="1254"/>
      <c r="BB58" s="1253"/>
      <c r="BC58" s="1253"/>
      <c r="BD58" s="1253"/>
      <c r="BE58" s="1253"/>
      <c r="BF58" s="1253"/>
      <c r="BG58" s="1253"/>
      <c r="BH58" s="1253"/>
      <c r="BI58" s="1253"/>
      <c r="BJ58" s="1253"/>
      <c r="BK58" s="1253"/>
      <c r="BL58" s="1253"/>
      <c r="BM58" s="1253"/>
      <c r="BN58" s="1253"/>
      <c r="BO58" s="1253"/>
      <c r="BP58" s="1252"/>
      <c r="BQ58" s="1252"/>
      <c r="BR58" s="1252"/>
      <c r="BS58" s="1252"/>
      <c r="BT58" s="1252"/>
      <c r="BU58" s="1252"/>
      <c r="BV58" s="1252"/>
      <c r="BW58" s="1252"/>
      <c r="BX58" s="1252"/>
      <c r="BY58" s="1252"/>
      <c r="BZ58" s="1252"/>
      <c r="CA58" s="1252"/>
      <c r="CB58" s="1252"/>
      <c r="CC58" s="1252"/>
      <c r="CD58" s="1252"/>
      <c r="CE58" s="1252"/>
      <c r="CF58" s="1252"/>
      <c r="CG58" s="1252"/>
      <c r="CH58" s="1252"/>
      <c r="CI58" s="1252"/>
      <c r="CJ58" s="1252"/>
      <c r="CK58" s="1252"/>
      <c r="CL58" s="1252"/>
      <c r="CM58" s="1252"/>
      <c r="CN58" s="1252"/>
      <c r="CO58" s="1252"/>
      <c r="CP58" s="1252"/>
      <c r="CQ58" s="1252"/>
      <c r="CR58" s="1252"/>
      <c r="CS58" s="1252"/>
      <c r="CT58" s="1252"/>
      <c r="CU58" s="1252"/>
      <c r="CV58" s="1252"/>
      <c r="CW58" s="1252"/>
      <c r="CX58" s="1252"/>
      <c r="CY58" s="1252"/>
      <c r="CZ58" s="1252"/>
      <c r="DA58" s="1252"/>
      <c r="DB58" s="1252"/>
      <c r="DC58" s="1252"/>
      <c r="DD58" s="1292"/>
      <c r="DE58" s="1287"/>
    </row>
    <row r="59" spans="1:109" s="1281" customFormat="1" ht="13.2" x14ac:dyDescent="0.2">
      <c r="A59" s="1245"/>
      <c r="B59" s="1287"/>
      <c r="K59" s="1293"/>
      <c r="L59" s="1293"/>
      <c r="M59" s="1293"/>
      <c r="N59" s="1293"/>
      <c r="AQ59" s="1293"/>
      <c r="AR59" s="1293"/>
      <c r="AS59" s="1293"/>
      <c r="AT59" s="1293"/>
      <c r="BC59" s="1293"/>
      <c r="BD59" s="1293"/>
      <c r="BE59" s="1293"/>
      <c r="BF59" s="1293"/>
      <c r="BO59" s="1293"/>
      <c r="BP59" s="1293"/>
      <c r="BQ59" s="1293"/>
      <c r="BR59" s="1293"/>
      <c r="CA59" s="1293"/>
      <c r="CB59" s="1293"/>
      <c r="CC59" s="1293"/>
      <c r="CD59" s="1293"/>
      <c r="CM59" s="1293"/>
      <c r="CN59" s="1293"/>
      <c r="CO59" s="1293"/>
      <c r="CP59" s="1293"/>
      <c r="CY59" s="1293"/>
      <c r="CZ59" s="1293"/>
      <c r="DA59" s="1293"/>
      <c r="DB59" s="1293"/>
      <c r="DC59" s="1293"/>
      <c r="DD59" s="1292"/>
      <c r="DE59" s="1287"/>
    </row>
    <row r="60" spans="1:109" s="1281" customFormat="1" ht="13.2" x14ac:dyDescent="0.2">
      <c r="A60" s="1245"/>
      <c r="B60" s="1287"/>
      <c r="K60" s="1293"/>
      <c r="L60" s="1293"/>
      <c r="M60" s="1293"/>
      <c r="N60" s="1293"/>
      <c r="AQ60" s="1293"/>
      <c r="AR60" s="1293"/>
      <c r="AS60" s="1293"/>
      <c r="AT60" s="1293"/>
      <c r="BC60" s="1293"/>
      <c r="BD60" s="1293"/>
      <c r="BE60" s="1293"/>
      <c r="BF60" s="1293"/>
      <c r="BO60" s="1293"/>
      <c r="BP60" s="1293"/>
      <c r="BQ60" s="1293"/>
      <c r="BR60" s="1293"/>
      <c r="CA60" s="1293"/>
      <c r="CB60" s="1293"/>
      <c r="CC60" s="1293"/>
      <c r="CD60" s="1293"/>
      <c r="CM60" s="1293"/>
      <c r="CN60" s="1293"/>
      <c r="CO60" s="1293"/>
      <c r="CP60" s="1293"/>
      <c r="CY60" s="1293"/>
      <c r="CZ60" s="1293"/>
      <c r="DA60" s="1293"/>
      <c r="DB60" s="1293"/>
      <c r="DC60" s="1293"/>
      <c r="DD60" s="1292"/>
      <c r="DE60" s="1287"/>
    </row>
    <row r="61" spans="1:109" s="1281" customFormat="1" ht="13.2" x14ac:dyDescent="0.2">
      <c r="A61" s="1245"/>
      <c r="B61" s="1291"/>
      <c r="C61" s="1290"/>
      <c r="D61" s="1290"/>
      <c r="E61" s="1290"/>
      <c r="F61" s="1290"/>
      <c r="G61" s="1290"/>
      <c r="H61" s="1290"/>
      <c r="I61" s="1290"/>
      <c r="J61" s="1290"/>
      <c r="K61" s="1290"/>
      <c r="L61" s="1290"/>
      <c r="M61" s="1289"/>
      <c r="N61" s="1289"/>
      <c r="O61" s="1290"/>
      <c r="P61" s="1290"/>
      <c r="Q61" s="1290"/>
      <c r="R61" s="1290"/>
      <c r="S61" s="1290"/>
      <c r="T61" s="1290"/>
      <c r="U61" s="1290"/>
      <c r="V61" s="1290"/>
      <c r="W61" s="1290"/>
      <c r="X61" s="1290"/>
      <c r="Y61" s="1290"/>
      <c r="Z61" s="1290"/>
      <c r="AA61" s="1290"/>
      <c r="AB61" s="1290"/>
      <c r="AC61" s="1290"/>
      <c r="AD61" s="1290"/>
      <c r="AE61" s="1290"/>
      <c r="AF61" s="1290"/>
      <c r="AG61" s="1290"/>
      <c r="AH61" s="1290"/>
      <c r="AI61" s="1290"/>
      <c r="AJ61" s="1290"/>
      <c r="AK61" s="1290"/>
      <c r="AL61" s="1290"/>
      <c r="AM61" s="1290"/>
      <c r="AN61" s="1290"/>
      <c r="AO61" s="1290"/>
      <c r="AP61" s="1290"/>
      <c r="AQ61" s="1290"/>
      <c r="AR61" s="1290"/>
      <c r="AS61" s="1289"/>
      <c r="AT61" s="1289"/>
      <c r="AU61" s="1290"/>
      <c r="AV61" s="1290"/>
      <c r="AW61" s="1290"/>
      <c r="AX61" s="1290"/>
      <c r="AY61" s="1290"/>
      <c r="AZ61" s="1290"/>
      <c r="BA61" s="1290"/>
      <c r="BB61" s="1290"/>
      <c r="BC61" s="1290"/>
      <c r="BD61" s="1290"/>
      <c r="BE61" s="1289"/>
      <c r="BF61" s="1289"/>
      <c r="BG61" s="1290"/>
      <c r="BH61" s="1290"/>
      <c r="BI61" s="1290"/>
      <c r="BJ61" s="1290"/>
      <c r="BK61" s="1290"/>
      <c r="BL61" s="1290"/>
      <c r="BM61" s="1290"/>
      <c r="BN61" s="1290"/>
      <c r="BO61" s="1290"/>
      <c r="BP61" s="1290"/>
      <c r="BQ61" s="1289"/>
      <c r="BR61" s="1289"/>
      <c r="BS61" s="1290"/>
      <c r="BT61" s="1290"/>
      <c r="BU61" s="1290"/>
      <c r="BV61" s="1290"/>
      <c r="BW61" s="1290"/>
      <c r="BX61" s="1290"/>
      <c r="BY61" s="1290"/>
      <c r="BZ61" s="1290"/>
      <c r="CA61" s="1290"/>
      <c r="CB61" s="1290"/>
      <c r="CC61" s="1289"/>
      <c r="CD61" s="1289"/>
      <c r="CE61" s="1290"/>
      <c r="CF61" s="1290"/>
      <c r="CG61" s="1290"/>
      <c r="CH61" s="1290"/>
      <c r="CI61" s="1290"/>
      <c r="CJ61" s="1290"/>
      <c r="CK61" s="1290"/>
      <c r="CL61" s="1290"/>
      <c r="CM61" s="1290"/>
      <c r="CN61" s="1290"/>
      <c r="CO61" s="1289"/>
      <c r="CP61" s="1289"/>
      <c r="CQ61" s="1290"/>
      <c r="CR61" s="1290"/>
      <c r="CS61" s="1290"/>
      <c r="CT61" s="1290"/>
      <c r="CU61" s="1290"/>
      <c r="CV61" s="1290"/>
      <c r="CW61" s="1290"/>
      <c r="CX61" s="1290"/>
      <c r="CY61" s="1290"/>
      <c r="CZ61" s="1290"/>
      <c r="DA61" s="1289"/>
      <c r="DB61" s="1289"/>
      <c r="DC61" s="1289"/>
      <c r="DD61" s="1288"/>
      <c r="DE61" s="1287"/>
    </row>
    <row r="62" spans="1:109" ht="13.2" x14ac:dyDescent="0.2">
      <c r="B62" s="1286"/>
      <c r="C62" s="1286"/>
      <c r="D62" s="1286"/>
      <c r="E62" s="1286"/>
      <c r="F62" s="1286"/>
      <c r="G62" s="1286"/>
      <c r="H62" s="1286"/>
      <c r="I62" s="1286"/>
      <c r="J62" s="1286"/>
      <c r="K62" s="1286"/>
      <c r="L62" s="1286"/>
      <c r="M62" s="1286"/>
      <c r="N62" s="1286"/>
      <c r="O62" s="1286"/>
      <c r="P62" s="1286"/>
      <c r="Q62" s="1286"/>
      <c r="R62" s="1286"/>
      <c r="S62" s="1286"/>
      <c r="T62" s="1286"/>
      <c r="U62" s="1286"/>
      <c r="V62" s="1286"/>
      <c r="W62" s="1286"/>
      <c r="X62" s="1286"/>
      <c r="Y62" s="1286"/>
      <c r="Z62" s="1286"/>
      <c r="AA62" s="1286"/>
      <c r="AB62" s="1286"/>
      <c r="AC62" s="1286"/>
      <c r="AD62" s="1286"/>
      <c r="AE62" s="1286"/>
      <c r="AF62" s="1286"/>
      <c r="AG62" s="1286"/>
      <c r="AH62" s="1286"/>
      <c r="AI62" s="1286"/>
      <c r="AJ62" s="1286"/>
      <c r="AK62" s="1286"/>
      <c r="AL62" s="1286"/>
      <c r="AM62" s="1286"/>
      <c r="AN62" s="1286"/>
      <c r="AO62" s="1286"/>
      <c r="AP62" s="1286"/>
      <c r="AQ62" s="1286"/>
      <c r="AR62" s="1286"/>
      <c r="AS62" s="1286"/>
      <c r="AT62" s="1286"/>
      <c r="AU62" s="1286"/>
      <c r="AV62" s="1286"/>
      <c r="AW62" s="1286"/>
      <c r="AX62" s="1286"/>
      <c r="AY62" s="1286"/>
      <c r="AZ62" s="1286"/>
      <c r="BA62" s="1286"/>
      <c r="BB62" s="1286"/>
      <c r="BC62" s="1286"/>
      <c r="BD62" s="1286"/>
      <c r="BE62" s="1286"/>
      <c r="BF62" s="1286"/>
      <c r="BG62" s="1286"/>
      <c r="BH62" s="1286"/>
      <c r="BI62" s="1286"/>
      <c r="BJ62" s="1286"/>
      <c r="BK62" s="1286"/>
      <c r="BL62" s="1286"/>
      <c r="BM62" s="1286"/>
      <c r="BN62" s="1286"/>
      <c r="BO62" s="1286"/>
      <c r="BP62" s="1286"/>
      <c r="BQ62" s="1286"/>
      <c r="BR62" s="1286"/>
      <c r="BS62" s="1286"/>
      <c r="BT62" s="1286"/>
      <c r="BU62" s="1286"/>
      <c r="BV62" s="1286"/>
      <c r="BW62" s="1286"/>
      <c r="BX62" s="1286"/>
      <c r="BY62" s="1286"/>
      <c r="BZ62" s="1286"/>
      <c r="CA62" s="1286"/>
      <c r="CB62" s="1286"/>
      <c r="CC62" s="1286"/>
      <c r="CD62" s="1286"/>
      <c r="CE62" s="1286"/>
      <c r="CF62" s="1286"/>
      <c r="CG62" s="1286"/>
      <c r="CH62" s="1286"/>
      <c r="CI62" s="1286"/>
      <c r="CJ62" s="1286"/>
      <c r="CK62" s="1286"/>
      <c r="CL62" s="1286"/>
      <c r="CM62" s="1286"/>
      <c r="CN62" s="1286"/>
      <c r="CO62" s="1286"/>
      <c r="CP62" s="1286"/>
      <c r="CQ62" s="1286"/>
      <c r="CR62" s="1286"/>
      <c r="CS62" s="1286"/>
      <c r="CT62" s="1286"/>
      <c r="CU62" s="1286"/>
      <c r="CV62" s="1286"/>
      <c r="CW62" s="1286"/>
      <c r="CX62" s="1286"/>
      <c r="CY62" s="1286"/>
      <c r="CZ62" s="1286"/>
      <c r="DA62" s="1286"/>
      <c r="DB62" s="1286"/>
      <c r="DC62" s="1286"/>
      <c r="DD62" s="1286"/>
      <c r="DE62" s="1245"/>
    </row>
    <row r="63" spans="1:109" ht="16.2" x14ac:dyDescent="0.2">
      <c r="B63" s="1285" t="s">
        <v>599</v>
      </c>
    </row>
    <row r="64" spans="1:109" ht="13.2" x14ac:dyDescent="0.2">
      <c r="B64" s="1246"/>
      <c r="G64" s="1282"/>
      <c r="I64" s="1284"/>
      <c r="J64" s="1284"/>
      <c r="K64" s="1284"/>
      <c r="L64" s="1284"/>
      <c r="M64" s="1284"/>
      <c r="N64" s="1283"/>
      <c r="AM64" s="1282"/>
      <c r="AN64" s="1282" t="s">
        <v>598</v>
      </c>
      <c r="AP64" s="1281"/>
      <c r="AQ64" s="1281"/>
      <c r="AR64" s="1281"/>
      <c r="AY64" s="1282"/>
      <c r="BA64" s="1281"/>
      <c r="BB64" s="1281"/>
      <c r="BC64" s="1281"/>
      <c r="BK64" s="1282"/>
      <c r="BM64" s="1281"/>
      <c r="BN64" s="1281"/>
      <c r="BO64" s="1281"/>
      <c r="BW64" s="1282"/>
      <c r="BY64" s="1281"/>
      <c r="BZ64" s="1281"/>
      <c r="CA64" s="1281"/>
      <c r="CI64" s="1282"/>
      <c r="CK64" s="1281"/>
      <c r="CL64" s="1281"/>
      <c r="CM64" s="1281"/>
      <c r="CU64" s="1282"/>
      <c r="CW64" s="1281"/>
      <c r="CX64" s="1281"/>
      <c r="CY64" s="1281"/>
    </row>
    <row r="65" spans="2:107" ht="13.2" x14ac:dyDescent="0.2">
      <c r="B65" s="1246"/>
      <c r="AN65" s="1280" t="s">
        <v>597</v>
      </c>
      <c r="AO65" s="1279"/>
      <c r="AP65" s="1279"/>
      <c r="AQ65" s="1279"/>
      <c r="AR65" s="1279"/>
      <c r="AS65" s="1279"/>
      <c r="AT65" s="1279"/>
      <c r="AU65" s="1279"/>
      <c r="AV65" s="1279"/>
      <c r="AW65" s="1279"/>
      <c r="AX65" s="1279"/>
      <c r="AY65" s="1279"/>
      <c r="AZ65" s="1279"/>
      <c r="BA65" s="1279"/>
      <c r="BB65" s="1279"/>
      <c r="BC65" s="1279"/>
      <c r="BD65" s="1279"/>
      <c r="BE65" s="1279"/>
      <c r="BF65" s="1279"/>
      <c r="BG65" s="1279"/>
      <c r="BH65" s="1279"/>
      <c r="BI65" s="1279"/>
      <c r="BJ65" s="1279"/>
      <c r="BK65" s="1279"/>
      <c r="BL65" s="1279"/>
      <c r="BM65" s="1279"/>
      <c r="BN65" s="1279"/>
      <c r="BO65" s="1279"/>
      <c r="BP65" s="1279"/>
      <c r="BQ65" s="1279"/>
      <c r="BR65" s="1279"/>
      <c r="BS65" s="1279"/>
      <c r="BT65" s="1279"/>
      <c r="BU65" s="1279"/>
      <c r="BV65" s="1279"/>
      <c r="BW65" s="1279"/>
      <c r="BX65" s="1279"/>
      <c r="BY65" s="1279"/>
      <c r="BZ65" s="1279"/>
      <c r="CA65" s="1279"/>
      <c r="CB65" s="1279"/>
      <c r="CC65" s="1279"/>
      <c r="CD65" s="1279"/>
      <c r="CE65" s="1279"/>
      <c r="CF65" s="1279"/>
      <c r="CG65" s="1279"/>
      <c r="CH65" s="1279"/>
      <c r="CI65" s="1279"/>
      <c r="CJ65" s="1279"/>
      <c r="CK65" s="1279"/>
      <c r="CL65" s="1279"/>
      <c r="CM65" s="1279"/>
      <c r="CN65" s="1279"/>
      <c r="CO65" s="1279"/>
      <c r="CP65" s="1279"/>
      <c r="CQ65" s="1279"/>
      <c r="CR65" s="1279"/>
      <c r="CS65" s="1279"/>
      <c r="CT65" s="1279"/>
      <c r="CU65" s="1279"/>
      <c r="CV65" s="1279"/>
      <c r="CW65" s="1279"/>
      <c r="CX65" s="1279"/>
      <c r="CY65" s="1279"/>
      <c r="CZ65" s="1279"/>
      <c r="DA65" s="1279"/>
      <c r="DB65" s="1279"/>
      <c r="DC65" s="1278"/>
    </row>
    <row r="66" spans="2:107" ht="13.2" x14ac:dyDescent="0.2">
      <c r="B66" s="1246"/>
      <c r="AN66" s="1277"/>
      <c r="AO66" s="1276"/>
      <c r="AP66" s="1276"/>
      <c r="AQ66" s="1276"/>
      <c r="AR66" s="1276"/>
      <c r="AS66" s="1276"/>
      <c r="AT66" s="1276"/>
      <c r="AU66" s="1276"/>
      <c r="AV66" s="1276"/>
      <c r="AW66" s="1276"/>
      <c r="AX66" s="1276"/>
      <c r="AY66" s="1276"/>
      <c r="AZ66" s="1276"/>
      <c r="BA66" s="1276"/>
      <c r="BB66" s="1276"/>
      <c r="BC66" s="1276"/>
      <c r="BD66" s="1276"/>
      <c r="BE66" s="1276"/>
      <c r="BF66" s="1276"/>
      <c r="BG66" s="1276"/>
      <c r="BH66" s="1276"/>
      <c r="BI66" s="1276"/>
      <c r="BJ66" s="1276"/>
      <c r="BK66" s="1276"/>
      <c r="BL66" s="1276"/>
      <c r="BM66" s="1276"/>
      <c r="BN66" s="1276"/>
      <c r="BO66" s="1276"/>
      <c r="BP66" s="1276"/>
      <c r="BQ66" s="1276"/>
      <c r="BR66" s="1276"/>
      <c r="BS66" s="1276"/>
      <c r="BT66" s="1276"/>
      <c r="BU66" s="1276"/>
      <c r="BV66" s="1276"/>
      <c r="BW66" s="1276"/>
      <c r="BX66" s="1276"/>
      <c r="BY66" s="1276"/>
      <c r="BZ66" s="1276"/>
      <c r="CA66" s="1276"/>
      <c r="CB66" s="1276"/>
      <c r="CC66" s="1276"/>
      <c r="CD66" s="1276"/>
      <c r="CE66" s="1276"/>
      <c r="CF66" s="1276"/>
      <c r="CG66" s="1276"/>
      <c r="CH66" s="1276"/>
      <c r="CI66" s="1276"/>
      <c r="CJ66" s="1276"/>
      <c r="CK66" s="1276"/>
      <c r="CL66" s="1276"/>
      <c r="CM66" s="1276"/>
      <c r="CN66" s="1276"/>
      <c r="CO66" s="1276"/>
      <c r="CP66" s="1276"/>
      <c r="CQ66" s="1276"/>
      <c r="CR66" s="1276"/>
      <c r="CS66" s="1276"/>
      <c r="CT66" s="1276"/>
      <c r="CU66" s="1276"/>
      <c r="CV66" s="1276"/>
      <c r="CW66" s="1276"/>
      <c r="CX66" s="1276"/>
      <c r="CY66" s="1276"/>
      <c r="CZ66" s="1276"/>
      <c r="DA66" s="1276"/>
      <c r="DB66" s="1276"/>
      <c r="DC66" s="1275"/>
    </row>
    <row r="67" spans="2:107" ht="13.2" x14ac:dyDescent="0.2">
      <c r="B67" s="1246"/>
      <c r="AN67" s="1277"/>
      <c r="AO67" s="1276"/>
      <c r="AP67" s="1276"/>
      <c r="AQ67" s="1276"/>
      <c r="AR67" s="1276"/>
      <c r="AS67" s="1276"/>
      <c r="AT67" s="1276"/>
      <c r="AU67" s="1276"/>
      <c r="AV67" s="1276"/>
      <c r="AW67" s="1276"/>
      <c r="AX67" s="1276"/>
      <c r="AY67" s="1276"/>
      <c r="AZ67" s="1276"/>
      <c r="BA67" s="1276"/>
      <c r="BB67" s="1276"/>
      <c r="BC67" s="1276"/>
      <c r="BD67" s="1276"/>
      <c r="BE67" s="1276"/>
      <c r="BF67" s="1276"/>
      <c r="BG67" s="1276"/>
      <c r="BH67" s="1276"/>
      <c r="BI67" s="1276"/>
      <c r="BJ67" s="1276"/>
      <c r="BK67" s="1276"/>
      <c r="BL67" s="1276"/>
      <c r="BM67" s="1276"/>
      <c r="BN67" s="1276"/>
      <c r="BO67" s="1276"/>
      <c r="BP67" s="1276"/>
      <c r="BQ67" s="1276"/>
      <c r="BR67" s="1276"/>
      <c r="BS67" s="1276"/>
      <c r="BT67" s="1276"/>
      <c r="BU67" s="1276"/>
      <c r="BV67" s="1276"/>
      <c r="BW67" s="1276"/>
      <c r="BX67" s="1276"/>
      <c r="BY67" s="1276"/>
      <c r="BZ67" s="1276"/>
      <c r="CA67" s="1276"/>
      <c r="CB67" s="1276"/>
      <c r="CC67" s="1276"/>
      <c r="CD67" s="1276"/>
      <c r="CE67" s="1276"/>
      <c r="CF67" s="1276"/>
      <c r="CG67" s="1276"/>
      <c r="CH67" s="1276"/>
      <c r="CI67" s="1276"/>
      <c r="CJ67" s="1276"/>
      <c r="CK67" s="1276"/>
      <c r="CL67" s="1276"/>
      <c r="CM67" s="1276"/>
      <c r="CN67" s="1276"/>
      <c r="CO67" s="1276"/>
      <c r="CP67" s="1276"/>
      <c r="CQ67" s="1276"/>
      <c r="CR67" s="1276"/>
      <c r="CS67" s="1276"/>
      <c r="CT67" s="1276"/>
      <c r="CU67" s="1276"/>
      <c r="CV67" s="1276"/>
      <c r="CW67" s="1276"/>
      <c r="CX67" s="1276"/>
      <c r="CY67" s="1276"/>
      <c r="CZ67" s="1276"/>
      <c r="DA67" s="1276"/>
      <c r="DB67" s="1276"/>
      <c r="DC67" s="1275"/>
    </row>
    <row r="68" spans="2:107" ht="13.2" x14ac:dyDescent="0.2">
      <c r="B68" s="1246"/>
      <c r="AN68" s="1277"/>
      <c r="AO68" s="1276"/>
      <c r="AP68" s="1276"/>
      <c r="AQ68" s="1276"/>
      <c r="AR68" s="1276"/>
      <c r="AS68" s="1276"/>
      <c r="AT68" s="1276"/>
      <c r="AU68" s="1276"/>
      <c r="AV68" s="1276"/>
      <c r="AW68" s="1276"/>
      <c r="AX68" s="1276"/>
      <c r="AY68" s="1276"/>
      <c r="AZ68" s="1276"/>
      <c r="BA68" s="1276"/>
      <c r="BB68" s="1276"/>
      <c r="BC68" s="1276"/>
      <c r="BD68" s="1276"/>
      <c r="BE68" s="1276"/>
      <c r="BF68" s="1276"/>
      <c r="BG68" s="1276"/>
      <c r="BH68" s="1276"/>
      <c r="BI68" s="1276"/>
      <c r="BJ68" s="1276"/>
      <c r="BK68" s="1276"/>
      <c r="BL68" s="1276"/>
      <c r="BM68" s="1276"/>
      <c r="BN68" s="1276"/>
      <c r="BO68" s="1276"/>
      <c r="BP68" s="1276"/>
      <c r="BQ68" s="1276"/>
      <c r="BR68" s="1276"/>
      <c r="BS68" s="1276"/>
      <c r="BT68" s="1276"/>
      <c r="BU68" s="1276"/>
      <c r="BV68" s="1276"/>
      <c r="BW68" s="1276"/>
      <c r="BX68" s="1276"/>
      <c r="BY68" s="1276"/>
      <c r="BZ68" s="1276"/>
      <c r="CA68" s="1276"/>
      <c r="CB68" s="1276"/>
      <c r="CC68" s="1276"/>
      <c r="CD68" s="1276"/>
      <c r="CE68" s="1276"/>
      <c r="CF68" s="1276"/>
      <c r="CG68" s="1276"/>
      <c r="CH68" s="1276"/>
      <c r="CI68" s="1276"/>
      <c r="CJ68" s="1276"/>
      <c r="CK68" s="1276"/>
      <c r="CL68" s="1276"/>
      <c r="CM68" s="1276"/>
      <c r="CN68" s="1276"/>
      <c r="CO68" s="1276"/>
      <c r="CP68" s="1276"/>
      <c r="CQ68" s="1276"/>
      <c r="CR68" s="1276"/>
      <c r="CS68" s="1276"/>
      <c r="CT68" s="1276"/>
      <c r="CU68" s="1276"/>
      <c r="CV68" s="1276"/>
      <c r="CW68" s="1276"/>
      <c r="CX68" s="1276"/>
      <c r="CY68" s="1276"/>
      <c r="CZ68" s="1276"/>
      <c r="DA68" s="1276"/>
      <c r="DB68" s="1276"/>
      <c r="DC68" s="1275"/>
    </row>
    <row r="69" spans="2:107" ht="13.2" x14ac:dyDescent="0.2">
      <c r="B69" s="1246"/>
      <c r="AN69" s="1274"/>
      <c r="AO69" s="1273"/>
      <c r="AP69" s="1273"/>
      <c r="AQ69" s="1273"/>
      <c r="AR69" s="1273"/>
      <c r="AS69" s="1273"/>
      <c r="AT69" s="1273"/>
      <c r="AU69" s="1273"/>
      <c r="AV69" s="1273"/>
      <c r="AW69" s="1273"/>
      <c r="AX69" s="1273"/>
      <c r="AY69" s="1273"/>
      <c r="AZ69" s="1273"/>
      <c r="BA69" s="1273"/>
      <c r="BB69" s="1273"/>
      <c r="BC69" s="1273"/>
      <c r="BD69" s="1273"/>
      <c r="BE69" s="1273"/>
      <c r="BF69" s="1273"/>
      <c r="BG69" s="1273"/>
      <c r="BH69" s="1273"/>
      <c r="BI69" s="1273"/>
      <c r="BJ69" s="1273"/>
      <c r="BK69" s="1273"/>
      <c r="BL69" s="1273"/>
      <c r="BM69" s="1273"/>
      <c r="BN69" s="1273"/>
      <c r="BO69" s="1273"/>
      <c r="BP69" s="1273"/>
      <c r="BQ69" s="1273"/>
      <c r="BR69" s="1273"/>
      <c r="BS69" s="1273"/>
      <c r="BT69" s="1273"/>
      <c r="BU69" s="1273"/>
      <c r="BV69" s="1273"/>
      <c r="BW69" s="1273"/>
      <c r="BX69" s="1273"/>
      <c r="BY69" s="1273"/>
      <c r="BZ69" s="1273"/>
      <c r="CA69" s="1273"/>
      <c r="CB69" s="1273"/>
      <c r="CC69" s="1273"/>
      <c r="CD69" s="1273"/>
      <c r="CE69" s="1273"/>
      <c r="CF69" s="1273"/>
      <c r="CG69" s="1273"/>
      <c r="CH69" s="1273"/>
      <c r="CI69" s="1273"/>
      <c r="CJ69" s="1273"/>
      <c r="CK69" s="1273"/>
      <c r="CL69" s="1273"/>
      <c r="CM69" s="1273"/>
      <c r="CN69" s="1273"/>
      <c r="CO69" s="1273"/>
      <c r="CP69" s="1273"/>
      <c r="CQ69" s="1273"/>
      <c r="CR69" s="1273"/>
      <c r="CS69" s="1273"/>
      <c r="CT69" s="1273"/>
      <c r="CU69" s="1273"/>
      <c r="CV69" s="1273"/>
      <c r="CW69" s="1273"/>
      <c r="CX69" s="1273"/>
      <c r="CY69" s="1273"/>
      <c r="CZ69" s="1273"/>
      <c r="DA69" s="1273"/>
      <c r="DB69" s="1273"/>
      <c r="DC69" s="1272"/>
    </row>
    <row r="70" spans="2:107" ht="13.2" x14ac:dyDescent="0.2">
      <c r="B70" s="1246"/>
      <c r="H70" s="1271"/>
      <c r="I70" s="1271"/>
      <c r="J70" s="1269"/>
      <c r="K70" s="1269"/>
      <c r="L70" s="1268"/>
      <c r="M70" s="1269"/>
      <c r="N70" s="1268"/>
      <c r="AN70" s="1259"/>
      <c r="AO70" s="1259"/>
      <c r="AP70" s="1259"/>
      <c r="AZ70" s="1259"/>
      <c r="BA70" s="1259"/>
      <c r="BB70" s="1259"/>
      <c r="BL70" s="1259"/>
      <c r="BM70" s="1259"/>
      <c r="BN70" s="1259"/>
      <c r="BX70" s="1259"/>
      <c r="BY70" s="1259"/>
      <c r="BZ70" s="1259"/>
      <c r="CJ70" s="1259"/>
      <c r="CK70" s="1259"/>
      <c r="CL70" s="1259"/>
      <c r="CV70" s="1259"/>
      <c r="CW70" s="1259"/>
      <c r="CX70" s="1259"/>
    </row>
    <row r="71" spans="2:107" ht="13.2" x14ac:dyDescent="0.2">
      <c r="B71" s="1246"/>
      <c r="G71" s="1267"/>
      <c r="I71" s="1270"/>
      <c r="J71" s="1269"/>
      <c r="K71" s="1269"/>
      <c r="L71" s="1268"/>
      <c r="M71" s="1269"/>
      <c r="N71" s="1268"/>
      <c r="AM71" s="1267"/>
      <c r="AN71" s="1245" t="s">
        <v>596</v>
      </c>
    </row>
    <row r="72" spans="2:107" ht="13.2" x14ac:dyDescent="0.2">
      <c r="B72" s="1246"/>
      <c r="G72" s="1257"/>
      <c r="H72" s="1257"/>
      <c r="I72" s="1257"/>
      <c r="J72" s="1257"/>
      <c r="K72" s="1266"/>
      <c r="L72" s="1266"/>
      <c r="M72" s="1265"/>
      <c r="N72" s="1265"/>
      <c r="AN72" s="1264"/>
      <c r="AO72" s="1263"/>
      <c r="AP72" s="1263"/>
      <c r="AQ72" s="1263"/>
      <c r="AR72" s="1263"/>
      <c r="AS72" s="1263"/>
      <c r="AT72" s="1263"/>
      <c r="AU72" s="1263"/>
      <c r="AV72" s="1263"/>
      <c r="AW72" s="1263"/>
      <c r="AX72" s="1263"/>
      <c r="AY72" s="1263"/>
      <c r="AZ72" s="1263"/>
      <c r="BA72" s="1263"/>
      <c r="BB72" s="1263"/>
      <c r="BC72" s="1263"/>
      <c r="BD72" s="1263"/>
      <c r="BE72" s="1263"/>
      <c r="BF72" s="1263"/>
      <c r="BG72" s="1263"/>
      <c r="BH72" s="1263"/>
      <c r="BI72" s="1263"/>
      <c r="BJ72" s="1263"/>
      <c r="BK72" s="1263"/>
      <c r="BL72" s="1263"/>
      <c r="BM72" s="1263"/>
      <c r="BN72" s="1263"/>
      <c r="BO72" s="1262"/>
      <c r="BP72" s="1254" t="s">
        <v>546</v>
      </c>
      <c r="BQ72" s="1254"/>
      <c r="BR72" s="1254"/>
      <c r="BS72" s="1254"/>
      <c r="BT72" s="1254"/>
      <c r="BU72" s="1254"/>
      <c r="BV72" s="1254"/>
      <c r="BW72" s="1254"/>
      <c r="BX72" s="1254" t="s">
        <v>547</v>
      </c>
      <c r="BY72" s="1254"/>
      <c r="BZ72" s="1254"/>
      <c r="CA72" s="1254"/>
      <c r="CB72" s="1254"/>
      <c r="CC72" s="1254"/>
      <c r="CD72" s="1254"/>
      <c r="CE72" s="1254"/>
      <c r="CF72" s="1254" t="s">
        <v>548</v>
      </c>
      <c r="CG72" s="1254"/>
      <c r="CH72" s="1254"/>
      <c r="CI72" s="1254"/>
      <c r="CJ72" s="1254"/>
      <c r="CK72" s="1254"/>
      <c r="CL72" s="1254"/>
      <c r="CM72" s="1254"/>
      <c r="CN72" s="1254" t="s">
        <v>549</v>
      </c>
      <c r="CO72" s="1254"/>
      <c r="CP72" s="1254"/>
      <c r="CQ72" s="1254"/>
      <c r="CR72" s="1254"/>
      <c r="CS72" s="1254"/>
      <c r="CT72" s="1254"/>
      <c r="CU72" s="1254"/>
      <c r="CV72" s="1254" t="s">
        <v>550</v>
      </c>
      <c r="CW72" s="1254"/>
      <c r="CX72" s="1254"/>
      <c r="CY72" s="1254"/>
      <c r="CZ72" s="1254"/>
      <c r="DA72" s="1254"/>
      <c r="DB72" s="1254"/>
      <c r="DC72" s="1254"/>
    </row>
    <row r="73" spans="2:107" ht="13.2" x14ac:dyDescent="0.2">
      <c r="B73" s="1246"/>
      <c r="G73" s="1261"/>
      <c r="H73" s="1261"/>
      <c r="I73" s="1261"/>
      <c r="J73" s="1261"/>
      <c r="K73" s="1258"/>
      <c r="L73" s="1258"/>
      <c r="M73" s="1258"/>
      <c r="N73" s="1258"/>
      <c r="AM73" s="1259"/>
      <c r="AN73" s="1253" t="s">
        <v>595</v>
      </c>
      <c r="AO73" s="1253"/>
      <c r="AP73" s="1253"/>
      <c r="AQ73" s="1253"/>
      <c r="AR73" s="1253"/>
      <c r="AS73" s="1253"/>
      <c r="AT73" s="1253"/>
      <c r="AU73" s="1253"/>
      <c r="AV73" s="1253"/>
      <c r="AW73" s="1253"/>
      <c r="AX73" s="1253"/>
      <c r="AY73" s="1253"/>
      <c r="AZ73" s="1253"/>
      <c r="BA73" s="1253"/>
      <c r="BB73" s="1253" t="s">
        <v>593</v>
      </c>
      <c r="BC73" s="1253"/>
      <c r="BD73" s="1253"/>
      <c r="BE73" s="1253"/>
      <c r="BF73" s="1253"/>
      <c r="BG73" s="1253"/>
      <c r="BH73" s="1253"/>
      <c r="BI73" s="1253"/>
      <c r="BJ73" s="1253"/>
      <c r="BK73" s="1253"/>
      <c r="BL73" s="1253"/>
      <c r="BM73" s="1253"/>
      <c r="BN73" s="1253"/>
      <c r="BO73" s="1253"/>
      <c r="BP73" s="1252"/>
      <c r="BQ73" s="1252"/>
      <c r="BR73" s="1252"/>
      <c r="BS73" s="1252"/>
      <c r="BT73" s="1252"/>
      <c r="BU73" s="1252"/>
      <c r="BV73" s="1252"/>
      <c r="BW73" s="1252"/>
      <c r="BX73" s="1252"/>
      <c r="BY73" s="1252"/>
      <c r="BZ73" s="1252"/>
      <c r="CA73" s="1252"/>
      <c r="CB73" s="1252"/>
      <c r="CC73" s="1252"/>
      <c r="CD73" s="1252"/>
      <c r="CE73" s="1252"/>
      <c r="CF73" s="1252"/>
      <c r="CG73" s="1252"/>
      <c r="CH73" s="1252"/>
      <c r="CI73" s="1252"/>
      <c r="CJ73" s="1252"/>
      <c r="CK73" s="1252"/>
      <c r="CL73" s="1252"/>
      <c r="CM73" s="1252"/>
      <c r="CN73" s="1252"/>
      <c r="CO73" s="1252"/>
      <c r="CP73" s="1252"/>
      <c r="CQ73" s="1252"/>
      <c r="CR73" s="1252"/>
      <c r="CS73" s="1252"/>
      <c r="CT73" s="1252"/>
      <c r="CU73" s="1252"/>
      <c r="CV73" s="1252"/>
      <c r="CW73" s="1252"/>
      <c r="CX73" s="1252"/>
      <c r="CY73" s="1252"/>
      <c r="CZ73" s="1252"/>
      <c r="DA73" s="1252"/>
      <c r="DB73" s="1252"/>
      <c r="DC73" s="1252"/>
    </row>
    <row r="74" spans="2:107" ht="13.2" x14ac:dyDescent="0.2">
      <c r="B74" s="1246"/>
      <c r="G74" s="1261"/>
      <c r="H74" s="1261"/>
      <c r="I74" s="1261"/>
      <c r="J74" s="1261"/>
      <c r="K74" s="1258"/>
      <c r="L74" s="1258"/>
      <c r="M74" s="1258"/>
      <c r="N74" s="1258"/>
      <c r="AM74" s="1259"/>
      <c r="AN74" s="1253"/>
      <c r="AO74" s="1253"/>
      <c r="AP74" s="1253"/>
      <c r="AQ74" s="1253"/>
      <c r="AR74" s="1253"/>
      <c r="AS74" s="1253"/>
      <c r="AT74" s="1253"/>
      <c r="AU74" s="1253"/>
      <c r="AV74" s="1253"/>
      <c r="AW74" s="1253"/>
      <c r="AX74" s="1253"/>
      <c r="AY74" s="1253"/>
      <c r="AZ74" s="1253"/>
      <c r="BA74" s="1253"/>
      <c r="BB74" s="1253"/>
      <c r="BC74" s="1253"/>
      <c r="BD74" s="1253"/>
      <c r="BE74" s="1253"/>
      <c r="BF74" s="1253"/>
      <c r="BG74" s="1253"/>
      <c r="BH74" s="1253"/>
      <c r="BI74" s="1253"/>
      <c r="BJ74" s="1253"/>
      <c r="BK74" s="1253"/>
      <c r="BL74" s="1253"/>
      <c r="BM74" s="1253"/>
      <c r="BN74" s="1253"/>
      <c r="BO74" s="1253"/>
      <c r="BP74" s="1252"/>
      <c r="BQ74" s="1252"/>
      <c r="BR74" s="1252"/>
      <c r="BS74" s="1252"/>
      <c r="BT74" s="1252"/>
      <c r="BU74" s="1252"/>
      <c r="BV74" s="1252"/>
      <c r="BW74" s="1252"/>
      <c r="BX74" s="1252"/>
      <c r="BY74" s="1252"/>
      <c r="BZ74" s="1252"/>
      <c r="CA74" s="1252"/>
      <c r="CB74" s="1252"/>
      <c r="CC74" s="1252"/>
      <c r="CD74" s="1252"/>
      <c r="CE74" s="1252"/>
      <c r="CF74" s="1252"/>
      <c r="CG74" s="1252"/>
      <c r="CH74" s="1252"/>
      <c r="CI74" s="1252"/>
      <c r="CJ74" s="1252"/>
      <c r="CK74" s="1252"/>
      <c r="CL74" s="1252"/>
      <c r="CM74" s="1252"/>
      <c r="CN74" s="1252"/>
      <c r="CO74" s="1252"/>
      <c r="CP74" s="1252"/>
      <c r="CQ74" s="1252"/>
      <c r="CR74" s="1252"/>
      <c r="CS74" s="1252"/>
      <c r="CT74" s="1252"/>
      <c r="CU74" s="1252"/>
      <c r="CV74" s="1252"/>
      <c r="CW74" s="1252"/>
      <c r="CX74" s="1252"/>
      <c r="CY74" s="1252"/>
      <c r="CZ74" s="1252"/>
      <c r="DA74" s="1252"/>
      <c r="DB74" s="1252"/>
      <c r="DC74" s="1252"/>
    </row>
    <row r="75" spans="2:107" ht="13.2" x14ac:dyDescent="0.2">
      <c r="B75" s="1246"/>
      <c r="G75" s="1261"/>
      <c r="H75" s="1261"/>
      <c r="I75" s="1257"/>
      <c r="J75" s="1257"/>
      <c r="K75" s="1260"/>
      <c r="L75" s="1260"/>
      <c r="M75" s="1260"/>
      <c r="N75" s="1260"/>
      <c r="AM75" s="1259"/>
      <c r="AN75" s="1253"/>
      <c r="AO75" s="1253"/>
      <c r="AP75" s="1253"/>
      <c r="AQ75" s="1253"/>
      <c r="AR75" s="1253"/>
      <c r="AS75" s="1253"/>
      <c r="AT75" s="1253"/>
      <c r="AU75" s="1253"/>
      <c r="AV75" s="1253"/>
      <c r="AW75" s="1253"/>
      <c r="AX75" s="1253"/>
      <c r="AY75" s="1253"/>
      <c r="AZ75" s="1253"/>
      <c r="BA75" s="1253"/>
      <c r="BB75" s="1253" t="s">
        <v>592</v>
      </c>
      <c r="BC75" s="1253"/>
      <c r="BD75" s="1253"/>
      <c r="BE75" s="1253"/>
      <c r="BF75" s="1253"/>
      <c r="BG75" s="1253"/>
      <c r="BH75" s="1253"/>
      <c r="BI75" s="1253"/>
      <c r="BJ75" s="1253"/>
      <c r="BK75" s="1253"/>
      <c r="BL75" s="1253"/>
      <c r="BM75" s="1253"/>
      <c r="BN75" s="1253"/>
      <c r="BO75" s="1253"/>
      <c r="BP75" s="1252">
        <v>7.5</v>
      </c>
      <c r="BQ75" s="1252"/>
      <c r="BR75" s="1252"/>
      <c r="BS75" s="1252"/>
      <c r="BT75" s="1252"/>
      <c r="BU75" s="1252"/>
      <c r="BV75" s="1252"/>
      <c r="BW75" s="1252"/>
      <c r="BX75" s="1252">
        <v>7.1</v>
      </c>
      <c r="BY75" s="1252"/>
      <c r="BZ75" s="1252"/>
      <c r="CA75" s="1252"/>
      <c r="CB75" s="1252"/>
      <c r="CC75" s="1252"/>
      <c r="CD75" s="1252"/>
      <c r="CE75" s="1252"/>
      <c r="CF75" s="1252">
        <v>6.8</v>
      </c>
      <c r="CG75" s="1252"/>
      <c r="CH75" s="1252"/>
      <c r="CI75" s="1252"/>
      <c r="CJ75" s="1252"/>
      <c r="CK75" s="1252"/>
      <c r="CL75" s="1252"/>
      <c r="CM75" s="1252"/>
      <c r="CN75" s="1252">
        <v>6.3</v>
      </c>
      <c r="CO75" s="1252"/>
      <c r="CP75" s="1252"/>
      <c r="CQ75" s="1252"/>
      <c r="CR75" s="1252"/>
      <c r="CS75" s="1252"/>
      <c r="CT75" s="1252"/>
      <c r="CU75" s="1252"/>
      <c r="CV75" s="1252">
        <v>6.6</v>
      </c>
      <c r="CW75" s="1252"/>
      <c r="CX75" s="1252"/>
      <c r="CY75" s="1252"/>
      <c r="CZ75" s="1252"/>
      <c r="DA75" s="1252"/>
      <c r="DB75" s="1252"/>
      <c r="DC75" s="1252"/>
    </row>
    <row r="76" spans="2:107" ht="13.2" x14ac:dyDescent="0.2">
      <c r="B76" s="1246"/>
      <c r="G76" s="1261"/>
      <c r="H76" s="1261"/>
      <c r="I76" s="1257"/>
      <c r="J76" s="1257"/>
      <c r="K76" s="1260"/>
      <c r="L76" s="1260"/>
      <c r="M76" s="1260"/>
      <c r="N76" s="1260"/>
      <c r="AM76" s="1259"/>
      <c r="AN76" s="1253"/>
      <c r="AO76" s="1253"/>
      <c r="AP76" s="1253"/>
      <c r="AQ76" s="1253"/>
      <c r="AR76" s="1253"/>
      <c r="AS76" s="1253"/>
      <c r="AT76" s="1253"/>
      <c r="AU76" s="1253"/>
      <c r="AV76" s="1253"/>
      <c r="AW76" s="1253"/>
      <c r="AX76" s="1253"/>
      <c r="AY76" s="1253"/>
      <c r="AZ76" s="1253"/>
      <c r="BA76" s="1253"/>
      <c r="BB76" s="1253"/>
      <c r="BC76" s="1253"/>
      <c r="BD76" s="1253"/>
      <c r="BE76" s="1253"/>
      <c r="BF76" s="1253"/>
      <c r="BG76" s="1253"/>
      <c r="BH76" s="1253"/>
      <c r="BI76" s="1253"/>
      <c r="BJ76" s="1253"/>
      <c r="BK76" s="1253"/>
      <c r="BL76" s="1253"/>
      <c r="BM76" s="1253"/>
      <c r="BN76" s="1253"/>
      <c r="BO76" s="1253"/>
      <c r="BP76" s="1252"/>
      <c r="BQ76" s="1252"/>
      <c r="BR76" s="1252"/>
      <c r="BS76" s="1252"/>
      <c r="BT76" s="1252"/>
      <c r="BU76" s="1252"/>
      <c r="BV76" s="1252"/>
      <c r="BW76" s="1252"/>
      <c r="BX76" s="1252"/>
      <c r="BY76" s="1252"/>
      <c r="BZ76" s="1252"/>
      <c r="CA76" s="1252"/>
      <c r="CB76" s="1252"/>
      <c r="CC76" s="1252"/>
      <c r="CD76" s="1252"/>
      <c r="CE76" s="1252"/>
      <c r="CF76" s="1252"/>
      <c r="CG76" s="1252"/>
      <c r="CH76" s="1252"/>
      <c r="CI76" s="1252"/>
      <c r="CJ76" s="1252"/>
      <c r="CK76" s="1252"/>
      <c r="CL76" s="1252"/>
      <c r="CM76" s="1252"/>
      <c r="CN76" s="1252"/>
      <c r="CO76" s="1252"/>
      <c r="CP76" s="1252"/>
      <c r="CQ76" s="1252"/>
      <c r="CR76" s="1252"/>
      <c r="CS76" s="1252"/>
      <c r="CT76" s="1252"/>
      <c r="CU76" s="1252"/>
      <c r="CV76" s="1252"/>
      <c r="CW76" s="1252"/>
      <c r="CX76" s="1252"/>
      <c r="CY76" s="1252"/>
      <c r="CZ76" s="1252"/>
      <c r="DA76" s="1252"/>
      <c r="DB76" s="1252"/>
      <c r="DC76" s="1252"/>
    </row>
    <row r="77" spans="2:107" ht="13.2" x14ac:dyDescent="0.2">
      <c r="B77" s="1246"/>
      <c r="G77" s="1257"/>
      <c r="H77" s="1257"/>
      <c r="I77" s="1257"/>
      <c r="J77" s="1257"/>
      <c r="K77" s="1258"/>
      <c r="L77" s="1258"/>
      <c r="M77" s="1258"/>
      <c r="N77" s="1258"/>
      <c r="AN77" s="1254" t="s">
        <v>594</v>
      </c>
      <c r="AO77" s="1254"/>
      <c r="AP77" s="1254"/>
      <c r="AQ77" s="1254"/>
      <c r="AR77" s="1254"/>
      <c r="AS77" s="1254"/>
      <c r="AT77" s="1254"/>
      <c r="AU77" s="1254"/>
      <c r="AV77" s="1254"/>
      <c r="AW77" s="1254"/>
      <c r="AX77" s="1254"/>
      <c r="AY77" s="1254"/>
      <c r="AZ77" s="1254"/>
      <c r="BA77" s="1254"/>
      <c r="BB77" s="1253" t="s">
        <v>593</v>
      </c>
      <c r="BC77" s="1253"/>
      <c r="BD77" s="1253"/>
      <c r="BE77" s="1253"/>
      <c r="BF77" s="1253"/>
      <c r="BG77" s="1253"/>
      <c r="BH77" s="1253"/>
      <c r="BI77" s="1253"/>
      <c r="BJ77" s="1253"/>
      <c r="BK77" s="1253"/>
      <c r="BL77" s="1253"/>
      <c r="BM77" s="1253"/>
      <c r="BN77" s="1253"/>
      <c r="BO77" s="1253"/>
      <c r="BP77" s="1252">
        <v>40.799999999999997</v>
      </c>
      <c r="BQ77" s="1252"/>
      <c r="BR77" s="1252"/>
      <c r="BS77" s="1252"/>
      <c r="BT77" s="1252"/>
      <c r="BU77" s="1252"/>
      <c r="BV77" s="1252"/>
      <c r="BW77" s="1252"/>
      <c r="BX77" s="1252">
        <v>38.5</v>
      </c>
      <c r="BY77" s="1252"/>
      <c r="BZ77" s="1252"/>
      <c r="CA77" s="1252"/>
      <c r="CB77" s="1252"/>
      <c r="CC77" s="1252"/>
      <c r="CD77" s="1252"/>
      <c r="CE77" s="1252"/>
      <c r="CF77" s="1252">
        <v>35.5</v>
      </c>
      <c r="CG77" s="1252"/>
      <c r="CH77" s="1252"/>
      <c r="CI77" s="1252"/>
      <c r="CJ77" s="1252"/>
      <c r="CK77" s="1252"/>
      <c r="CL77" s="1252"/>
      <c r="CM77" s="1252"/>
      <c r="CN77" s="1252">
        <v>13.5</v>
      </c>
      <c r="CO77" s="1252"/>
      <c r="CP77" s="1252"/>
      <c r="CQ77" s="1252"/>
      <c r="CR77" s="1252"/>
      <c r="CS77" s="1252"/>
      <c r="CT77" s="1252"/>
      <c r="CU77" s="1252"/>
      <c r="CV77" s="1252">
        <v>0</v>
      </c>
      <c r="CW77" s="1252"/>
      <c r="CX77" s="1252"/>
      <c r="CY77" s="1252"/>
      <c r="CZ77" s="1252"/>
      <c r="DA77" s="1252"/>
      <c r="DB77" s="1252"/>
      <c r="DC77" s="1252"/>
    </row>
    <row r="78" spans="2:107" ht="13.2" x14ac:dyDescent="0.2">
      <c r="B78" s="1246"/>
      <c r="G78" s="1257"/>
      <c r="H78" s="1257"/>
      <c r="I78" s="1257"/>
      <c r="J78" s="1257"/>
      <c r="K78" s="1258"/>
      <c r="L78" s="1258"/>
      <c r="M78" s="1258"/>
      <c r="N78" s="1258"/>
      <c r="AN78" s="1254"/>
      <c r="AO78" s="1254"/>
      <c r="AP78" s="1254"/>
      <c r="AQ78" s="1254"/>
      <c r="AR78" s="1254"/>
      <c r="AS78" s="1254"/>
      <c r="AT78" s="1254"/>
      <c r="AU78" s="1254"/>
      <c r="AV78" s="1254"/>
      <c r="AW78" s="1254"/>
      <c r="AX78" s="1254"/>
      <c r="AY78" s="1254"/>
      <c r="AZ78" s="1254"/>
      <c r="BA78" s="1254"/>
      <c r="BB78" s="1253"/>
      <c r="BC78" s="1253"/>
      <c r="BD78" s="1253"/>
      <c r="BE78" s="1253"/>
      <c r="BF78" s="1253"/>
      <c r="BG78" s="1253"/>
      <c r="BH78" s="1253"/>
      <c r="BI78" s="1253"/>
      <c r="BJ78" s="1253"/>
      <c r="BK78" s="1253"/>
      <c r="BL78" s="1253"/>
      <c r="BM78" s="1253"/>
      <c r="BN78" s="1253"/>
      <c r="BO78" s="1253"/>
      <c r="BP78" s="1252"/>
      <c r="BQ78" s="1252"/>
      <c r="BR78" s="1252"/>
      <c r="BS78" s="1252"/>
      <c r="BT78" s="1252"/>
      <c r="BU78" s="1252"/>
      <c r="BV78" s="1252"/>
      <c r="BW78" s="1252"/>
      <c r="BX78" s="1252"/>
      <c r="BY78" s="1252"/>
      <c r="BZ78" s="1252"/>
      <c r="CA78" s="1252"/>
      <c r="CB78" s="1252"/>
      <c r="CC78" s="1252"/>
      <c r="CD78" s="1252"/>
      <c r="CE78" s="1252"/>
      <c r="CF78" s="1252"/>
      <c r="CG78" s="1252"/>
      <c r="CH78" s="1252"/>
      <c r="CI78" s="1252"/>
      <c r="CJ78" s="1252"/>
      <c r="CK78" s="1252"/>
      <c r="CL78" s="1252"/>
      <c r="CM78" s="1252"/>
      <c r="CN78" s="1252"/>
      <c r="CO78" s="1252"/>
      <c r="CP78" s="1252"/>
      <c r="CQ78" s="1252"/>
      <c r="CR78" s="1252"/>
      <c r="CS78" s="1252"/>
      <c r="CT78" s="1252"/>
      <c r="CU78" s="1252"/>
      <c r="CV78" s="1252"/>
      <c r="CW78" s="1252"/>
      <c r="CX78" s="1252"/>
      <c r="CY78" s="1252"/>
      <c r="CZ78" s="1252"/>
      <c r="DA78" s="1252"/>
      <c r="DB78" s="1252"/>
      <c r="DC78" s="1252"/>
    </row>
    <row r="79" spans="2:107" ht="13.2" x14ac:dyDescent="0.2">
      <c r="B79" s="1246"/>
      <c r="G79" s="1257"/>
      <c r="H79" s="1257"/>
      <c r="I79" s="1256"/>
      <c r="J79" s="1256"/>
      <c r="K79" s="1255"/>
      <c r="L79" s="1255"/>
      <c r="M79" s="1255"/>
      <c r="N79" s="1255"/>
      <c r="AN79" s="1254"/>
      <c r="AO79" s="1254"/>
      <c r="AP79" s="1254"/>
      <c r="AQ79" s="1254"/>
      <c r="AR79" s="1254"/>
      <c r="AS79" s="1254"/>
      <c r="AT79" s="1254"/>
      <c r="AU79" s="1254"/>
      <c r="AV79" s="1254"/>
      <c r="AW79" s="1254"/>
      <c r="AX79" s="1254"/>
      <c r="AY79" s="1254"/>
      <c r="AZ79" s="1254"/>
      <c r="BA79" s="1254"/>
      <c r="BB79" s="1253" t="s">
        <v>592</v>
      </c>
      <c r="BC79" s="1253"/>
      <c r="BD79" s="1253"/>
      <c r="BE79" s="1253"/>
      <c r="BF79" s="1253"/>
      <c r="BG79" s="1253"/>
      <c r="BH79" s="1253"/>
      <c r="BI79" s="1253"/>
      <c r="BJ79" s="1253"/>
      <c r="BK79" s="1253"/>
      <c r="BL79" s="1253"/>
      <c r="BM79" s="1253"/>
      <c r="BN79" s="1253"/>
      <c r="BO79" s="1253"/>
      <c r="BP79" s="1252">
        <v>8.9</v>
      </c>
      <c r="BQ79" s="1252"/>
      <c r="BR79" s="1252"/>
      <c r="BS79" s="1252"/>
      <c r="BT79" s="1252"/>
      <c r="BU79" s="1252"/>
      <c r="BV79" s="1252"/>
      <c r="BW79" s="1252"/>
      <c r="BX79" s="1252">
        <v>8.9</v>
      </c>
      <c r="BY79" s="1252"/>
      <c r="BZ79" s="1252"/>
      <c r="CA79" s="1252"/>
      <c r="CB79" s="1252"/>
      <c r="CC79" s="1252"/>
      <c r="CD79" s="1252"/>
      <c r="CE79" s="1252"/>
      <c r="CF79" s="1252">
        <v>8.8000000000000007</v>
      </c>
      <c r="CG79" s="1252"/>
      <c r="CH79" s="1252"/>
      <c r="CI79" s="1252"/>
      <c r="CJ79" s="1252"/>
      <c r="CK79" s="1252"/>
      <c r="CL79" s="1252"/>
      <c r="CM79" s="1252"/>
      <c r="CN79" s="1252">
        <v>8.3000000000000007</v>
      </c>
      <c r="CO79" s="1252"/>
      <c r="CP79" s="1252"/>
      <c r="CQ79" s="1252"/>
      <c r="CR79" s="1252"/>
      <c r="CS79" s="1252"/>
      <c r="CT79" s="1252"/>
      <c r="CU79" s="1252"/>
      <c r="CV79" s="1252">
        <v>8</v>
      </c>
      <c r="CW79" s="1252"/>
      <c r="CX79" s="1252"/>
      <c r="CY79" s="1252"/>
      <c r="CZ79" s="1252"/>
      <c r="DA79" s="1252"/>
      <c r="DB79" s="1252"/>
      <c r="DC79" s="1252"/>
    </row>
    <row r="80" spans="2:107" ht="13.2" x14ac:dyDescent="0.2">
      <c r="B80" s="1246"/>
      <c r="G80" s="1257"/>
      <c r="H80" s="1257"/>
      <c r="I80" s="1256"/>
      <c r="J80" s="1256"/>
      <c r="K80" s="1255"/>
      <c r="L80" s="1255"/>
      <c r="M80" s="1255"/>
      <c r="N80" s="1255"/>
      <c r="AN80" s="1254"/>
      <c r="AO80" s="1254"/>
      <c r="AP80" s="1254"/>
      <c r="AQ80" s="1254"/>
      <c r="AR80" s="1254"/>
      <c r="AS80" s="1254"/>
      <c r="AT80" s="1254"/>
      <c r="AU80" s="1254"/>
      <c r="AV80" s="1254"/>
      <c r="AW80" s="1254"/>
      <c r="AX80" s="1254"/>
      <c r="AY80" s="1254"/>
      <c r="AZ80" s="1254"/>
      <c r="BA80" s="1254"/>
      <c r="BB80" s="1253"/>
      <c r="BC80" s="1253"/>
      <c r="BD80" s="1253"/>
      <c r="BE80" s="1253"/>
      <c r="BF80" s="1253"/>
      <c r="BG80" s="1253"/>
      <c r="BH80" s="1253"/>
      <c r="BI80" s="1253"/>
      <c r="BJ80" s="1253"/>
      <c r="BK80" s="1253"/>
      <c r="BL80" s="1253"/>
      <c r="BM80" s="1253"/>
      <c r="BN80" s="1253"/>
      <c r="BO80" s="1253"/>
      <c r="BP80" s="1252"/>
      <c r="BQ80" s="1252"/>
      <c r="BR80" s="1252"/>
      <c r="BS80" s="1252"/>
      <c r="BT80" s="1252"/>
      <c r="BU80" s="1252"/>
      <c r="BV80" s="1252"/>
      <c r="BW80" s="1252"/>
      <c r="BX80" s="1252"/>
      <c r="BY80" s="1252"/>
      <c r="BZ80" s="1252"/>
      <c r="CA80" s="1252"/>
      <c r="CB80" s="1252"/>
      <c r="CC80" s="1252"/>
      <c r="CD80" s="1252"/>
      <c r="CE80" s="1252"/>
      <c r="CF80" s="1252"/>
      <c r="CG80" s="1252"/>
      <c r="CH80" s="1252"/>
      <c r="CI80" s="1252"/>
      <c r="CJ80" s="1252"/>
      <c r="CK80" s="1252"/>
      <c r="CL80" s="1252"/>
      <c r="CM80" s="1252"/>
      <c r="CN80" s="1252"/>
      <c r="CO80" s="1252"/>
      <c r="CP80" s="1252"/>
      <c r="CQ80" s="1252"/>
      <c r="CR80" s="1252"/>
      <c r="CS80" s="1252"/>
      <c r="CT80" s="1252"/>
      <c r="CU80" s="1252"/>
      <c r="CV80" s="1252"/>
      <c r="CW80" s="1252"/>
      <c r="CX80" s="1252"/>
      <c r="CY80" s="1252"/>
      <c r="CZ80" s="1252"/>
      <c r="DA80" s="1252"/>
      <c r="DB80" s="1252"/>
      <c r="DC80" s="1252"/>
    </row>
    <row r="81" spans="2:109" ht="13.2" x14ac:dyDescent="0.2">
      <c r="B81" s="1246"/>
    </row>
    <row r="82" spans="2:109" ht="16.2" x14ac:dyDescent="0.2">
      <c r="B82" s="1246"/>
      <c r="K82" s="1251"/>
      <c r="L82" s="1251"/>
      <c r="M82" s="1251"/>
      <c r="N82" s="1251"/>
      <c r="AQ82" s="1251"/>
      <c r="AR82" s="1251"/>
      <c r="AS82" s="1251"/>
      <c r="AT82" s="1251"/>
      <c r="BC82" s="1251"/>
      <c r="BD82" s="1251"/>
      <c r="BE82" s="1251"/>
      <c r="BF82" s="1251"/>
      <c r="BO82" s="1251"/>
      <c r="BP82" s="1251"/>
      <c r="BQ82" s="1251"/>
      <c r="BR82" s="1251"/>
      <c r="CA82" s="1251"/>
      <c r="CB82" s="1251"/>
      <c r="CC82" s="1251"/>
      <c r="CD82" s="1251"/>
      <c r="CM82" s="1251"/>
      <c r="CN82" s="1251"/>
      <c r="CO82" s="1251"/>
      <c r="CP82" s="1251"/>
      <c r="CY82" s="1251"/>
      <c r="CZ82" s="1251"/>
      <c r="DA82" s="1251"/>
      <c r="DB82" s="1251"/>
      <c r="DC82" s="1251"/>
    </row>
    <row r="83" spans="2:109" ht="13.2" x14ac:dyDescent="0.2">
      <c r="B83" s="1250"/>
      <c r="C83" s="1249"/>
      <c r="D83" s="1249"/>
      <c r="E83" s="1249"/>
      <c r="F83" s="1249"/>
      <c r="G83" s="1249"/>
      <c r="H83" s="1249"/>
      <c r="I83" s="1249"/>
      <c r="J83" s="1249"/>
      <c r="K83" s="1249"/>
      <c r="L83" s="1249"/>
      <c r="M83" s="1249"/>
      <c r="N83" s="1249"/>
      <c r="O83" s="1249"/>
      <c r="P83" s="1249"/>
      <c r="Q83" s="1249"/>
      <c r="R83" s="1249"/>
      <c r="S83" s="1249"/>
      <c r="T83" s="1249"/>
      <c r="U83" s="1249"/>
      <c r="V83" s="1249"/>
      <c r="W83" s="1249"/>
      <c r="X83" s="1249"/>
      <c r="Y83" s="1249"/>
      <c r="Z83" s="1249"/>
      <c r="AA83" s="1249"/>
      <c r="AB83" s="1249"/>
      <c r="AC83" s="1249"/>
      <c r="AD83" s="1249"/>
      <c r="AE83" s="1249"/>
      <c r="AF83" s="1249"/>
      <c r="AG83" s="1249"/>
      <c r="AH83" s="1249"/>
      <c r="AI83" s="1249"/>
      <c r="AJ83" s="1249"/>
      <c r="AK83" s="1249"/>
      <c r="AL83" s="1249"/>
      <c r="AM83" s="1249"/>
      <c r="AN83" s="1249"/>
      <c r="AO83" s="1249"/>
      <c r="AP83" s="1249"/>
      <c r="AQ83" s="1249"/>
      <c r="AR83" s="1249"/>
      <c r="AS83" s="1249"/>
      <c r="AT83" s="1249"/>
      <c r="AU83" s="1249"/>
      <c r="AV83" s="1249"/>
      <c r="AW83" s="1249"/>
      <c r="AX83" s="1249"/>
      <c r="AY83" s="1249"/>
      <c r="AZ83" s="1249"/>
      <c r="BA83" s="1249"/>
      <c r="BB83" s="1249"/>
      <c r="BC83" s="1249"/>
      <c r="BD83" s="1249"/>
      <c r="BE83" s="1249"/>
      <c r="BF83" s="1249"/>
      <c r="BG83" s="1249"/>
      <c r="BH83" s="1249"/>
      <c r="BI83" s="1249"/>
      <c r="BJ83" s="1249"/>
      <c r="BK83" s="1249"/>
      <c r="BL83" s="1249"/>
      <c r="BM83" s="1249"/>
      <c r="BN83" s="1249"/>
      <c r="BO83" s="1249"/>
      <c r="BP83" s="1249"/>
      <c r="BQ83" s="1249"/>
      <c r="BR83" s="1249"/>
      <c r="BS83" s="1249"/>
      <c r="BT83" s="1249"/>
      <c r="BU83" s="1249"/>
      <c r="BV83" s="1249"/>
      <c r="BW83" s="1249"/>
      <c r="BX83" s="1249"/>
      <c r="BY83" s="1249"/>
      <c r="BZ83" s="1249"/>
      <c r="CA83" s="1249"/>
      <c r="CB83" s="1249"/>
      <c r="CC83" s="1249"/>
      <c r="CD83" s="1249"/>
      <c r="CE83" s="1249"/>
      <c r="CF83" s="1249"/>
      <c r="CG83" s="1249"/>
      <c r="CH83" s="1249"/>
      <c r="CI83" s="1249"/>
      <c r="CJ83" s="1249"/>
      <c r="CK83" s="1249"/>
      <c r="CL83" s="1249"/>
      <c r="CM83" s="1249"/>
      <c r="CN83" s="1249"/>
      <c r="CO83" s="1249"/>
      <c r="CP83" s="1249"/>
      <c r="CQ83" s="1249"/>
      <c r="CR83" s="1249"/>
      <c r="CS83" s="1249"/>
      <c r="CT83" s="1249"/>
      <c r="CU83" s="1249"/>
      <c r="CV83" s="1249"/>
      <c r="CW83" s="1249"/>
      <c r="CX83" s="1249"/>
      <c r="CY83" s="1249"/>
      <c r="CZ83" s="1249"/>
      <c r="DA83" s="1249"/>
      <c r="DB83" s="1249"/>
      <c r="DC83" s="1249"/>
      <c r="DD83" s="1248"/>
    </row>
    <row r="84" spans="2:109" ht="13.2" x14ac:dyDescent="0.2">
      <c r="DD84" s="1245"/>
      <c r="DE84" s="1245"/>
    </row>
    <row r="85" spans="2:109" ht="13.2" x14ac:dyDescent="0.2">
      <c r="DD85" s="1245"/>
      <c r="DE85" s="1245"/>
    </row>
  </sheetData>
  <sheetProtection algorithmName="SHA-512" hashValue="V9kptn5VBioDkxkJRBTrx9mBPye8Ob9upGDHTDMJuuZcO5AjHU2H/Js9LtTN5BZzbhEU4RvuHF9J5saJXcGVng==" saltValue="RkxcELM/mw5jXd5Wbq7PCA==" spinCount="100000" sheet="1" objects="1" scenarios="1" formatCells="0"/>
  <dataConsolidate/>
  <mergeCells count="112">
    <mergeCell ref="CV50:DC50"/>
    <mergeCell ref="CV51:DC52"/>
    <mergeCell ref="CN51:CU52"/>
    <mergeCell ref="G51:H54"/>
    <mergeCell ref="BX51:CE52"/>
    <mergeCell ref="CF51:CM52"/>
    <mergeCell ref="AN43:DC47"/>
    <mergeCell ref="CV53:DC54"/>
    <mergeCell ref="G50:J50"/>
    <mergeCell ref="AN50:BO50"/>
    <mergeCell ref="BP50:BW50"/>
    <mergeCell ref="BX50:CE50"/>
    <mergeCell ref="CF50:CM50"/>
    <mergeCell ref="CN50:CU50"/>
    <mergeCell ref="AN55:BA58"/>
    <mergeCell ref="BB55:BO56"/>
    <mergeCell ref="BP55:BW56"/>
    <mergeCell ref="BP57:BW58"/>
    <mergeCell ref="L57:L58"/>
    <mergeCell ref="M57:M58"/>
    <mergeCell ref="N57:N58"/>
    <mergeCell ref="BB57:BO58"/>
    <mergeCell ref="CF53:CM54"/>
    <mergeCell ref="AN51:BA54"/>
    <mergeCell ref="BB51:BO52"/>
    <mergeCell ref="BP51:BW52"/>
    <mergeCell ref="G55:H58"/>
    <mergeCell ref="I55:J56"/>
    <mergeCell ref="K55:K56"/>
    <mergeCell ref="L55:L56"/>
    <mergeCell ref="M55:M56"/>
    <mergeCell ref="N55:N56"/>
    <mergeCell ref="I57:J58"/>
    <mergeCell ref="K57:K58"/>
    <mergeCell ref="I53:J54"/>
    <mergeCell ref="K53:K54"/>
    <mergeCell ref="L53:L54"/>
    <mergeCell ref="M53:M54"/>
    <mergeCell ref="CN53:CU54"/>
    <mergeCell ref="I51:J52"/>
    <mergeCell ref="K51:K52"/>
    <mergeCell ref="L51:L52"/>
    <mergeCell ref="M51:M52"/>
    <mergeCell ref="N51:N52"/>
    <mergeCell ref="N53:N54"/>
    <mergeCell ref="BB53:BO54"/>
    <mergeCell ref="BP53:BW54"/>
    <mergeCell ref="BX53:CE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27" zoomScale="40" zoomScaleNormal="40" zoomScaleSheetLayoutView="70" workbookViewId="0">
      <selection activeCell="BZ63" sqref="BZ63"/>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1:34"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ht="13.2" x14ac:dyDescent="0.2">
      <c r="S2" s="262"/>
      <c r="AH2" s="262"/>
    </row>
    <row r="3" spans="1: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ht="13.2" x14ac:dyDescent="0.2"/>
    <row r="5" spans="1:34" ht="13.2" x14ac:dyDescent="0.2"/>
    <row r="6" spans="1:34" ht="13.2" x14ac:dyDescent="0.2"/>
    <row r="7" spans="1:34" ht="13.2" x14ac:dyDescent="0.2"/>
    <row r="8" spans="1:34" ht="13.2" x14ac:dyDescent="0.2"/>
    <row r="9" spans="1:34" ht="13.2" x14ac:dyDescent="0.2">
      <c r="AH9" s="262"/>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493</v>
      </c>
    </row>
  </sheetData>
  <sheetProtection algorithmName="SHA-512" hashValue="CnJQ080DR3LAbFFJLg9vHBuNKYBSA86Wfgsn54ZFnzgNXWt6An+DJvKsLs46ltKyJjBsJZiUHMcW9UgmVn3dKg==" saltValue="A2YmwSmquoUNhUHHr0Mcy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 zoomScale="40" zoomScaleNormal="40" zoomScaleSheetLayoutView="55" workbookViewId="0">
      <selection activeCell="BZ63" sqref="BZ63"/>
    </sheetView>
  </sheetViews>
  <sheetFormatPr defaultColWidth="0" defaultRowHeight="13.5" customHeight="1" zeroHeight="1" x14ac:dyDescent="0.2"/>
  <cols>
    <col min="1" max="34" width="2.44140625" style="263" customWidth="1"/>
    <col min="35" max="122" width="2.44140625" style="262" customWidth="1"/>
    <col min="123" max="16384" width="2.44140625" style="262" hidden="1"/>
  </cols>
  <sheetData>
    <row r="1" spans="2:34"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ht="13.2" x14ac:dyDescent="0.2">
      <c r="S2" s="262"/>
      <c r="AH2" s="262"/>
    </row>
    <row r="3" spans="2:34"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ht="13.2" x14ac:dyDescent="0.2"/>
    <row r="5" spans="2:34" ht="13.2" x14ac:dyDescent="0.2"/>
    <row r="6" spans="2:34" ht="13.2" x14ac:dyDescent="0.2"/>
    <row r="7" spans="2:34" ht="13.2" x14ac:dyDescent="0.2"/>
    <row r="8" spans="2:34" ht="13.2" x14ac:dyDescent="0.2"/>
    <row r="9" spans="2:34" ht="13.2" x14ac:dyDescent="0.2">
      <c r="AH9" s="262"/>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62"/>
    </row>
    <row r="18" spans="12:34" ht="13.2" x14ac:dyDescent="0.2"/>
    <row r="19" spans="12:34" ht="13.2" x14ac:dyDescent="0.2"/>
    <row r="20" spans="12:34" ht="13.2" x14ac:dyDescent="0.2">
      <c r="AH20" s="262"/>
    </row>
    <row r="21" spans="12:34" ht="13.2" x14ac:dyDescent="0.2">
      <c r="AH21" s="262"/>
    </row>
    <row r="22" spans="12:34" ht="13.2" x14ac:dyDescent="0.2"/>
    <row r="23" spans="12:34" ht="13.2" x14ac:dyDescent="0.2"/>
    <row r="24" spans="12:34" ht="13.2" x14ac:dyDescent="0.2">
      <c r="Q24" s="262"/>
    </row>
    <row r="25" spans="12:34" ht="13.2" x14ac:dyDescent="0.2"/>
    <row r="26" spans="12:34" ht="13.2" x14ac:dyDescent="0.2"/>
    <row r="27" spans="12:34" ht="13.2" x14ac:dyDescent="0.2"/>
    <row r="28" spans="12:34" ht="13.2" x14ac:dyDescent="0.2">
      <c r="O28" s="262"/>
      <c r="T28" s="262"/>
      <c r="AH28" s="262"/>
    </row>
    <row r="29" spans="12:34" ht="13.2" x14ac:dyDescent="0.2"/>
    <row r="30" spans="12:34" ht="13.2" x14ac:dyDescent="0.2"/>
    <row r="31" spans="12:34" ht="13.2" x14ac:dyDescent="0.2">
      <c r="Q31" s="262"/>
    </row>
    <row r="32" spans="12:34" ht="13.2" x14ac:dyDescent="0.2">
      <c r="L32" s="262"/>
    </row>
    <row r="33" spans="2:34" ht="13.2" x14ac:dyDescent="0.2">
      <c r="C33" s="262"/>
      <c r="E33" s="262"/>
      <c r="G33" s="262"/>
      <c r="I33" s="262"/>
      <c r="X33" s="262"/>
    </row>
    <row r="34" spans="2:34" ht="13.2" x14ac:dyDescent="0.2">
      <c r="B34" s="262"/>
      <c r="P34" s="262"/>
      <c r="R34" s="262"/>
      <c r="T34" s="262"/>
    </row>
    <row r="35" spans="2:34" ht="13.2" x14ac:dyDescent="0.2">
      <c r="D35" s="262"/>
      <c r="W35" s="262"/>
      <c r="AC35" s="262"/>
      <c r="AD35" s="262"/>
      <c r="AE35" s="262"/>
      <c r="AF35" s="262"/>
      <c r="AG35" s="262"/>
      <c r="AH35" s="262"/>
    </row>
    <row r="36" spans="2:34" ht="13.2" x14ac:dyDescent="0.2">
      <c r="H36" s="262"/>
      <c r="J36" s="262"/>
      <c r="K36" s="262"/>
      <c r="M36" s="262"/>
      <c r="Y36" s="262"/>
      <c r="Z36" s="262"/>
      <c r="AA36" s="262"/>
      <c r="AB36" s="262"/>
      <c r="AC36" s="262"/>
      <c r="AD36" s="262"/>
      <c r="AE36" s="262"/>
      <c r="AF36" s="262"/>
      <c r="AG36" s="262"/>
      <c r="AH36" s="262"/>
    </row>
    <row r="37" spans="2:34" ht="13.2" x14ac:dyDescent="0.2">
      <c r="AH37" s="262"/>
    </row>
    <row r="38" spans="2:34" ht="13.2" x14ac:dyDescent="0.2">
      <c r="AG38" s="262"/>
      <c r="AH38" s="262"/>
    </row>
    <row r="39" spans="2:34" ht="13.2" x14ac:dyDescent="0.2"/>
    <row r="40" spans="2:34" ht="13.2" x14ac:dyDescent="0.2">
      <c r="X40" s="262"/>
    </row>
    <row r="41" spans="2:34" ht="13.2" x14ac:dyDescent="0.2">
      <c r="R41" s="262"/>
    </row>
    <row r="42" spans="2:34" ht="13.2" x14ac:dyDescent="0.2">
      <c r="W42" s="262"/>
    </row>
    <row r="43" spans="2:34" ht="13.2" x14ac:dyDescent="0.2">
      <c r="Y43" s="262"/>
      <c r="Z43" s="262"/>
      <c r="AA43" s="262"/>
      <c r="AB43" s="262"/>
      <c r="AC43" s="262"/>
      <c r="AD43" s="262"/>
      <c r="AE43" s="262"/>
      <c r="AF43" s="262"/>
      <c r="AG43" s="262"/>
      <c r="AH43" s="262"/>
    </row>
    <row r="44" spans="2:34" ht="13.2" x14ac:dyDescent="0.2">
      <c r="AH44" s="262"/>
    </row>
    <row r="45" spans="2:34" ht="13.2" x14ac:dyDescent="0.2">
      <c r="X45" s="262"/>
    </row>
    <row r="46" spans="2:34" ht="13.2" x14ac:dyDescent="0.2"/>
    <row r="47" spans="2:34" ht="13.2" x14ac:dyDescent="0.2"/>
    <row r="48" spans="2:34" ht="13.2" x14ac:dyDescent="0.2">
      <c r="W48" s="262"/>
      <c r="Y48" s="262"/>
      <c r="Z48" s="262"/>
      <c r="AA48" s="262"/>
      <c r="AB48" s="262"/>
      <c r="AC48" s="262"/>
      <c r="AD48" s="262"/>
      <c r="AE48" s="262"/>
      <c r="AF48" s="262"/>
      <c r="AG48" s="262"/>
      <c r="AH48" s="262"/>
    </row>
    <row r="49" spans="28:34" ht="13.2" x14ac:dyDescent="0.2"/>
    <row r="50" spans="28:34" ht="13.2" x14ac:dyDescent="0.2">
      <c r="AE50" s="262"/>
      <c r="AF50" s="262"/>
      <c r="AG50" s="262"/>
      <c r="AH50" s="262"/>
    </row>
    <row r="51" spans="28:34" ht="13.2" x14ac:dyDescent="0.2">
      <c r="AC51" s="262"/>
      <c r="AD51" s="262"/>
      <c r="AE51" s="262"/>
      <c r="AF51" s="262"/>
      <c r="AG51" s="262"/>
      <c r="AH51" s="262"/>
    </row>
    <row r="52" spans="28:34" ht="13.2" x14ac:dyDescent="0.2"/>
    <row r="53" spans="28:34" ht="13.2" x14ac:dyDescent="0.2">
      <c r="AF53" s="262"/>
      <c r="AG53" s="262"/>
      <c r="AH53" s="262"/>
    </row>
    <row r="54" spans="28:34" ht="13.2" x14ac:dyDescent="0.2">
      <c r="AH54" s="262"/>
    </row>
    <row r="55" spans="28:34" ht="13.2" x14ac:dyDescent="0.2"/>
    <row r="56" spans="28:34" ht="13.2" x14ac:dyDescent="0.2">
      <c r="AB56" s="262"/>
      <c r="AC56" s="262"/>
      <c r="AD56" s="262"/>
      <c r="AE56" s="262"/>
      <c r="AF56" s="262"/>
      <c r="AG56" s="262"/>
      <c r="AH56" s="262"/>
    </row>
    <row r="57" spans="28:34" ht="13.2" x14ac:dyDescent="0.2">
      <c r="AH57" s="262"/>
    </row>
    <row r="58" spans="28:34" ht="13.2" x14ac:dyDescent="0.2">
      <c r="AH58" s="262"/>
    </row>
    <row r="59" spans="28:34" ht="13.2" x14ac:dyDescent="0.2">
      <c r="AG59" s="262"/>
      <c r="AH59" s="262"/>
    </row>
    <row r="60" spans="28:34" ht="13.2" x14ac:dyDescent="0.2"/>
    <row r="61" spans="28:34" ht="13.2" x14ac:dyDescent="0.2"/>
    <row r="62" spans="28:34" ht="13.2" x14ac:dyDescent="0.2"/>
    <row r="63" spans="28:34" ht="13.2" x14ac:dyDescent="0.2">
      <c r="AH63" s="262"/>
    </row>
    <row r="64" spans="28:34" ht="13.2" x14ac:dyDescent="0.2">
      <c r="AG64" s="262"/>
      <c r="AH64" s="262"/>
    </row>
    <row r="65" spans="28:34" ht="13.2" x14ac:dyDescent="0.2"/>
    <row r="66" spans="28:34" ht="13.2" x14ac:dyDescent="0.2"/>
    <row r="67" spans="28:34" ht="13.2" x14ac:dyDescent="0.2"/>
    <row r="68" spans="28:34" ht="13.2" x14ac:dyDescent="0.2">
      <c r="AB68" s="262"/>
      <c r="AC68" s="262"/>
      <c r="AD68" s="262"/>
      <c r="AE68" s="262"/>
      <c r="AF68" s="262"/>
      <c r="AG68" s="262"/>
      <c r="AH68" s="262"/>
    </row>
    <row r="69" spans="28:34" ht="13.2" x14ac:dyDescent="0.2">
      <c r="AF69" s="262"/>
      <c r="AG69" s="262"/>
      <c r="AH69" s="262"/>
    </row>
    <row r="70" spans="28:34" ht="13.2" x14ac:dyDescent="0.2"/>
    <row r="71" spans="28:34" ht="13.2" x14ac:dyDescent="0.2"/>
    <row r="72" spans="28:34" ht="13.2" x14ac:dyDescent="0.2"/>
    <row r="73" spans="28:34" ht="13.2" x14ac:dyDescent="0.2"/>
    <row r="74" spans="28:34" ht="13.2" x14ac:dyDescent="0.2"/>
    <row r="75" spans="28:34" ht="13.2" x14ac:dyDescent="0.2">
      <c r="AH75" s="262"/>
    </row>
    <row r="76" spans="28:34" ht="13.2" x14ac:dyDescent="0.2">
      <c r="AF76" s="262"/>
      <c r="AG76" s="262"/>
      <c r="AH76" s="262"/>
    </row>
    <row r="77" spans="28:34" ht="13.2" x14ac:dyDescent="0.2">
      <c r="AG77" s="262"/>
      <c r="AH77" s="262"/>
    </row>
    <row r="78" spans="28:34" ht="13.2" x14ac:dyDescent="0.2"/>
    <row r="79" spans="28:34" ht="13.2" x14ac:dyDescent="0.2"/>
    <row r="80" spans="28:34" ht="13.2" x14ac:dyDescent="0.2"/>
    <row r="81" spans="25:34" ht="13.2" x14ac:dyDescent="0.2"/>
    <row r="82" spans="25:34" ht="13.2" x14ac:dyDescent="0.2">
      <c r="Y82" s="262"/>
    </row>
    <row r="83" spans="25:34" ht="13.2" x14ac:dyDescent="0.2">
      <c r="Y83" s="262"/>
      <c r="Z83" s="262"/>
      <c r="AA83" s="262"/>
      <c r="AB83" s="262"/>
      <c r="AC83" s="262"/>
      <c r="AD83" s="262"/>
      <c r="AE83" s="262"/>
      <c r="AF83" s="262"/>
      <c r="AG83" s="262"/>
      <c r="AH83" s="262"/>
    </row>
    <row r="84" spans="25:34" ht="13.2" x14ac:dyDescent="0.2"/>
    <row r="85" spans="25:34" ht="13.2" x14ac:dyDescent="0.2"/>
    <row r="86" spans="25:34" ht="13.2" x14ac:dyDescent="0.2"/>
    <row r="87" spans="25:34" ht="13.2" x14ac:dyDescent="0.2"/>
    <row r="88" spans="25:34" ht="13.2" x14ac:dyDescent="0.2">
      <c r="AH88" s="262"/>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62"/>
      <c r="AG94" s="262"/>
      <c r="AH94" s="262"/>
    </row>
    <row r="95" spans="25:34" ht="13.5" customHeight="1" x14ac:dyDescent="0.2">
      <c r="AH95" s="262"/>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62"/>
    </row>
    <row r="102" spans="33:34" ht="13.5" customHeight="1" x14ac:dyDescent="0.2"/>
    <row r="103" spans="33:34" ht="13.5" customHeight="1" x14ac:dyDescent="0.2"/>
    <row r="104" spans="33:34" ht="13.5" customHeight="1" x14ac:dyDescent="0.2">
      <c r="AG104" s="262"/>
      <c r="AH104" s="262"/>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62"/>
    </row>
    <row r="117" spans="34:122" ht="13.5" customHeight="1" x14ac:dyDescent="0.2"/>
    <row r="118" spans="34:122" ht="13.5" customHeight="1" x14ac:dyDescent="0.2"/>
    <row r="119" spans="34:122" ht="13.5" customHeight="1" x14ac:dyDescent="0.2"/>
    <row r="120" spans="34:122" ht="13.5" customHeight="1" x14ac:dyDescent="0.2">
      <c r="AH120" s="262"/>
    </row>
    <row r="121" spans="34:122" ht="13.5" customHeight="1" x14ac:dyDescent="0.2">
      <c r="AH121" s="262"/>
    </row>
    <row r="122" spans="34:122" ht="13.5" customHeight="1" x14ac:dyDescent="0.2"/>
    <row r="123" spans="34:122" ht="13.5" customHeight="1" x14ac:dyDescent="0.2"/>
    <row r="124" spans="34:122" ht="13.5" customHeight="1" x14ac:dyDescent="0.2"/>
    <row r="125" spans="34:122" ht="13.5" customHeight="1" x14ac:dyDescent="0.2">
      <c r="DR125" s="262" t="s">
        <v>493</v>
      </c>
    </row>
  </sheetData>
  <sheetProtection algorithmName="SHA-512" hashValue="uHwrvNuX+c6aZLfDMrMkslQxJM1Bt8i4hvMIOiKyC2ePlwVmQgzaUjkL4NE7+Zd28MBgaT4tCkweaHYiFrVbdw==" saltValue="LYkCfdr7p1XjKY8HFMGac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441406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543</v>
      </c>
      <c r="G2" s="148"/>
      <c r="H2" s="149"/>
    </row>
    <row r="3" spans="1:8" x14ac:dyDescent="0.2">
      <c r="A3" s="145" t="s">
        <v>536</v>
      </c>
      <c r="B3" s="150"/>
      <c r="C3" s="151"/>
      <c r="D3" s="152">
        <v>39720</v>
      </c>
      <c r="E3" s="153"/>
      <c r="F3" s="154">
        <v>98899</v>
      </c>
      <c r="G3" s="155"/>
      <c r="H3" s="156"/>
    </row>
    <row r="4" spans="1:8" x14ac:dyDescent="0.2">
      <c r="A4" s="157"/>
      <c r="B4" s="158"/>
      <c r="C4" s="159"/>
      <c r="D4" s="160">
        <v>31247</v>
      </c>
      <c r="E4" s="161"/>
      <c r="F4" s="162">
        <v>43734</v>
      </c>
      <c r="G4" s="163"/>
      <c r="H4" s="164"/>
    </row>
    <row r="5" spans="1:8" x14ac:dyDescent="0.2">
      <c r="A5" s="145" t="s">
        <v>538</v>
      </c>
      <c r="B5" s="150"/>
      <c r="C5" s="151"/>
      <c r="D5" s="152">
        <v>111410</v>
      </c>
      <c r="E5" s="153"/>
      <c r="F5" s="154">
        <v>96462</v>
      </c>
      <c r="G5" s="155"/>
      <c r="H5" s="156"/>
    </row>
    <row r="6" spans="1:8" x14ac:dyDescent="0.2">
      <c r="A6" s="157"/>
      <c r="B6" s="158"/>
      <c r="C6" s="159"/>
      <c r="D6" s="160">
        <v>104892</v>
      </c>
      <c r="E6" s="161"/>
      <c r="F6" s="162">
        <v>39886</v>
      </c>
      <c r="G6" s="163"/>
      <c r="H6" s="164"/>
    </row>
    <row r="7" spans="1:8" x14ac:dyDescent="0.2">
      <c r="A7" s="145" t="s">
        <v>539</v>
      </c>
      <c r="B7" s="150"/>
      <c r="C7" s="151"/>
      <c r="D7" s="152">
        <v>138184</v>
      </c>
      <c r="E7" s="153"/>
      <c r="F7" s="154">
        <v>83103</v>
      </c>
      <c r="G7" s="155"/>
      <c r="H7" s="156"/>
    </row>
    <row r="8" spans="1:8" x14ac:dyDescent="0.2">
      <c r="A8" s="157"/>
      <c r="B8" s="158"/>
      <c r="C8" s="159"/>
      <c r="D8" s="160">
        <v>135020</v>
      </c>
      <c r="E8" s="161"/>
      <c r="F8" s="162">
        <v>41378</v>
      </c>
      <c r="G8" s="163"/>
      <c r="H8" s="164"/>
    </row>
    <row r="9" spans="1:8" x14ac:dyDescent="0.2">
      <c r="A9" s="145" t="s">
        <v>540</v>
      </c>
      <c r="B9" s="150"/>
      <c r="C9" s="151"/>
      <c r="D9" s="152">
        <v>255118</v>
      </c>
      <c r="E9" s="153"/>
      <c r="F9" s="154">
        <v>84459</v>
      </c>
      <c r="G9" s="155"/>
      <c r="H9" s="156"/>
    </row>
    <row r="10" spans="1:8" x14ac:dyDescent="0.2">
      <c r="A10" s="157"/>
      <c r="B10" s="158"/>
      <c r="C10" s="159"/>
      <c r="D10" s="160">
        <v>240048</v>
      </c>
      <c r="E10" s="161"/>
      <c r="F10" s="162">
        <v>47314</v>
      </c>
      <c r="G10" s="163"/>
      <c r="H10" s="164"/>
    </row>
    <row r="11" spans="1:8" x14ac:dyDescent="0.2">
      <c r="A11" s="145" t="s">
        <v>541</v>
      </c>
      <c r="B11" s="150"/>
      <c r="C11" s="151"/>
      <c r="D11" s="152">
        <v>62529</v>
      </c>
      <c r="E11" s="153"/>
      <c r="F11" s="154">
        <v>74568</v>
      </c>
      <c r="G11" s="155"/>
      <c r="H11" s="156"/>
    </row>
    <row r="12" spans="1:8" x14ac:dyDescent="0.2">
      <c r="A12" s="157"/>
      <c r="B12" s="158"/>
      <c r="C12" s="165"/>
      <c r="D12" s="160">
        <v>53884</v>
      </c>
      <c r="E12" s="161"/>
      <c r="F12" s="162">
        <v>42558</v>
      </c>
      <c r="G12" s="163"/>
      <c r="H12" s="164"/>
    </row>
    <row r="13" spans="1:8" x14ac:dyDescent="0.2">
      <c r="A13" s="145"/>
      <c r="B13" s="150"/>
      <c r="C13" s="166"/>
      <c r="D13" s="167">
        <v>121392</v>
      </c>
      <c r="E13" s="168"/>
      <c r="F13" s="169">
        <v>87498</v>
      </c>
      <c r="G13" s="170"/>
      <c r="H13" s="156"/>
    </row>
    <row r="14" spans="1:8" x14ac:dyDescent="0.2">
      <c r="A14" s="157"/>
      <c r="B14" s="158"/>
      <c r="C14" s="159"/>
      <c r="D14" s="160">
        <v>113018</v>
      </c>
      <c r="E14" s="161"/>
      <c r="F14" s="162">
        <v>42974</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3.3</v>
      </c>
      <c r="C19" s="171">
        <f>ROUND(VALUE(SUBSTITUTE(実質収支比率等に係る経年分析!G$48,"▲","-")),2)</f>
        <v>3.95</v>
      </c>
      <c r="D19" s="171">
        <f>ROUND(VALUE(SUBSTITUTE(実質収支比率等に係る経年分析!H$48,"▲","-")),2)</f>
        <v>4.3499999999999996</v>
      </c>
      <c r="E19" s="171">
        <f>ROUND(VALUE(SUBSTITUTE(実質収支比率等に係る経年分析!I$48,"▲","-")),2)</f>
        <v>5.7</v>
      </c>
      <c r="F19" s="171">
        <f>ROUND(VALUE(SUBSTITUTE(実質収支比率等に係る経年分析!J$48,"▲","-")),2)</f>
        <v>2.99</v>
      </c>
    </row>
    <row r="20" spans="1:11" x14ac:dyDescent="0.2">
      <c r="A20" s="171" t="s">
        <v>55</v>
      </c>
      <c r="B20" s="171">
        <f>ROUND(VALUE(SUBSTITUTE(実質収支比率等に係る経年分析!F$47,"▲","-")),2)</f>
        <v>37.71</v>
      </c>
      <c r="C20" s="171">
        <f>ROUND(VALUE(SUBSTITUTE(実質収支比率等に係る経年分析!G$47,"▲","-")),2)</f>
        <v>37.549999999999997</v>
      </c>
      <c r="D20" s="171">
        <f>ROUND(VALUE(SUBSTITUTE(実質収支比率等に係る経年分析!H$47,"▲","-")),2)</f>
        <v>37.39</v>
      </c>
      <c r="E20" s="171">
        <f>ROUND(VALUE(SUBSTITUTE(実質収支比率等に係る経年分析!I$47,"▲","-")),2)</f>
        <v>37.44</v>
      </c>
      <c r="F20" s="171">
        <f>ROUND(VALUE(SUBSTITUTE(実質収支比率等に係る経年分析!J$47,"▲","-")),2)</f>
        <v>38.24</v>
      </c>
    </row>
    <row r="21" spans="1:11" x14ac:dyDescent="0.2">
      <c r="A21" s="171" t="s">
        <v>56</v>
      </c>
      <c r="B21" s="171">
        <f>IF(ISNUMBER(VALUE(SUBSTITUTE(実質収支比率等に係る経年分析!F$49,"▲","-"))),ROUND(VALUE(SUBSTITUTE(実質収支比率等に係る経年分析!F$49,"▲","-")),2),NA())</f>
        <v>-0.04</v>
      </c>
      <c r="C21" s="171">
        <f>IF(ISNUMBER(VALUE(SUBSTITUTE(実質収支比率等に係る経年分析!G$49,"▲","-"))),ROUND(VALUE(SUBSTITUTE(実質収支比率等に係る経年分析!G$49,"▲","-")),2),NA())</f>
        <v>0.68</v>
      </c>
      <c r="D21" s="171">
        <f>IF(ISNUMBER(VALUE(SUBSTITUTE(実質収支比率等に係る経年分析!H$49,"▲","-"))),ROUND(VALUE(SUBSTITUTE(実質収支比率等に係る経年分析!H$49,"▲","-")),2),NA())</f>
        <v>0.55000000000000004</v>
      </c>
      <c r="E21" s="171">
        <f>IF(ISNUMBER(VALUE(SUBSTITUTE(実質収支比率等に係る経年分析!I$49,"▲","-"))),ROUND(VALUE(SUBSTITUTE(実質収支比率等に係る経年分析!I$49,"▲","-")),2),NA())</f>
        <v>2.5499999999999998</v>
      </c>
      <c r="F21" s="171">
        <f>IF(ISNUMBER(VALUE(SUBSTITUTE(実質収支比率等に係る経年分析!J$49,"▲","-"))),ROUND(VALUE(SUBSTITUTE(実質収支比率等に係る経年分析!J$49,"▲","-")),2),NA())</f>
        <v>0.3</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2">
      <c r="A30" s="172" t="str">
        <f>IF(連結実質赤字比率に係る赤字・黒字の構成分析!C$40="",NA(),連結実質赤字比率に係る赤字・黒字の構成分析!C$40)</f>
        <v>介護保険特別会計（介護サービス事業勘定）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0.03</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0.13</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0.14000000000000001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0.13</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0.12</v>
      </c>
    </row>
    <row r="32" spans="1:11" x14ac:dyDescent="0.2">
      <c r="A32" s="172" t="str">
        <f>IF(連結実質赤字比率に係る赤字・黒字の構成分析!C$38="",NA(),連結実質赤字比率に係る赤字・黒字の構成分析!C$38)</f>
        <v>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1.1299999999999999</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0.55000000000000004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1.33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1.41</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0.65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4.1399999999999997</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2.0699999999999998</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1.85</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2.02</v>
      </c>
    </row>
    <row r="34" spans="1:16" x14ac:dyDescent="0.2">
      <c r="A34" s="172" t="str">
        <f>IF(連結実質赤字比率に係る赤字・黒字の構成分析!C$36="",NA(),連結実質赤字比率に係る赤字・黒字の構成分析!C$36)</f>
        <v>介護保険特別会計（保険事業勘定）</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0.92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1.41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2.61</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3.4</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2.56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3.29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3.94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4.3499999999999996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5.7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2.98</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8.15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7.44</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8.64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9.91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644</v>
      </c>
      <c r="E42" s="173"/>
      <c r="F42" s="173"/>
      <c r="G42" s="173">
        <f>'実質公債費比率（分子）の構造'!L$52</f>
        <v>654</v>
      </c>
      <c r="H42" s="173"/>
      <c r="I42" s="173"/>
      <c r="J42" s="173">
        <f>'実質公債費比率（分子）の構造'!M$52</f>
        <v>652</v>
      </c>
      <c r="K42" s="173"/>
      <c r="L42" s="173"/>
      <c r="M42" s="173">
        <f>'実質公債費比率（分子）の構造'!N$52</f>
        <v>637</v>
      </c>
      <c r="N42" s="173"/>
      <c r="O42" s="173"/>
      <c r="P42" s="173">
        <f>'実質公債費比率（分子）の構造'!O$52</f>
        <v>649</v>
      </c>
    </row>
    <row r="43" spans="1:16" x14ac:dyDescent="0.2">
      <c r="A43" s="173" t="s">
        <v>64</v>
      </c>
      <c r="B43" s="173">
        <f>'実質公債費比率（分子）の構造'!K$51</f>
        <v>0</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2">
      <c r="A44" s="173" t="s">
        <v>65</v>
      </c>
      <c r="B44" s="173">
        <f>'実質公債費比率（分子）の構造'!K$50</f>
        <v>9</v>
      </c>
      <c r="C44" s="173"/>
      <c r="D44" s="173"/>
      <c r="E44" s="173">
        <f>'実質公債費比率（分子）の構造'!L$50</f>
        <v>9</v>
      </c>
      <c r="F44" s="173"/>
      <c r="G44" s="173"/>
      <c r="H44" s="173">
        <f>'実質公債費比率（分子）の構造'!M$50</f>
        <v>9</v>
      </c>
      <c r="I44" s="173"/>
      <c r="J44" s="173"/>
      <c r="K44" s="173">
        <f>'実質公債費比率（分子）の構造'!N$50</f>
        <v>9</v>
      </c>
      <c r="L44" s="173"/>
      <c r="M44" s="173"/>
      <c r="N44" s="173">
        <f>'実質公債費比率（分子）の構造'!O$50</f>
        <v>9</v>
      </c>
      <c r="O44" s="173"/>
      <c r="P44" s="173"/>
    </row>
    <row r="45" spans="1:16" x14ac:dyDescent="0.2">
      <c r="A45" s="173" t="s">
        <v>66</v>
      </c>
      <c r="B45" s="173">
        <f>'実質公債費比率（分子）の構造'!K$49</f>
        <v>50</v>
      </c>
      <c r="C45" s="173"/>
      <c r="D45" s="173"/>
      <c r="E45" s="173">
        <f>'実質公債費比率（分子）の構造'!L$49</f>
        <v>37</v>
      </c>
      <c r="F45" s="173"/>
      <c r="G45" s="173"/>
      <c r="H45" s="173">
        <f>'実質公債費比率（分子）の構造'!M$49</f>
        <v>48</v>
      </c>
      <c r="I45" s="173"/>
      <c r="J45" s="173"/>
      <c r="K45" s="173">
        <f>'実質公債費比率（分子）の構造'!N$49</f>
        <v>58</v>
      </c>
      <c r="L45" s="173"/>
      <c r="M45" s="173"/>
      <c r="N45" s="173">
        <f>'実質公債費比率（分子）の構造'!O$49</f>
        <v>68</v>
      </c>
      <c r="O45" s="173"/>
      <c r="P45" s="173"/>
    </row>
    <row r="46" spans="1:16" x14ac:dyDescent="0.2">
      <c r="A46" s="173" t="s">
        <v>67</v>
      </c>
      <c r="B46" s="173">
        <f>'実質公債費比率（分子）の構造'!K$48</f>
        <v>444</v>
      </c>
      <c r="C46" s="173"/>
      <c r="D46" s="173"/>
      <c r="E46" s="173">
        <f>'実質公債費比率（分子）の構造'!L$48</f>
        <v>355</v>
      </c>
      <c r="F46" s="173"/>
      <c r="G46" s="173"/>
      <c r="H46" s="173">
        <f>'実質公債費比率（分子）の構造'!M$48</f>
        <v>361</v>
      </c>
      <c r="I46" s="173"/>
      <c r="J46" s="173"/>
      <c r="K46" s="173">
        <f>'実質公債費比率（分子）の構造'!N$48</f>
        <v>383</v>
      </c>
      <c r="L46" s="173"/>
      <c r="M46" s="173"/>
      <c r="N46" s="173">
        <f>'実質公債費比率（分子）の構造'!O$48</f>
        <v>350</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479</v>
      </c>
      <c r="C49" s="173"/>
      <c r="D49" s="173"/>
      <c r="E49" s="173">
        <f>'実質公債費比率（分子）の構造'!L$45</f>
        <v>477</v>
      </c>
      <c r="F49" s="173"/>
      <c r="G49" s="173"/>
      <c r="H49" s="173">
        <f>'実質公債費比率（分子）の構造'!M$45</f>
        <v>473</v>
      </c>
      <c r="I49" s="173"/>
      <c r="J49" s="173"/>
      <c r="K49" s="173">
        <f>'実質公債費比率（分子）の構造'!N$45</f>
        <v>487</v>
      </c>
      <c r="L49" s="173"/>
      <c r="M49" s="173"/>
      <c r="N49" s="173">
        <f>'実質公債費比率（分子）の構造'!O$45</f>
        <v>511</v>
      </c>
      <c r="O49" s="173"/>
      <c r="P49" s="173"/>
    </row>
    <row r="50" spans="1:16" x14ac:dyDescent="0.2">
      <c r="A50" s="173" t="s">
        <v>71</v>
      </c>
      <c r="B50" s="173" t="e">
        <f>NA()</f>
        <v>#N/A</v>
      </c>
      <c r="C50" s="173">
        <f>IF(ISNUMBER('実質公債費比率（分子）の構造'!K$53),'実質公債費比率（分子）の構造'!K$53,NA())</f>
        <v>338</v>
      </c>
      <c r="D50" s="173" t="e">
        <f>NA()</f>
        <v>#N/A</v>
      </c>
      <c r="E50" s="173" t="e">
        <f>NA()</f>
        <v>#N/A</v>
      </c>
      <c r="F50" s="173">
        <f>IF(ISNUMBER('実質公債費比率（分子）の構造'!L$53),'実質公債費比率（分子）の構造'!L$53,NA())</f>
        <v>224</v>
      </c>
      <c r="G50" s="173" t="e">
        <f>NA()</f>
        <v>#N/A</v>
      </c>
      <c r="H50" s="173" t="e">
        <f>NA()</f>
        <v>#N/A</v>
      </c>
      <c r="I50" s="173">
        <f>IF(ISNUMBER('実質公債費比率（分子）の構造'!M$53),'実質公債費比率（分子）の構造'!M$53,NA())</f>
        <v>239</v>
      </c>
      <c r="J50" s="173" t="e">
        <f>NA()</f>
        <v>#N/A</v>
      </c>
      <c r="K50" s="173" t="e">
        <f>NA()</f>
        <v>#N/A</v>
      </c>
      <c r="L50" s="173">
        <f>IF(ISNUMBER('実質公債費比率（分子）の構造'!N$53),'実質公債費比率（分子）の構造'!N$53,NA())</f>
        <v>300</v>
      </c>
      <c r="M50" s="173" t="e">
        <f>NA()</f>
        <v>#N/A</v>
      </c>
      <c r="N50" s="173" t="e">
        <f>NA()</f>
        <v>#N/A</v>
      </c>
      <c r="O50" s="173">
        <f>IF(ISNUMBER('実質公債費比率（分子）の構造'!O$53),'実質公債費比率（分子）の構造'!O$53,NA())</f>
        <v>289</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7532</v>
      </c>
      <c r="E56" s="172"/>
      <c r="F56" s="172"/>
      <c r="G56" s="172">
        <f>'将来負担比率（分子）の構造'!J$52</f>
        <v>7474</v>
      </c>
      <c r="H56" s="172"/>
      <c r="I56" s="172"/>
      <c r="J56" s="172">
        <f>'将来負担比率（分子）の構造'!K$52</f>
        <v>7321</v>
      </c>
      <c r="K56" s="172"/>
      <c r="L56" s="172"/>
      <c r="M56" s="172">
        <f>'将来負担比率（分子）の構造'!L$52</f>
        <v>7202</v>
      </c>
      <c r="N56" s="172"/>
      <c r="O56" s="172"/>
      <c r="P56" s="172">
        <f>'将来負担比率（分子）の構造'!M$52</f>
        <v>7358</v>
      </c>
    </row>
    <row r="57" spans="1:16" x14ac:dyDescent="0.2">
      <c r="A57" s="172" t="s">
        <v>42</v>
      </c>
      <c r="B57" s="172"/>
      <c r="C57" s="172"/>
      <c r="D57" s="172" t="str">
        <f>'将来負担比率（分子）の構造'!I$51</f>
        <v>-</v>
      </c>
      <c r="E57" s="172"/>
      <c r="F57" s="172"/>
      <c r="G57" s="172" t="str">
        <f>'将来負担比率（分子）の構造'!J$51</f>
        <v>-</v>
      </c>
      <c r="H57" s="172"/>
      <c r="I57" s="172"/>
      <c r="J57" s="172" t="str">
        <f>'将来負担比率（分子）の構造'!K$51</f>
        <v>-</v>
      </c>
      <c r="K57" s="172"/>
      <c r="L57" s="172"/>
      <c r="M57" s="172" t="str">
        <f>'将来負担比率（分子）の構造'!L$51</f>
        <v>-</v>
      </c>
      <c r="N57" s="172"/>
      <c r="O57" s="172"/>
      <c r="P57" s="172" t="str">
        <f>'将来負担比率（分子）の構造'!M$51</f>
        <v>-</v>
      </c>
    </row>
    <row r="58" spans="1:16" x14ac:dyDescent="0.2">
      <c r="A58" s="172" t="s">
        <v>41</v>
      </c>
      <c r="B58" s="172"/>
      <c r="C58" s="172"/>
      <c r="D58" s="172">
        <f>'将来負担比率（分子）の構造'!I$50</f>
        <v>4349</v>
      </c>
      <c r="E58" s="172"/>
      <c r="F58" s="172"/>
      <c r="G58" s="172">
        <f>'将来負担比率（分子）の構造'!J$50</f>
        <v>4561</v>
      </c>
      <c r="H58" s="172"/>
      <c r="I58" s="172"/>
      <c r="J58" s="172">
        <f>'将来負担比率（分子）の構造'!K$50</f>
        <v>4827</v>
      </c>
      <c r="K58" s="172"/>
      <c r="L58" s="172"/>
      <c r="M58" s="172">
        <f>'将来負担比率（分子）の構造'!L$50</f>
        <v>5173</v>
      </c>
      <c r="N58" s="172"/>
      <c r="O58" s="172"/>
      <c r="P58" s="172">
        <f>'将来負担比率（分子）の構造'!M$50</f>
        <v>5966</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1067</v>
      </c>
      <c r="C62" s="172"/>
      <c r="D62" s="172"/>
      <c r="E62" s="172">
        <f>'将来負担比率（分子）の構造'!J$45</f>
        <v>998</v>
      </c>
      <c r="F62" s="172"/>
      <c r="G62" s="172"/>
      <c r="H62" s="172">
        <f>'将来負担比率（分子）の構造'!K$45</f>
        <v>1015</v>
      </c>
      <c r="I62" s="172"/>
      <c r="J62" s="172"/>
      <c r="K62" s="172">
        <f>'将来負担比率（分子）の構造'!L$45</f>
        <v>999</v>
      </c>
      <c r="L62" s="172"/>
      <c r="M62" s="172"/>
      <c r="N62" s="172">
        <f>'将来負担比率（分子）の構造'!M$45</f>
        <v>971</v>
      </c>
      <c r="O62" s="172"/>
      <c r="P62" s="172"/>
    </row>
    <row r="63" spans="1:16" x14ac:dyDescent="0.2">
      <c r="A63" s="172" t="s">
        <v>34</v>
      </c>
      <c r="B63" s="172">
        <f>'将来負担比率（分子）の構造'!I$44</f>
        <v>194</v>
      </c>
      <c r="C63" s="172"/>
      <c r="D63" s="172"/>
      <c r="E63" s="172">
        <f>'将来負担比率（分子）の構造'!J$44</f>
        <v>375</v>
      </c>
      <c r="F63" s="172"/>
      <c r="G63" s="172"/>
      <c r="H63" s="172">
        <f>'将来負担比率（分子）の構造'!K$44</f>
        <v>396</v>
      </c>
      <c r="I63" s="172"/>
      <c r="J63" s="172"/>
      <c r="K63" s="172">
        <f>'将来負担比率（分子）の構造'!L$44</f>
        <v>393</v>
      </c>
      <c r="L63" s="172"/>
      <c r="M63" s="172"/>
      <c r="N63" s="172">
        <f>'将来負担比率（分子）の構造'!M$44</f>
        <v>374</v>
      </c>
      <c r="O63" s="172"/>
      <c r="P63" s="172"/>
    </row>
    <row r="64" spans="1:16" x14ac:dyDescent="0.2">
      <c r="A64" s="172" t="s">
        <v>33</v>
      </c>
      <c r="B64" s="172">
        <f>'将来負担比率（分子）の構造'!I$43</f>
        <v>4788</v>
      </c>
      <c r="C64" s="172"/>
      <c r="D64" s="172"/>
      <c r="E64" s="172">
        <f>'将来負担比率（分子）の構造'!J$43</f>
        <v>4679</v>
      </c>
      <c r="F64" s="172"/>
      <c r="G64" s="172"/>
      <c r="H64" s="172">
        <f>'将来負担比率（分子）の構造'!K$43</f>
        <v>4012</v>
      </c>
      <c r="I64" s="172"/>
      <c r="J64" s="172"/>
      <c r="K64" s="172">
        <f>'将来負担比率（分子）の構造'!L$43</f>
        <v>3527</v>
      </c>
      <c r="L64" s="172"/>
      <c r="M64" s="172"/>
      <c r="N64" s="172">
        <f>'将来負担比率（分子）の構造'!M$43</f>
        <v>2897</v>
      </c>
      <c r="O64" s="172"/>
      <c r="P64" s="172"/>
    </row>
    <row r="65" spans="1:16" x14ac:dyDescent="0.2">
      <c r="A65" s="172" t="s">
        <v>32</v>
      </c>
      <c r="B65" s="172">
        <f>'将来負担比率（分子）の構造'!I$42</f>
        <v>34</v>
      </c>
      <c r="C65" s="172"/>
      <c r="D65" s="172"/>
      <c r="E65" s="172">
        <f>'将来負担比率（分子）の構造'!J$42</f>
        <v>26</v>
      </c>
      <c r="F65" s="172"/>
      <c r="G65" s="172"/>
      <c r="H65" s="172">
        <f>'将来負担比率（分子）の構造'!K$42</f>
        <v>17</v>
      </c>
      <c r="I65" s="172"/>
      <c r="J65" s="172"/>
      <c r="K65" s="172">
        <f>'将来負担比率（分子）の構造'!L$42</f>
        <v>9</v>
      </c>
      <c r="L65" s="172"/>
      <c r="M65" s="172"/>
      <c r="N65" s="172" t="str">
        <f>'将来負担比率（分子）の構造'!M$42</f>
        <v>-</v>
      </c>
      <c r="O65" s="172"/>
      <c r="P65" s="172"/>
    </row>
    <row r="66" spans="1:16" x14ac:dyDescent="0.2">
      <c r="A66" s="172" t="s">
        <v>31</v>
      </c>
      <c r="B66" s="172">
        <f>'将来負担比率（分子）の構造'!I$41</f>
        <v>5195</v>
      </c>
      <c r="C66" s="172"/>
      <c r="D66" s="172"/>
      <c r="E66" s="172">
        <f>'将来負担比率（分子）の構造'!J$41</f>
        <v>5160</v>
      </c>
      <c r="F66" s="172"/>
      <c r="G66" s="172"/>
      <c r="H66" s="172">
        <f>'将来負担比率（分子）の構造'!K$41</f>
        <v>5322</v>
      </c>
      <c r="I66" s="172"/>
      <c r="J66" s="172"/>
      <c r="K66" s="172">
        <f>'将来負担比率（分子）の構造'!L$41</f>
        <v>5553</v>
      </c>
      <c r="L66" s="172"/>
      <c r="M66" s="172"/>
      <c r="N66" s="172">
        <f>'将来負担比率（分子）の構造'!M$41</f>
        <v>5575</v>
      </c>
      <c r="O66" s="172"/>
      <c r="P66" s="172"/>
    </row>
    <row r="67" spans="1:16" x14ac:dyDescent="0.2">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1717</v>
      </c>
      <c r="C72" s="176">
        <f>基金残高に係る経年分析!G55</f>
        <v>1768</v>
      </c>
      <c r="D72" s="176">
        <f>基金残高に係る経年分析!H55</f>
        <v>1904</v>
      </c>
    </row>
    <row r="73" spans="1:16" x14ac:dyDescent="0.2">
      <c r="A73" s="175" t="s">
        <v>78</v>
      </c>
      <c r="B73" s="176">
        <f>基金残高に係る経年分析!F56</f>
        <v>505</v>
      </c>
      <c r="C73" s="176">
        <f>基金残高に係る経年分析!G56</f>
        <v>505</v>
      </c>
      <c r="D73" s="176">
        <f>基金残高に係る経年分析!H56</f>
        <v>505</v>
      </c>
    </row>
    <row r="74" spans="1:16" x14ac:dyDescent="0.2">
      <c r="A74" s="175" t="s">
        <v>79</v>
      </c>
      <c r="B74" s="176">
        <f>基金残高に係る経年分析!F57</f>
        <v>2112</v>
      </c>
      <c r="C74" s="176">
        <f>基金残高に係る経年分析!G57</f>
        <v>2354</v>
      </c>
      <c r="D74" s="176">
        <f>基金残高に係る経年分析!H57</f>
        <v>3137</v>
      </c>
    </row>
  </sheetData>
  <sheetProtection algorithmName="SHA-512" hashValue="r5G5nkPIYVVy2XR+FxK3s7NRfoKumQcvYZYomdBHLzZDCYhZ8vz4t2CPyxBUouCLSJuQcvebQuw1P7mIW5FErw==" saltValue="jG99IMrnVCJhr3LLnVUxA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90" zoomScaleNormal="90" workbookViewId="0"/>
  </sheetViews>
  <sheetFormatPr defaultColWidth="0" defaultRowHeight="11.25" customHeight="1" zeroHeight="1" x14ac:dyDescent="0.2"/>
  <cols>
    <col min="1" max="1" width="1.5546875" style="212" customWidth="1"/>
    <col min="2" max="2" width="2.44140625" style="212" customWidth="1"/>
    <col min="3" max="16" width="2.5546875" style="212" customWidth="1"/>
    <col min="17" max="17" width="2.44140625" style="212" customWidth="1"/>
    <col min="18" max="95" width="1.5546875" style="212" customWidth="1"/>
    <col min="96" max="133" width="1.5546875" style="229" customWidth="1"/>
    <col min="134" max="143" width="1.554687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06" t="s">
        <v>211</v>
      </c>
      <c r="DI1" s="607"/>
      <c r="DJ1" s="607"/>
      <c r="DK1" s="607"/>
      <c r="DL1" s="607"/>
      <c r="DM1" s="607"/>
      <c r="DN1" s="608"/>
      <c r="DO1" s="212"/>
      <c r="DP1" s="606" t="s">
        <v>212</v>
      </c>
      <c r="DQ1" s="607"/>
      <c r="DR1" s="607"/>
      <c r="DS1" s="607"/>
      <c r="DT1" s="607"/>
      <c r="DU1" s="607"/>
      <c r="DV1" s="607"/>
      <c r="DW1" s="607"/>
      <c r="DX1" s="607"/>
      <c r="DY1" s="607"/>
      <c r="DZ1" s="607"/>
      <c r="EA1" s="607"/>
      <c r="EB1" s="607"/>
      <c r="EC1" s="608"/>
      <c r="ED1" s="210"/>
      <c r="EE1" s="210"/>
      <c r="EF1" s="210"/>
      <c r="EG1" s="210"/>
      <c r="EH1" s="210"/>
      <c r="EI1" s="210"/>
      <c r="EJ1" s="210"/>
      <c r="EK1" s="210"/>
      <c r="EL1" s="210"/>
      <c r="EM1" s="210"/>
    </row>
    <row r="2" spans="2:143" ht="22.5" customHeight="1" x14ac:dyDescent="0.2">
      <c r="B2" s="213" t="s">
        <v>213</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609" t="s">
        <v>214</v>
      </c>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09" t="s">
        <v>215</v>
      </c>
      <c r="AQ3" s="610"/>
      <c r="AR3" s="610"/>
      <c r="AS3" s="610"/>
      <c r="AT3" s="610"/>
      <c r="AU3" s="610"/>
      <c r="AV3" s="610"/>
      <c r="AW3" s="610"/>
      <c r="AX3" s="610"/>
      <c r="AY3" s="610"/>
      <c r="AZ3" s="610"/>
      <c r="BA3" s="610"/>
      <c r="BB3" s="610"/>
      <c r="BC3" s="610"/>
      <c r="BD3" s="610"/>
      <c r="BE3" s="610"/>
      <c r="BF3" s="610"/>
      <c r="BG3" s="610"/>
      <c r="BH3" s="610"/>
      <c r="BI3" s="610"/>
      <c r="BJ3" s="610"/>
      <c r="BK3" s="610"/>
      <c r="BL3" s="610"/>
      <c r="BM3" s="610"/>
      <c r="BN3" s="610"/>
      <c r="BO3" s="610"/>
      <c r="BP3" s="610"/>
      <c r="BQ3" s="610"/>
      <c r="BR3" s="610"/>
      <c r="BS3" s="610"/>
      <c r="BT3" s="610"/>
      <c r="BU3" s="610"/>
      <c r="BV3" s="610"/>
      <c r="BW3" s="610"/>
      <c r="BX3" s="610"/>
      <c r="BY3" s="610"/>
      <c r="BZ3" s="610"/>
      <c r="CA3" s="610"/>
      <c r="CB3" s="611"/>
      <c r="CD3" s="612" t="s">
        <v>216</v>
      </c>
      <c r="CE3" s="613"/>
      <c r="CF3" s="613"/>
      <c r="CG3" s="613"/>
      <c r="CH3" s="613"/>
      <c r="CI3" s="613"/>
      <c r="CJ3" s="613"/>
      <c r="CK3" s="613"/>
      <c r="CL3" s="613"/>
      <c r="CM3" s="613"/>
      <c r="CN3" s="613"/>
      <c r="CO3" s="613"/>
      <c r="CP3" s="613"/>
      <c r="CQ3" s="613"/>
      <c r="CR3" s="613"/>
      <c r="CS3" s="613"/>
      <c r="CT3" s="613"/>
      <c r="CU3" s="613"/>
      <c r="CV3" s="613"/>
      <c r="CW3" s="613"/>
      <c r="CX3" s="613"/>
      <c r="CY3" s="613"/>
      <c r="CZ3" s="613"/>
      <c r="DA3" s="613"/>
      <c r="DB3" s="613"/>
      <c r="DC3" s="613"/>
      <c r="DD3" s="613"/>
      <c r="DE3" s="613"/>
      <c r="DF3" s="613"/>
      <c r="DG3" s="613"/>
      <c r="DH3" s="613"/>
      <c r="DI3" s="613"/>
      <c r="DJ3" s="613"/>
      <c r="DK3" s="613"/>
      <c r="DL3" s="613"/>
      <c r="DM3" s="613"/>
      <c r="DN3" s="613"/>
      <c r="DO3" s="613"/>
      <c r="DP3" s="613"/>
      <c r="DQ3" s="613"/>
      <c r="DR3" s="613"/>
      <c r="DS3" s="613"/>
      <c r="DT3" s="613"/>
      <c r="DU3" s="613"/>
      <c r="DV3" s="613"/>
      <c r="DW3" s="613"/>
      <c r="DX3" s="613"/>
      <c r="DY3" s="613"/>
      <c r="DZ3" s="613"/>
      <c r="EA3" s="613"/>
      <c r="EB3" s="613"/>
      <c r="EC3" s="614"/>
    </row>
    <row r="4" spans="2:143" ht="11.25" customHeight="1" x14ac:dyDescent="0.2">
      <c r="B4" s="609" t="s">
        <v>1</v>
      </c>
      <c r="C4" s="610"/>
      <c r="D4" s="610"/>
      <c r="E4" s="610"/>
      <c r="F4" s="610"/>
      <c r="G4" s="610"/>
      <c r="H4" s="610"/>
      <c r="I4" s="610"/>
      <c r="J4" s="610"/>
      <c r="K4" s="610"/>
      <c r="L4" s="610"/>
      <c r="M4" s="610"/>
      <c r="N4" s="610"/>
      <c r="O4" s="610"/>
      <c r="P4" s="610"/>
      <c r="Q4" s="611"/>
      <c r="R4" s="609" t="s">
        <v>217</v>
      </c>
      <c r="S4" s="610"/>
      <c r="T4" s="610"/>
      <c r="U4" s="610"/>
      <c r="V4" s="610"/>
      <c r="W4" s="610"/>
      <c r="X4" s="610"/>
      <c r="Y4" s="611"/>
      <c r="Z4" s="609" t="s">
        <v>218</v>
      </c>
      <c r="AA4" s="610"/>
      <c r="AB4" s="610"/>
      <c r="AC4" s="611"/>
      <c r="AD4" s="609" t="s">
        <v>219</v>
      </c>
      <c r="AE4" s="610"/>
      <c r="AF4" s="610"/>
      <c r="AG4" s="610"/>
      <c r="AH4" s="610"/>
      <c r="AI4" s="610"/>
      <c r="AJ4" s="610"/>
      <c r="AK4" s="611"/>
      <c r="AL4" s="609" t="s">
        <v>218</v>
      </c>
      <c r="AM4" s="610"/>
      <c r="AN4" s="610"/>
      <c r="AO4" s="611"/>
      <c r="AP4" s="615" t="s">
        <v>220</v>
      </c>
      <c r="AQ4" s="615"/>
      <c r="AR4" s="615"/>
      <c r="AS4" s="615"/>
      <c r="AT4" s="615"/>
      <c r="AU4" s="615"/>
      <c r="AV4" s="615"/>
      <c r="AW4" s="615"/>
      <c r="AX4" s="615"/>
      <c r="AY4" s="615"/>
      <c r="AZ4" s="615"/>
      <c r="BA4" s="615"/>
      <c r="BB4" s="615"/>
      <c r="BC4" s="615"/>
      <c r="BD4" s="615"/>
      <c r="BE4" s="615"/>
      <c r="BF4" s="615"/>
      <c r="BG4" s="615" t="s">
        <v>221</v>
      </c>
      <c r="BH4" s="615"/>
      <c r="BI4" s="615"/>
      <c r="BJ4" s="615"/>
      <c r="BK4" s="615"/>
      <c r="BL4" s="615"/>
      <c r="BM4" s="615"/>
      <c r="BN4" s="615"/>
      <c r="BO4" s="615" t="s">
        <v>218</v>
      </c>
      <c r="BP4" s="615"/>
      <c r="BQ4" s="615"/>
      <c r="BR4" s="615"/>
      <c r="BS4" s="615" t="s">
        <v>222</v>
      </c>
      <c r="BT4" s="615"/>
      <c r="BU4" s="615"/>
      <c r="BV4" s="615"/>
      <c r="BW4" s="615"/>
      <c r="BX4" s="615"/>
      <c r="BY4" s="615"/>
      <c r="BZ4" s="615"/>
      <c r="CA4" s="615"/>
      <c r="CB4" s="615"/>
      <c r="CD4" s="612" t="s">
        <v>223</v>
      </c>
      <c r="CE4" s="613"/>
      <c r="CF4" s="613"/>
      <c r="CG4" s="613"/>
      <c r="CH4" s="613"/>
      <c r="CI4" s="613"/>
      <c r="CJ4" s="613"/>
      <c r="CK4" s="613"/>
      <c r="CL4" s="613"/>
      <c r="CM4" s="613"/>
      <c r="CN4" s="613"/>
      <c r="CO4" s="613"/>
      <c r="CP4" s="613"/>
      <c r="CQ4" s="613"/>
      <c r="CR4" s="613"/>
      <c r="CS4" s="613"/>
      <c r="CT4" s="613"/>
      <c r="CU4" s="613"/>
      <c r="CV4" s="613"/>
      <c r="CW4" s="613"/>
      <c r="CX4" s="613"/>
      <c r="CY4" s="613"/>
      <c r="CZ4" s="613"/>
      <c r="DA4" s="613"/>
      <c r="DB4" s="613"/>
      <c r="DC4" s="613"/>
      <c r="DD4" s="613"/>
      <c r="DE4" s="613"/>
      <c r="DF4" s="613"/>
      <c r="DG4" s="613"/>
      <c r="DH4" s="613"/>
      <c r="DI4" s="613"/>
      <c r="DJ4" s="613"/>
      <c r="DK4" s="613"/>
      <c r="DL4" s="613"/>
      <c r="DM4" s="613"/>
      <c r="DN4" s="613"/>
      <c r="DO4" s="613"/>
      <c r="DP4" s="613"/>
      <c r="DQ4" s="613"/>
      <c r="DR4" s="613"/>
      <c r="DS4" s="613"/>
      <c r="DT4" s="613"/>
      <c r="DU4" s="613"/>
      <c r="DV4" s="613"/>
      <c r="DW4" s="613"/>
      <c r="DX4" s="613"/>
      <c r="DY4" s="613"/>
      <c r="DZ4" s="613"/>
      <c r="EA4" s="613"/>
      <c r="EB4" s="613"/>
      <c r="EC4" s="614"/>
    </row>
    <row r="5" spans="2:143" s="216" customFormat="1" ht="11.25" customHeight="1" x14ac:dyDescent="0.2">
      <c r="B5" s="616" t="s">
        <v>224</v>
      </c>
      <c r="C5" s="617"/>
      <c r="D5" s="617"/>
      <c r="E5" s="617"/>
      <c r="F5" s="617"/>
      <c r="G5" s="617"/>
      <c r="H5" s="617"/>
      <c r="I5" s="617"/>
      <c r="J5" s="617"/>
      <c r="K5" s="617"/>
      <c r="L5" s="617"/>
      <c r="M5" s="617"/>
      <c r="N5" s="617"/>
      <c r="O5" s="617"/>
      <c r="P5" s="617"/>
      <c r="Q5" s="618"/>
      <c r="R5" s="619">
        <v>2352314</v>
      </c>
      <c r="S5" s="620"/>
      <c r="T5" s="620"/>
      <c r="U5" s="620"/>
      <c r="V5" s="620"/>
      <c r="W5" s="620"/>
      <c r="X5" s="620"/>
      <c r="Y5" s="621"/>
      <c r="Z5" s="622">
        <v>26.2</v>
      </c>
      <c r="AA5" s="622"/>
      <c r="AB5" s="622"/>
      <c r="AC5" s="622"/>
      <c r="AD5" s="623">
        <v>2352314</v>
      </c>
      <c r="AE5" s="623"/>
      <c r="AF5" s="623"/>
      <c r="AG5" s="623"/>
      <c r="AH5" s="623"/>
      <c r="AI5" s="623"/>
      <c r="AJ5" s="623"/>
      <c r="AK5" s="623"/>
      <c r="AL5" s="624">
        <v>47.7</v>
      </c>
      <c r="AM5" s="625"/>
      <c r="AN5" s="625"/>
      <c r="AO5" s="626"/>
      <c r="AP5" s="616" t="s">
        <v>225</v>
      </c>
      <c r="AQ5" s="617"/>
      <c r="AR5" s="617"/>
      <c r="AS5" s="617"/>
      <c r="AT5" s="617"/>
      <c r="AU5" s="617"/>
      <c r="AV5" s="617"/>
      <c r="AW5" s="617"/>
      <c r="AX5" s="617"/>
      <c r="AY5" s="617"/>
      <c r="AZ5" s="617"/>
      <c r="BA5" s="617"/>
      <c r="BB5" s="617"/>
      <c r="BC5" s="617"/>
      <c r="BD5" s="617"/>
      <c r="BE5" s="617"/>
      <c r="BF5" s="618"/>
      <c r="BG5" s="630">
        <v>2352083</v>
      </c>
      <c r="BH5" s="631"/>
      <c r="BI5" s="631"/>
      <c r="BJ5" s="631"/>
      <c r="BK5" s="631"/>
      <c r="BL5" s="631"/>
      <c r="BM5" s="631"/>
      <c r="BN5" s="632"/>
      <c r="BO5" s="633">
        <v>100</v>
      </c>
      <c r="BP5" s="633"/>
      <c r="BQ5" s="633"/>
      <c r="BR5" s="633"/>
      <c r="BS5" s="634" t="s">
        <v>127</v>
      </c>
      <c r="BT5" s="634"/>
      <c r="BU5" s="634"/>
      <c r="BV5" s="634"/>
      <c r="BW5" s="634"/>
      <c r="BX5" s="634"/>
      <c r="BY5" s="634"/>
      <c r="BZ5" s="634"/>
      <c r="CA5" s="634"/>
      <c r="CB5" s="638"/>
      <c r="CD5" s="612" t="s">
        <v>220</v>
      </c>
      <c r="CE5" s="613"/>
      <c r="CF5" s="613"/>
      <c r="CG5" s="613"/>
      <c r="CH5" s="613"/>
      <c r="CI5" s="613"/>
      <c r="CJ5" s="613"/>
      <c r="CK5" s="613"/>
      <c r="CL5" s="613"/>
      <c r="CM5" s="613"/>
      <c r="CN5" s="613"/>
      <c r="CO5" s="613"/>
      <c r="CP5" s="613"/>
      <c r="CQ5" s="614"/>
      <c r="CR5" s="612" t="s">
        <v>226</v>
      </c>
      <c r="CS5" s="613"/>
      <c r="CT5" s="613"/>
      <c r="CU5" s="613"/>
      <c r="CV5" s="613"/>
      <c r="CW5" s="613"/>
      <c r="CX5" s="613"/>
      <c r="CY5" s="614"/>
      <c r="CZ5" s="612" t="s">
        <v>218</v>
      </c>
      <c r="DA5" s="613"/>
      <c r="DB5" s="613"/>
      <c r="DC5" s="614"/>
      <c r="DD5" s="612" t="s">
        <v>227</v>
      </c>
      <c r="DE5" s="613"/>
      <c r="DF5" s="613"/>
      <c r="DG5" s="613"/>
      <c r="DH5" s="613"/>
      <c r="DI5" s="613"/>
      <c r="DJ5" s="613"/>
      <c r="DK5" s="613"/>
      <c r="DL5" s="613"/>
      <c r="DM5" s="613"/>
      <c r="DN5" s="613"/>
      <c r="DO5" s="613"/>
      <c r="DP5" s="614"/>
      <c r="DQ5" s="612" t="s">
        <v>228</v>
      </c>
      <c r="DR5" s="613"/>
      <c r="DS5" s="613"/>
      <c r="DT5" s="613"/>
      <c r="DU5" s="613"/>
      <c r="DV5" s="613"/>
      <c r="DW5" s="613"/>
      <c r="DX5" s="613"/>
      <c r="DY5" s="613"/>
      <c r="DZ5" s="613"/>
      <c r="EA5" s="613"/>
      <c r="EB5" s="613"/>
      <c r="EC5" s="614"/>
    </row>
    <row r="6" spans="2:143" ht="11.25" customHeight="1" x14ac:dyDescent="0.2">
      <c r="B6" s="627" t="s">
        <v>229</v>
      </c>
      <c r="C6" s="628"/>
      <c r="D6" s="628"/>
      <c r="E6" s="628"/>
      <c r="F6" s="628"/>
      <c r="G6" s="628"/>
      <c r="H6" s="628"/>
      <c r="I6" s="628"/>
      <c r="J6" s="628"/>
      <c r="K6" s="628"/>
      <c r="L6" s="628"/>
      <c r="M6" s="628"/>
      <c r="N6" s="628"/>
      <c r="O6" s="628"/>
      <c r="P6" s="628"/>
      <c r="Q6" s="629"/>
      <c r="R6" s="630">
        <v>88450</v>
      </c>
      <c r="S6" s="631"/>
      <c r="T6" s="631"/>
      <c r="U6" s="631"/>
      <c r="V6" s="631"/>
      <c r="W6" s="631"/>
      <c r="X6" s="631"/>
      <c r="Y6" s="632"/>
      <c r="Z6" s="633">
        <v>1</v>
      </c>
      <c r="AA6" s="633"/>
      <c r="AB6" s="633"/>
      <c r="AC6" s="633"/>
      <c r="AD6" s="634">
        <v>88450</v>
      </c>
      <c r="AE6" s="634"/>
      <c r="AF6" s="634"/>
      <c r="AG6" s="634"/>
      <c r="AH6" s="634"/>
      <c r="AI6" s="634"/>
      <c r="AJ6" s="634"/>
      <c r="AK6" s="634"/>
      <c r="AL6" s="635">
        <v>1.8</v>
      </c>
      <c r="AM6" s="636"/>
      <c r="AN6" s="636"/>
      <c r="AO6" s="637"/>
      <c r="AP6" s="627" t="s">
        <v>230</v>
      </c>
      <c r="AQ6" s="628"/>
      <c r="AR6" s="628"/>
      <c r="AS6" s="628"/>
      <c r="AT6" s="628"/>
      <c r="AU6" s="628"/>
      <c r="AV6" s="628"/>
      <c r="AW6" s="628"/>
      <c r="AX6" s="628"/>
      <c r="AY6" s="628"/>
      <c r="AZ6" s="628"/>
      <c r="BA6" s="628"/>
      <c r="BB6" s="628"/>
      <c r="BC6" s="628"/>
      <c r="BD6" s="628"/>
      <c r="BE6" s="628"/>
      <c r="BF6" s="629"/>
      <c r="BG6" s="630">
        <v>2352083</v>
      </c>
      <c r="BH6" s="631"/>
      <c r="BI6" s="631"/>
      <c r="BJ6" s="631"/>
      <c r="BK6" s="631"/>
      <c r="BL6" s="631"/>
      <c r="BM6" s="631"/>
      <c r="BN6" s="632"/>
      <c r="BO6" s="633">
        <v>100</v>
      </c>
      <c r="BP6" s="633"/>
      <c r="BQ6" s="633"/>
      <c r="BR6" s="633"/>
      <c r="BS6" s="634" t="s">
        <v>231</v>
      </c>
      <c r="BT6" s="634"/>
      <c r="BU6" s="634"/>
      <c r="BV6" s="634"/>
      <c r="BW6" s="634"/>
      <c r="BX6" s="634"/>
      <c r="BY6" s="634"/>
      <c r="BZ6" s="634"/>
      <c r="CA6" s="634"/>
      <c r="CB6" s="638"/>
      <c r="CD6" s="641" t="s">
        <v>232</v>
      </c>
      <c r="CE6" s="642"/>
      <c r="CF6" s="642"/>
      <c r="CG6" s="642"/>
      <c r="CH6" s="642"/>
      <c r="CI6" s="642"/>
      <c r="CJ6" s="642"/>
      <c r="CK6" s="642"/>
      <c r="CL6" s="642"/>
      <c r="CM6" s="642"/>
      <c r="CN6" s="642"/>
      <c r="CO6" s="642"/>
      <c r="CP6" s="642"/>
      <c r="CQ6" s="643"/>
      <c r="CR6" s="630">
        <v>75641</v>
      </c>
      <c r="CS6" s="631"/>
      <c r="CT6" s="631"/>
      <c r="CU6" s="631"/>
      <c r="CV6" s="631"/>
      <c r="CW6" s="631"/>
      <c r="CX6" s="631"/>
      <c r="CY6" s="632"/>
      <c r="CZ6" s="624">
        <v>0.9</v>
      </c>
      <c r="DA6" s="625"/>
      <c r="DB6" s="625"/>
      <c r="DC6" s="644"/>
      <c r="DD6" s="639" t="s">
        <v>231</v>
      </c>
      <c r="DE6" s="631"/>
      <c r="DF6" s="631"/>
      <c r="DG6" s="631"/>
      <c r="DH6" s="631"/>
      <c r="DI6" s="631"/>
      <c r="DJ6" s="631"/>
      <c r="DK6" s="631"/>
      <c r="DL6" s="631"/>
      <c r="DM6" s="631"/>
      <c r="DN6" s="631"/>
      <c r="DO6" s="631"/>
      <c r="DP6" s="632"/>
      <c r="DQ6" s="639">
        <v>75641</v>
      </c>
      <c r="DR6" s="631"/>
      <c r="DS6" s="631"/>
      <c r="DT6" s="631"/>
      <c r="DU6" s="631"/>
      <c r="DV6" s="631"/>
      <c r="DW6" s="631"/>
      <c r="DX6" s="631"/>
      <c r="DY6" s="631"/>
      <c r="DZ6" s="631"/>
      <c r="EA6" s="631"/>
      <c r="EB6" s="631"/>
      <c r="EC6" s="640"/>
    </row>
    <row r="7" spans="2:143" ht="11.25" customHeight="1" x14ac:dyDescent="0.2">
      <c r="B7" s="627" t="s">
        <v>233</v>
      </c>
      <c r="C7" s="628"/>
      <c r="D7" s="628"/>
      <c r="E7" s="628"/>
      <c r="F7" s="628"/>
      <c r="G7" s="628"/>
      <c r="H7" s="628"/>
      <c r="I7" s="628"/>
      <c r="J7" s="628"/>
      <c r="K7" s="628"/>
      <c r="L7" s="628"/>
      <c r="M7" s="628"/>
      <c r="N7" s="628"/>
      <c r="O7" s="628"/>
      <c r="P7" s="628"/>
      <c r="Q7" s="629"/>
      <c r="R7" s="630">
        <v>1608</v>
      </c>
      <c r="S7" s="631"/>
      <c r="T7" s="631"/>
      <c r="U7" s="631"/>
      <c r="V7" s="631"/>
      <c r="W7" s="631"/>
      <c r="X7" s="631"/>
      <c r="Y7" s="632"/>
      <c r="Z7" s="633">
        <v>0</v>
      </c>
      <c r="AA7" s="633"/>
      <c r="AB7" s="633"/>
      <c r="AC7" s="633"/>
      <c r="AD7" s="634">
        <v>1608</v>
      </c>
      <c r="AE7" s="634"/>
      <c r="AF7" s="634"/>
      <c r="AG7" s="634"/>
      <c r="AH7" s="634"/>
      <c r="AI7" s="634"/>
      <c r="AJ7" s="634"/>
      <c r="AK7" s="634"/>
      <c r="AL7" s="635">
        <v>0</v>
      </c>
      <c r="AM7" s="636"/>
      <c r="AN7" s="636"/>
      <c r="AO7" s="637"/>
      <c r="AP7" s="627" t="s">
        <v>234</v>
      </c>
      <c r="AQ7" s="628"/>
      <c r="AR7" s="628"/>
      <c r="AS7" s="628"/>
      <c r="AT7" s="628"/>
      <c r="AU7" s="628"/>
      <c r="AV7" s="628"/>
      <c r="AW7" s="628"/>
      <c r="AX7" s="628"/>
      <c r="AY7" s="628"/>
      <c r="AZ7" s="628"/>
      <c r="BA7" s="628"/>
      <c r="BB7" s="628"/>
      <c r="BC7" s="628"/>
      <c r="BD7" s="628"/>
      <c r="BE7" s="628"/>
      <c r="BF7" s="629"/>
      <c r="BG7" s="630">
        <v>927986</v>
      </c>
      <c r="BH7" s="631"/>
      <c r="BI7" s="631"/>
      <c r="BJ7" s="631"/>
      <c r="BK7" s="631"/>
      <c r="BL7" s="631"/>
      <c r="BM7" s="631"/>
      <c r="BN7" s="632"/>
      <c r="BO7" s="633">
        <v>39.4</v>
      </c>
      <c r="BP7" s="633"/>
      <c r="BQ7" s="633"/>
      <c r="BR7" s="633"/>
      <c r="BS7" s="634" t="s">
        <v>127</v>
      </c>
      <c r="BT7" s="634"/>
      <c r="BU7" s="634"/>
      <c r="BV7" s="634"/>
      <c r="BW7" s="634"/>
      <c r="BX7" s="634"/>
      <c r="BY7" s="634"/>
      <c r="BZ7" s="634"/>
      <c r="CA7" s="634"/>
      <c r="CB7" s="638"/>
      <c r="CD7" s="645" t="s">
        <v>235</v>
      </c>
      <c r="CE7" s="646"/>
      <c r="CF7" s="646"/>
      <c r="CG7" s="646"/>
      <c r="CH7" s="646"/>
      <c r="CI7" s="646"/>
      <c r="CJ7" s="646"/>
      <c r="CK7" s="646"/>
      <c r="CL7" s="646"/>
      <c r="CM7" s="646"/>
      <c r="CN7" s="646"/>
      <c r="CO7" s="646"/>
      <c r="CP7" s="646"/>
      <c r="CQ7" s="647"/>
      <c r="CR7" s="630">
        <v>2115186</v>
      </c>
      <c r="CS7" s="631"/>
      <c r="CT7" s="631"/>
      <c r="CU7" s="631"/>
      <c r="CV7" s="631"/>
      <c r="CW7" s="631"/>
      <c r="CX7" s="631"/>
      <c r="CY7" s="632"/>
      <c r="CZ7" s="633">
        <v>24.2</v>
      </c>
      <c r="DA7" s="633"/>
      <c r="DB7" s="633"/>
      <c r="DC7" s="633"/>
      <c r="DD7" s="639">
        <v>170870</v>
      </c>
      <c r="DE7" s="631"/>
      <c r="DF7" s="631"/>
      <c r="DG7" s="631"/>
      <c r="DH7" s="631"/>
      <c r="DI7" s="631"/>
      <c r="DJ7" s="631"/>
      <c r="DK7" s="631"/>
      <c r="DL7" s="631"/>
      <c r="DM7" s="631"/>
      <c r="DN7" s="631"/>
      <c r="DO7" s="631"/>
      <c r="DP7" s="632"/>
      <c r="DQ7" s="639">
        <v>1791365</v>
      </c>
      <c r="DR7" s="631"/>
      <c r="DS7" s="631"/>
      <c r="DT7" s="631"/>
      <c r="DU7" s="631"/>
      <c r="DV7" s="631"/>
      <c r="DW7" s="631"/>
      <c r="DX7" s="631"/>
      <c r="DY7" s="631"/>
      <c r="DZ7" s="631"/>
      <c r="EA7" s="631"/>
      <c r="EB7" s="631"/>
      <c r="EC7" s="640"/>
    </row>
    <row r="8" spans="2:143" ht="11.25" customHeight="1" x14ac:dyDescent="0.2">
      <c r="B8" s="627" t="s">
        <v>236</v>
      </c>
      <c r="C8" s="628"/>
      <c r="D8" s="628"/>
      <c r="E8" s="628"/>
      <c r="F8" s="628"/>
      <c r="G8" s="628"/>
      <c r="H8" s="628"/>
      <c r="I8" s="628"/>
      <c r="J8" s="628"/>
      <c r="K8" s="628"/>
      <c r="L8" s="628"/>
      <c r="M8" s="628"/>
      <c r="N8" s="628"/>
      <c r="O8" s="628"/>
      <c r="P8" s="628"/>
      <c r="Q8" s="629"/>
      <c r="R8" s="630">
        <v>13482</v>
      </c>
      <c r="S8" s="631"/>
      <c r="T8" s="631"/>
      <c r="U8" s="631"/>
      <c r="V8" s="631"/>
      <c r="W8" s="631"/>
      <c r="X8" s="631"/>
      <c r="Y8" s="632"/>
      <c r="Z8" s="633">
        <v>0.1</v>
      </c>
      <c r="AA8" s="633"/>
      <c r="AB8" s="633"/>
      <c r="AC8" s="633"/>
      <c r="AD8" s="634">
        <v>13482</v>
      </c>
      <c r="AE8" s="634"/>
      <c r="AF8" s="634"/>
      <c r="AG8" s="634"/>
      <c r="AH8" s="634"/>
      <c r="AI8" s="634"/>
      <c r="AJ8" s="634"/>
      <c r="AK8" s="634"/>
      <c r="AL8" s="635">
        <v>0.3</v>
      </c>
      <c r="AM8" s="636"/>
      <c r="AN8" s="636"/>
      <c r="AO8" s="637"/>
      <c r="AP8" s="627" t="s">
        <v>237</v>
      </c>
      <c r="AQ8" s="628"/>
      <c r="AR8" s="628"/>
      <c r="AS8" s="628"/>
      <c r="AT8" s="628"/>
      <c r="AU8" s="628"/>
      <c r="AV8" s="628"/>
      <c r="AW8" s="628"/>
      <c r="AX8" s="628"/>
      <c r="AY8" s="628"/>
      <c r="AZ8" s="628"/>
      <c r="BA8" s="628"/>
      <c r="BB8" s="628"/>
      <c r="BC8" s="628"/>
      <c r="BD8" s="628"/>
      <c r="BE8" s="628"/>
      <c r="BF8" s="629"/>
      <c r="BG8" s="630">
        <v>33784</v>
      </c>
      <c r="BH8" s="631"/>
      <c r="BI8" s="631"/>
      <c r="BJ8" s="631"/>
      <c r="BK8" s="631"/>
      <c r="BL8" s="631"/>
      <c r="BM8" s="631"/>
      <c r="BN8" s="632"/>
      <c r="BO8" s="633">
        <v>1.4</v>
      </c>
      <c r="BP8" s="633"/>
      <c r="BQ8" s="633"/>
      <c r="BR8" s="633"/>
      <c r="BS8" s="634" t="s">
        <v>127</v>
      </c>
      <c r="BT8" s="634"/>
      <c r="BU8" s="634"/>
      <c r="BV8" s="634"/>
      <c r="BW8" s="634"/>
      <c r="BX8" s="634"/>
      <c r="BY8" s="634"/>
      <c r="BZ8" s="634"/>
      <c r="CA8" s="634"/>
      <c r="CB8" s="638"/>
      <c r="CD8" s="645" t="s">
        <v>238</v>
      </c>
      <c r="CE8" s="646"/>
      <c r="CF8" s="646"/>
      <c r="CG8" s="646"/>
      <c r="CH8" s="646"/>
      <c r="CI8" s="646"/>
      <c r="CJ8" s="646"/>
      <c r="CK8" s="646"/>
      <c r="CL8" s="646"/>
      <c r="CM8" s="646"/>
      <c r="CN8" s="646"/>
      <c r="CO8" s="646"/>
      <c r="CP8" s="646"/>
      <c r="CQ8" s="647"/>
      <c r="CR8" s="630">
        <v>2626470</v>
      </c>
      <c r="CS8" s="631"/>
      <c r="CT8" s="631"/>
      <c r="CU8" s="631"/>
      <c r="CV8" s="631"/>
      <c r="CW8" s="631"/>
      <c r="CX8" s="631"/>
      <c r="CY8" s="632"/>
      <c r="CZ8" s="633">
        <v>30.1</v>
      </c>
      <c r="DA8" s="633"/>
      <c r="DB8" s="633"/>
      <c r="DC8" s="633"/>
      <c r="DD8" s="639">
        <v>17349</v>
      </c>
      <c r="DE8" s="631"/>
      <c r="DF8" s="631"/>
      <c r="DG8" s="631"/>
      <c r="DH8" s="631"/>
      <c r="DI8" s="631"/>
      <c r="DJ8" s="631"/>
      <c r="DK8" s="631"/>
      <c r="DL8" s="631"/>
      <c r="DM8" s="631"/>
      <c r="DN8" s="631"/>
      <c r="DO8" s="631"/>
      <c r="DP8" s="632"/>
      <c r="DQ8" s="639">
        <v>1350327</v>
      </c>
      <c r="DR8" s="631"/>
      <c r="DS8" s="631"/>
      <c r="DT8" s="631"/>
      <c r="DU8" s="631"/>
      <c r="DV8" s="631"/>
      <c r="DW8" s="631"/>
      <c r="DX8" s="631"/>
      <c r="DY8" s="631"/>
      <c r="DZ8" s="631"/>
      <c r="EA8" s="631"/>
      <c r="EB8" s="631"/>
      <c r="EC8" s="640"/>
    </row>
    <row r="9" spans="2:143" ht="11.25" customHeight="1" x14ac:dyDescent="0.2">
      <c r="B9" s="627" t="s">
        <v>239</v>
      </c>
      <c r="C9" s="628"/>
      <c r="D9" s="628"/>
      <c r="E9" s="628"/>
      <c r="F9" s="628"/>
      <c r="G9" s="628"/>
      <c r="H9" s="628"/>
      <c r="I9" s="628"/>
      <c r="J9" s="628"/>
      <c r="K9" s="628"/>
      <c r="L9" s="628"/>
      <c r="M9" s="628"/>
      <c r="N9" s="628"/>
      <c r="O9" s="628"/>
      <c r="P9" s="628"/>
      <c r="Q9" s="629"/>
      <c r="R9" s="630">
        <v>15265</v>
      </c>
      <c r="S9" s="631"/>
      <c r="T9" s="631"/>
      <c r="U9" s="631"/>
      <c r="V9" s="631"/>
      <c r="W9" s="631"/>
      <c r="X9" s="631"/>
      <c r="Y9" s="632"/>
      <c r="Z9" s="633">
        <v>0.2</v>
      </c>
      <c r="AA9" s="633"/>
      <c r="AB9" s="633"/>
      <c r="AC9" s="633"/>
      <c r="AD9" s="634">
        <v>15265</v>
      </c>
      <c r="AE9" s="634"/>
      <c r="AF9" s="634"/>
      <c r="AG9" s="634"/>
      <c r="AH9" s="634"/>
      <c r="AI9" s="634"/>
      <c r="AJ9" s="634"/>
      <c r="AK9" s="634"/>
      <c r="AL9" s="635">
        <v>0.3</v>
      </c>
      <c r="AM9" s="636"/>
      <c r="AN9" s="636"/>
      <c r="AO9" s="637"/>
      <c r="AP9" s="627" t="s">
        <v>240</v>
      </c>
      <c r="AQ9" s="628"/>
      <c r="AR9" s="628"/>
      <c r="AS9" s="628"/>
      <c r="AT9" s="628"/>
      <c r="AU9" s="628"/>
      <c r="AV9" s="628"/>
      <c r="AW9" s="628"/>
      <c r="AX9" s="628"/>
      <c r="AY9" s="628"/>
      <c r="AZ9" s="628"/>
      <c r="BA9" s="628"/>
      <c r="BB9" s="628"/>
      <c r="BC9" s="628"/>
      <c r="BD9" s="628"/>
      <c r="BE9" s="628"/>
      <c r="BF9" s="629"/>
      <c r="BG9" s="630">
        <v>786329</v>
      </c>
      <c r="BH9" s="631"/>
      <c r="BI9" s="631"/>
      <c r="BJ9" s="631"/>
      <c r="BK9" s="631"/>
      <c r="BL9" s="631"/>
      <c r="BM9" s="631"/>
      <c r="BN9" s="632"/>
      <c r="BO9" s="633">
        <v>33.4</v>
      </c>
      <c r="BP9" s="633"/>
      <c r="BQ9" s="633"/>
      <c r="BR9" s="633"/>
      <c r="BS9" s="634" t="s">
        <v>127</v>
      </c>
      <c r="BT9" s="634"/>
      <c r="BU9" s="634"/>
      <c r="BV9" s="634"/>
      <c r="BW9" s="634"/>
      <c r="BX9" s="634"/>
      <c r="BY9" s="634"/>
      <c r="BZ9" s="634"/>
      <c r="CA9" s="634"/>
      <c r="CB9" s="638"/>
      <c r="CD9" s="645" t="s">
        <v>241</v>
      </c>
      <c r="CE9" s="646"/>
      <c r="CF9" s="646"/>
      <c r="CG9" s="646"/>
      <c r="CH9" s="646"/>
      <c r="CI9" s="646"/>
      <c r="CJ9" s="646"/>
      <c r="CK9" s="646"/>
      <c r="CL9" s="646"/>
      <c r="CM9" s="646"/>
      <c r="CN9" s="646"/>
      <c r="CO9" s="646"/>
      <c r="CP9" s="646"/>
      <c r="CQ9" s="647"/>
      <c r="CR9" s="630">
        <v>591353</v>
      </c>
      <c r="CS9" s="631"/>
      <c r="CT9" s="631"/>
      <c r="CU9" s="631"/>
      <c r="CV9" s="631"/>
      <c r="CW9" s="631"/>
      <c r="CX9" s="631"/>
      <c r="CY9" s="632"/>
      <c r="CZ9" s="633">
        <v>6.8</v>
      </c>
      <c r="DA9" s="633"/>
      <c r="DB9" s="633"/>
      <c r="DC9" s="633"/>
      <c r="DD9" s="639">
        <v>3613</v>
      </c>
      <c r="DE9" s="631"/>
      <c r="DF9" s="631"/>
      <c r="DG9" s="631"/>
      <c r="DH9" s="631"/>
      <c r="DI9" s="631"/>
      <c r="DJ9" s="631"/>
      <c r="DK9" s="631"/>
      <c r="DL9" s="631"/>
      <c r="DM9" s="631"/>
      <c r="DN9" s="631"/>
      <c r="DO9" s="631"/>
      <c r="DP9" s="632"/>
      <c r="DQ9" s="639">
        <v>394782</v>
      </c>
      <c r="DR9" s="631"/>
      <c r="DS9" s="631"/>
      <c r="DT9" s="631"/>
      <c r="DU9" s="631"/>
      <c r="DV9" s="631"/>
      <c r="DW9" s="631"/>
      <c r="DX9" s="631"/>
      <c r="DY9" s="631"/>
      <c r="DZ9" s="631"/>
      <c r="EA9" s="631"/>
      <c r="EB9" s="631"/>
      <c r="EC9" s="640"/>
    </row>
    <row r="10" spans="2:143" ht="11.25" customHeight="1" x14ac:dyDescent="0.2">
      <c r="B10" s="627" t="s">
        <v>242</v>
      </c>
      <c r="C10" s="628"/>
      <c r="D10" s="628"/>
      <c r="E10" s="628"/>
      <c r="F10" s="628"/>
      <c r="G10" s="628"/>
      <c r="H10" s="628"/>
      <c r="I10" s="628"/>
      <c r="J10" s="628"/>
      <c r="K10" s="628"/>
      <c r="L10" s="628"/>
      <c r="M10" s="628"/>
      <c r="N10" s="628"/>
      <c r="O10" s="628"/>
      <c r="P10" s="628"/>
      <c r="Q10" s="629"/>
      <c r="R10" s="630" t="s">
        <v>231</v>
      </c>
      <c r="S10" s="631"/>
      <c r="T10" s="631"/>
      <c r="U10" s="631"/>
      <c r="V10" s="631"/>
      <c r="W10" s="631"/>
      <c r="X10" s="631"/>
      <c r="Y10" s="632"/>
      <c r="Z10" s="633" t="s">
        <v>127</v>
      </c>
      <c r="AA10" s="633"/>
      <c r="AB10" s="633"/>
      <c r="AC10" s="633"/>
      <c r="AD10" s="634" t="s">
        <v>231</v>
      </c>
      <c r="AE10" s="634"/>
      <c r="AF10" s="634"/>
      <c r="AG10" s="634"/>
      <c r="AH10" s="634"/>
      <c r="AI10" s="634"/>
      <c r="AJ10" s="634"/>
      <c r="AK10" s="634"/>
      <c r="AL10" s="635" t="s">
        <v>127</v>
      </c>
      <c r="AM10" s="636"/>
      <c r="AN10" s="636"/>
      <c r="AO10" s="637"/>
      <c r="AP10" s="627" t="s">
        <v>243</v>
      </c>
      <c r="AQ10" s="628"/>
      <c r="AR10" s="628"/>
      <c r="AS10" s="628"/>
      <c r="AT10" s="628"/>
      <c r="AU10" s="628"/>
      <c r="AV10" s="628"/>
      <c r="AW10" s="628"/>
      <c r="AX10" s="628"/>
      <c r="AY10" s="628"/>
      <c r="AZ10" s="628"/>
      <c r="BA10" s="628"/>
      <c r="BB10" s="628"/>
      <c r="BC10" s="628"/>
      <c r="BD10" s="628"/>
      <c r="BE10" s="628"/>
      <c r="BF10" s="629"/>
      <c r="BG10" s="630">
        <v>49456</v>
      </c>
      <c r="BH10" s="631"/>
      <c r="BI10" s="631"/>
      <c r="BJ10" s="631"/>
      <c r="BK10" s="631"/>
      <c r="BL10" s="631"/>
      <c r="BM10" s="631"/>
      <c r="BN10" s="632"/>
      <c r="BO10" s="633">
        <v>2.1</v>
      </c>
      <c r="BP10" s="633"/>
      <c r="BQ10" s="633"/>
      <c r="BR10" s="633"/>
      <c r="BS10" s="634" t="s">
        <v>127</v>
      </c>
      <c r="BT10" s="634"/>
      <c r="BU10" s="634"/>
      <c r="BV10" s="634"/>
      <c r="BW10" s="634"/>
      <c r="BX10" s="634"/>
      <c r="BY10" s="634"/>
      <c r="BZ10" s="634"/>
      <c r="CA10" s="634"/>
      <c r="CB10" s="638"/>
      <c r="CD10" s="645" t="s">
        <v>244</v>
      </c>
      <c r="CE10" s="646"/>
      <c r="CF10" s="646"/>
      <c r="CG10" s="646"/>
      <c r="CH10" s="646"/>
      <c r="CI10" s="646"/>
      <c r="CJ10" s="646"/>
      <c r="CK10" s="646"/>
      <c r="CL10" s="646"/>
      <c r="CM10" s="646"/>
      <c r="CN10" s="646"/>
      <c r="CO10" s="646"/>
      <c r="CP10" s="646"/>
      <c r="CQ10" s="647"/>
      <c r="CR10" s="630">
        <v>345</v>
      </c>
      <c r="CS10" s="631"/>
      <c r="CT10" s="631"/>
      <c r="CU10" s="631"/>
      <c r="CV10" s="631"/>
      <c r="CW10" s="631"/>
      <c r="CX10" s="631"/>
      <c r="CY10" s="632"/>
      <c r="CZ10" s="633">
        <v>0</v>
      </c>
      <c r="DA10" s="633"/>
      <c r="DB10" s="633"/>
      <c r="DC10" s="633"/>
      <c r="DD10" s="639" t="s">
        <v>127</v>
      </c>
      <c r="DE10" s="631"/>
      <c r="DF10" s="631"/>
      <c r="DG10" s="631"/>
      <c r="DH10" s="631"/>
      <c r="DI10" s="631"/>
      <c r="DJ10" s="631"/>
      <c r="DK10" s="631"/>
      <c r="DL10" s="631"/>
      <c r="DM10" s="631"/>
      <c r="DN10" s="631"/>
      <c r="DO10" s="631"/>
      <c r="DP10" s="632"/>
      <c r="DQ10" s="639">
        <v>345</v>
      </c>
      <c r="DR10" s="631"/>
      <c r="DS10" s="631"/>
      <c r="DT10" s="631"/>
      <c r="DU10" s="631"/>
      <c r="DV10" s="631"/>
      <c r="DW10" s="631"/>
      <c r="DX10" s="631"/>
      <c r="DY10" s="631"/>
      <c r="DZ10" s="631"/>
      <c r="EA10" s="631"/>
      <c r="EB10" s="631"/>
      <c r="EC10" s="640"/>
    </row>
    <row r="11" spans="2:143" ht="11.25" customHeight="1" x14ac:dyDescent="0.2">
      <c r="B11" s="627" t="s">
        <v>245</v>
      </c>
      <c r="C11" s="628"/>
      <c r="D11" s="628"/>
      <c r="E11" s="628"/>
      <c r="F11" s="628"/>
      <c r="G11" s="628"/>
      <c r="H11" s="628"/>
      <c r="I11" s="628"/>
      <c r="J11" s="628"/>
      <c r="K11" s="628"/>
      <c r="L11" s="628"/>
      <c r="M11" s="628"/>
      <c r="N11" s="628"/>
      <c r="O11" s="628"/>
      <c r="P11" s="628"/>
      <c r="Q11" s="629"/>
      <c r="R11" s="630">
        <v>429278</v>
      </c>
      <c r="S11" s="631"/>
      <c r="T11" s="631"/>
      <c r="U11" s="631"/>
      <c r="V11" s="631"/>
      <c r="W11" s="631"/>
      <c r="X11" s="631"/>
      <c r="Y11" s="632"/>
      <c r="Z11" s="635">
        <v>4.8</v>
      </c>
      <c r="AA11" s="636"/>
      <c r="AB11" s="636"/>
      <c r="AC11" s="648"/>
      <c r="AD11" s="639">
        <v>429278</v>
      </c>
      <c r="AE11" s="631"/>
      <c r="AF11" s="631"/>
      <c r="AG11" s="631"/>
      <c r="AH11" s="631"/>
      <c r="AI11" s="631"/>
      <c r="AJ11" s="631"/>
      <c r="AK11" s="632"/>
      <c r="AL11" s="635">
        <v>8.6999999999999993</v>
      </c>
      <c r="AM11" s="636"/>
      <c r="AN11" s="636"/>
      <c r="AO11" s="637"/>
      <c r="AP11" s="627" t="s">
        <v>246</v>
      </c>
      <c r="AQ11" s="628"/>
      <c r="AR11" s="628"/>
      <c r="AS11" s="628"/>
      <c r="AT11" s="628"/>
      <c r="AU11" s="628"/>
      <c r="AV11" s="628"/>
      <c r="AW11" s="628"/>
      <c r="AX11" s="628"/>
      <c r="AY11" s="628"/>
      <c r="AZ11" s="628"/>
      <c r="BA11" s="628"/>
      <c r="BB11" s="628"/>
      <c r="BC11" s="628"/>
      <c r="BD11" s="628"/>
      <c r="BE11" s="628"/>
      <c r="BF11" s="629"/>
      <c r="BG11" s="630">
        <v>58417</v>
      </c>
      <c r="BH11" s="631"/>
      <c r="BI11" s="631"/>
      <c r="BJ11" s="631"/>
      <c r="BK11" s="631"/>
      <c r="BL11" s="631"/>
      <c r="BM11" s="631"/>
      <c r="BN11" s="632"/>
      <c r="BO11" s="633">
        <v>2.5</v>
      </c>
      <c r="BP11" s="633"/>
      <c r="BQ11" s="633"/>
      <c r="BR11" s="633"/>
      <c r="BS11" s="634" t="s">
        <v>127</v>
      </c>
      <c r="BT11" s="634"/>
      <c r="BU11" s="634"/>
      <c r="BV11" s="634"/>
      <c r="BW11" s="634"/>
      <c r="BX11" s="634"/>
      <c r="BY11" s="634"/>
      <c r="BZ11" s="634"/>
      <c r="CA11" s="634"/>
      <c r="CB11" s="638"/>
      <c r="CD11" s="645" t="s">
        <v>247</v>
      </c>
      <c r="CE11" s="646"/>
      <c r="CF11" s="646"/>
      <c r="CG11" s="646"/>
      <c r="CH11" s="646"/>
      <c r="CI11" s="646"/>
      <c r="CJ11" s="646"/>
      <c r="CK11" s="646"/>
      <c r="CL11" s="646"/>
      <c r="CM11" s="646"/>
      <c r="CN11" s="646"/>
      <c r="CO11" s="646"/>
      <c r="CP11" s="646"/>
      <c r="CQ11" s="647"/>
      <c r="CR11" s="630">
        <v>179104</v>
      </c>
      <c r="CS11" s="631"/>
      <c r="CT11" s="631"/>
      <c r="CU11" s="631"/>
      <c r="CV11" s="631"/>
      <c r="CW11" s="631"/>
      <c r="CX11" s="631"/>
      <c r="CY11" s="632"/>
      <c r="CZ11" s="633">
        <v>2.1</v>
      </c>
      <c r="DA11" s="633"/>
      <c r="DB11" s="633"/>
      <c r="DC11" s="633"/>
      <c r="DD11" s="639">
        <v>74125</v>
      </c>
      <c r="DE11" s="631"/>
      <c r="DF11" s="631"/>
      <c r="DG11" s="631"/>
      <c r="DH11" s="631"/>
      <c r="DI11" s="631"/>
      <c r="DJ11" s="631"/>
      <c r="DK11" s="631"/>
      <c r="DL11" s="631"/>
      <c r="DM11" s="631"/>
      <c r="DN11" s="631"/>
      <c r="DO11" s="631"/>
      <c r="DP11" s="632"/>
      <c r="DQ11" s="639">
        <v>104246</v>
      </c>
      <c r="DR11" s="631"/>
      <c r="DS11" s="631"/>
      <c r="DT11" s="631"/>
      <c r="DU11" s="631"/>
      <c r="DV11" s="631"/>
      <c r="DW11" s="631"/>
      <c r="DX11" s="631"/>
      <c r="DY11" s="631"/>
      <c r="DZ11" s="631"/>
      <c r="EA11" s="631"/>
      <c r="EB11" s="631"/>
      <c r="EC11" s="640"/>
    </row>
    <row r="12" spans="2:143" ht="11.25" customHeight="1" x14ac:dyDescent="0.2">
      <c r="B12" s="627" t="s">
        <v>248</v>
      </c>
      <c r="C12" s="628"/>
      <c r="D12" s="628"/>
      <c r="E12" s="628"/>
      <c r="F12" s="628"/>
      <c r="G12" s="628"/>
      <c r="H12" s="628"/>
      <c r="I12" s="628"/>
      <c r="J12" s="628"/>
      <c r="K12" s="628"/>
      <c r="L12" s="628"/>
      <c r="M12" s="628"/>
      <c r="N12" s="628"/>
      <c r="O12" s="628"/>
      <c r="P12" s="628"/>
      <c r="Q12" s="629"/>
      <c r="R12" s="630">
        <v>99608</v>
      </c>
      <c r="S12" s="631"/>
      <c r="T12" s="631"/>
      <c r="U12" s="631"/>
      <c r="V12" s="631"/>
      <c r="W12" s="631"/>
      <c r="X12" s="631"/>
      <c r="Y12" s="632"/>
      <c r="Z12" s="633">
        <v>1.1000000000000001</v>
      </c>
      <c r="AA12" s="633"/>
      <c r="AB12" s="633"/>
      <c r="AC12" s="633"/>
      <c r="AD12" s="634">
        <v>99608</v>
      </c>
      <c r="AE12" s="634"/>
      <c r="AF12" s="634"/>
      <c r="AG12" s="634"/>
      <c r="AH12" s="634"/>
      <c r="AI12" s="634"/>
      <c r="AJ12" s="634"/>
      <c r="AK12" s="634"/>
      <c r="AL12" s="635">
        <v>2</v>
      </c>
      <c r="AM12" s="636"/>
      <c r="AN12" s="636"/>
      <c r="AO12" s="637"/>
      <c r="AP12" s="627" t="s">
        <v>249</v>
      </c>
      <c r="AQ12" s="628"/>
      <c r="AR12" s="628"/>
      <c r="AS12" s="628"/>
      <c r="AT12" s="628"/>
      <c r="AU12" s="628"/>
      <c r="AV12" s="628"/>
      <c r="AW12" s="628"/>
      <c r="AX12" s="628"/>
      <c r="AY12" s="628"/>
      <c r="AZ12" s="628"/>
      <c r="BA12" s="628"/>
      <c r="BB12" s="628"/>
      <c r="BC12" s="628"/>
      <c r="BD12" s="628"/>
      <c r="BE12" s="628"/>
      <c r="BF12" s="629"/>
      <c r="BG12" s="630">
        <v>1246307</v>
      </c>
      <c r="BH12" s="631"/>
      <c r="BI12" s="631"/>
      <c r="BJ12" s="631"/>
      <c r="BK12" s="631"/>
      <c r="BL12" s="631"/>
      <c r="BM12" s="631"/>
      <c r="BN12" s="632"/>
      <c r="BO12" s="633">
        <v>53</v>
      </c>
      <c r="BP12" s="633"/>
      <c r="BQ12" s="633"/>
      <c r="BR12" s="633"/>
      <c r="BS12" s="634" t="s">
        <v>231</v>
      </c>
      <c r="BT12" s="634"/>
      <c r="BU12" s="634"/>
      <c r="BV12" s="634"/>
      <c r="BW12" s="634"/>
      <c r="BX12" s="634"/>
      <c r="BY12" s="634"/>
      <c r="BZ12" s="634"/>
      <c r="CA12" s="634"/>
      <c r="CB12" s="638"/>
      <c r="CD12" s="645" t="s">
        <v>250</v>
      </c>
      <c r="CE12" s="646"/>
      <c r="CF12" s="646"/>
      <c r="CG12" s="646"/>
      <c r="CH12" s="646"/>
      <c r="CI12" s="646"/>
      <c r="CJ12" s="646"/>
      <c r="CK12" s="646"/>
      <c r="CL12" s="646"/>
      <c r="CM12" s="646"/>
      <c r="CN12" s="646"/>
      <c r="CO12" s="646"/>
      <c r="CP12" s="646"/>
      <c r="CQ12" s="647"/>
      <c r="CR12" s="630">
        <v>44868</v>
      </c>
      <c r="CS12" s="631"/>
      <c r="CT12" s="631"/>
      <c r="CU12" s="631"/>
      <c r="CV12" s="631"/>
      <c r="CW12" s="631"/>
      <c r="CX12" s="631"/>
      <c r="CY12" s="632"/>
      <c r="CZ12" s="633">
        <v>0.5</v>
      </c>
      <c r="DA12" s="633"/>
      <c r="DB12" s="633"/>
      <c r="DC12" s="633"/>
      <c r="DD12" s="639">
        <v>450</v>
      </c>
      <c r="DE12" s="631"/>
      <c r="DF12" s="631"/>
      <c r="DG12" s="631"/>
      <c r="DH12" s="631"/>
      <c r="DI12" s="631"/>
      <c r="DJ12" s="631"/>
      <c r="DK12" s="631"/>
      <c r="DL12" s="631"/>
      <c r="DM12" s="631"/>
      <c r="DN12" s="631"/>
      <c r="DO12" s="631"/>
      <c r="DP12" s="632"/>
      <c r="DQ12" s="639">
        <v>36388</v>
      </c>
      <c r="DR12" s="631"/>
      <c r="DS12" s="631"/>
      <c r="DT12" s="631"/>
      <c r="DU12" s="631"/>
      <c r="DV12" s="631"/>
      <c r="DW12" s="631"/>
      <c r="DX12" s="631"/>
      <c r="DY12" s="631"/>
      <c r="DZ12" s="631"/>
      <c r="EA12" s="631"/>
      <c r="EB12" s="631"/>
      <c r="EC12" s="640"/>
    </row>
    <row r="13" spans="2:143" ht="11.25" customHeight="1" x14ac:dyDescent="0.2">
      <c r="B13" s="627" t="s">
        <v>251</v>
      </c>
      <c r="C13" s="628"/>
      <c r="D13" s="628"/>
      <c r="E13" s="628"/>
      <c r="F13" s="628"/>
      <c r="G13" s="628"/>
      <c r="H13" s="628"/>
      <c r="I13" s="628"/>
      <c r="J13" s="628"/>
      <c r="K13" s="628"/>
      <c r="L13" s="628"/>
      <c r="M13" s="628"/>
      <c r="N13" s="628"/>
      <c r="O13" s="628"/>
      <c r="P13" s="628"/>
      <c r="Q13" s="629"/>
      <c r="R13" s="630" t="s">
        <v>127</v>
      </c>
      <c r="S13" s="631"/>
      <c r="T13" s="631"/>
      <c r="U13" s="631"/>
      <c r="V13" s="631"/>
      <c r="W13" s="631"/>
      <c r="X13" s="631"/>
      <c r="Y13" s="632"/>
      <c r="Z13" s="633" t="s">
        <v>127</v>
      </c>
      <c r="AA13" s="633"/>
      <c r="AB13" s="633"/>
      <c r="AC13" s="633"/>
      <c r="AD13" s="634" t="s">
        <v>127</v>
      </c>
      <c r="AE13" s="634"/>
      <c r="AF13" s="634"/>
      <c r="AG13" s="634"/>
      <c r="AH13" s="634"/>
      <c r="AI13" s="634"/>
      <c r="AJ13" s="634"/>
      <c r="AK13" s="634"/>
      <c r="AL13" s="635" t="s">
        <v>127</v>
      </c>
      <c r="AM13" s="636"/>
      <c r="AN13" s="636"/>
      <c r="AO13" s="637"/>
      <c r="AP13" s="627" t="s">
        <v>252</v>
      </c>
      <c r="AQ13" s="628"/>
      <c r="AR13" s="628"/>
      <c r="AS13" s="628"/>
      <c r="AT13" s="628"/>
      <c r="AU13" s="628"/>
      <c r="AV13" s="628"/>
      <c r="AW13" s="628"/>
      <c r="AX13" s="628"/>
      <c r="AY13" s="628"/>
      <c r="AZ13" s="628"/>
      <c r="BA13" s="628"/>
      <c r="BB13" s="628"/>
      <c r="BC13" s="628"/>
      <c r="BD13" s="628"/>
      <c r="BE13" s="628"/>
      <c r="BF13" s="629"/>
      <c r="BG13" s="630">
        <v>1246155</v>
      </c>
      <c r="BH13" s="631"/>
      <c r="BI13" s="631"/>
      <c r="BJ13" s="631"/>
      <c r="BK13" s="631"/>
      <c r="BL13" s="631"/>
      <c r="BM13" s="631"/>
      <c r="BN13" s="632"/>
      <c r="BO13" s="633">
        <v>53</v>
      </c>
      <c r="BP13" s="633"/>
      <c r="BQ13" s="633"/>
      <c r="BR13" s="633"/>
      <c r="BS13" s="634" t="s">
        <v>127</v>
      </c>
      <c r="BT13" s="634"/>
      <c r="BU13" s="634"/>
      <c r="BV13" s="634"/>
      <c r="BW13" s="634"/>
      <c r="BX13" s="634"/>
      <c r="BY13" s="634"/>
      <c r="BZ13" s="634"/>
      <c r="CA13" s="634"/>
      <c r="CB13" s="638"/>
      <c r="CD13" s="645" t="s">
        <v>253</v>
      </c>
      <c r="CE13" s="646"/>
      <c r="CF13" s="646"/>
      <c r="CG13" s="646"/>
      <c r="CH13" s="646"/>
      <c r="CI13" s="646"/>
      <c r="CJ13" s="646"/>
      <c r="CK13" s="646"/>
      <c r="CL13" s="646"/>
      <c r="CM13" s="646"/>
      <c r="CN13" s="646"/>
      <c r="CO13" s="646"/>
      <c r="CP13" s="646"/>
      <c r="CQ13" s="647"/>
      <c r="CR13" s="630">
        <v>989984</v>
      </c>
      <c r="CS13" s="631"/>
      <c r="CT13" s="631"/>
      <c r="CU13" s="631"/>
      <c r="CV13" s="631"/>
      <c r="CW13" s="631"/>
      <c r="CX13" s="631"/>
      <c r="CY13" s="632"/>
      <c r="CZ13" s="633">
        <v>11.3</v>
      </c>
      <c r="DA13" s="633"/>
      <c r="DB13" s="633"/>
      <c r="DC13" s="633"/>
      <c r="DD13" s="639">
        <v>279955</v>
      </c>
      <c r="DE13" s="631"/>
      <c r="DF13" s="631"/>
      <c r="DG13" s="631"/>
      <c r="DH13" s="631"/>
      <c r="DI13" s="631"/>
      <c r="DJ13" s="631"/>
      <c r="DK13" s="631"/>
      <c r="DL13" s="631"/>
      <c r="DM13" s="631"/>
      <c r="DN13" s="631"/>
      <c r="DO13" s="631"/>
      <c r="DP13" s="632"/>
      <c r="DQ13" s="639">
        <v>781631</v>
      </c>
      <c r="DR13" s="631"/>
      <c r="DS13" s="631"/>
      <c r="DT13" s="631"/>
      <c r="DU13" s="631"/>
      <c r="DV13" s="631"/>
      <c r="DW13" s="631"/>
      <c r="DX13" s="631"/>
      <c r="DY13" s="631"/>
      <c r="DZ13" s="631"/>
      <c r="EA13" s="631"/>
      <c r="EB13" s="631"/>
      <c r="EC13" s="640"/>
    </row>
    <row r="14" spans="2:143" ht="11.25" customHeight="1" x14ac:dyDescent="0.2">
      <c r="B14" s="627" t="s">
        <v>254</v>
      </c>
      <c r="C14" s="628"/>
      <c r="D14" s="628"/>
      <c r="E14" s="628"/>
      <c r="F14" s="628"/>
      <c r="G14" s="628"/>
      <c r="H14" s="628"/>
      <c r="I14" s="628"/>
      <c r="J14" s="628"/>
      <c r="K14" s="628"/>
      <c r="L14" s="628"/>
      <c r="M14" s="628"/>
      <c r="N14" s="628"/>
      <c r="O14" s="628"/>
      <c r="P14" s="628"/>
      <c r="Q14" s="629"/>
      <c r="R14" s="630" t="s">
        <v>127</v>
      </c>
      <c r="S14" s="631"/>
      <c r="T14" s="631"/>
      <c r="U14" s="631"/>
      <c r="V14" s="631"/>
      <c r="W14" s="631"/>
      <c r="X14" s="631"/>
      <c r="Y14" s="632"/>
      <c r="Z14" s="633" t="s">
        <v>127</v>
      </c>
      <c r="AA14" s="633"/>
      <c r="AB14" s="633"/>
      <c r="AC14" s="633"/>
      <c r="AD14" s="634" t="s">
        <v>127</v>
      </c>
      <c r="AE14" s="634"/>
      <c r="AF14" s="634"/>
      <c r="AG14" s="634"/>
      <c r="AH14" s="634"/>
      <c r="AI14" s="634"/>
      <c r="AJ14" s="634"/>
      <c r="AK14" s="634"/>
      <c r="AL14" s="635" t="s">
        <v>127</v>
      </c>
      <c r="AM14" s="636"/>
      <c r="AN14" s="636"/>
      <c r="AO14" s="637"/>
      <c r="AP14" s="627" t="s">
        <v>255</v>
      </c>
      <c r="AQ14" s="628"/>
      <c r="AR14" s="628"/>
      <c r="AS14" s="628"/>
      <c r="AT14" s="628"/>
      <c r="AU14" s="628"/>
      <c r="AV14" s="628"/>
      <c r="AW14" s="628"/>
      <c r="AX14" s="628"/>
      <c r="AY14" s="628"/>
      <c r="AZ14" s="628"/>
      <c r="BA14" s="628"/>
      <c r="BB14" s="628"/>
      <c r="BC14" s="628"/>
      <c r="BD14" s="628"/>
      <c r="BE14" s="628"/>
      <c r="BF14" s="629"/>
      <c r="BG14" s="630">
        <v>64210</v>
      </c>
      <c r="BH14" s="631"/>
      <c r="BI14" s="631"/>
      <c r="BJ14" s="631"/>
      <c r="BK14" s="631"/>
      <c r="BL14" s="631"/>
      <c r="BM14" s="631"/>
      <c r="BN14" s="632"/>
      <c r="BO14" s="633">
        <v>2.7</v>
      </c>
      <c r="BP14" s="633"/>
      <c r="BQ14" s="633"/>
      <c r="BR14" s="633"/>
      <c r="BS14" s="634" t="s">
        <v>231</v>
      </c>
      <c r="BT14" s="634"/>
      <c r="BU14" s="634"/>
      <c r="BV14" s="634"/>
      <c r="BW14" s="634"/>
      <c r="BX14" s="634"/>
      <c r="BY14" s="634"/>
      <c r="BZ14" s="634"/>
      <c r="CA14" s="634"/>
      <c r="CB14" s="638"/>
      <c r="CD14" s="645" t="s">
        <v>256</v>
      </c>
      <c r="CE14" s="646"/>
      <c r="CF14" s="646"/>
      <c r="CG14" s="646"/>
      <c r="CH14" s="646"/>
      <c r="CI14" s="646"/>
      <c r="CJ14" s="646"/>
      <c r="CK14" s="646"/>
      <c r="CL14" s="646"/>
      <c r="CM14" s="646"/>
      <c r="CN14" s="646"/>
      <c r="CO14" s="646"/>
      <c r="CP14" s="646"/>
      <c r="CQ14" s="647"/>
      <c r="CR14" s="630">
        <v>784895</v>
      </c>
      <c r="CS14" s="631"/>
      <c r="CT14" s="631"/>
      <c r="CU14" s="631"/>
      <c r="CV14" s="631"/>
      <c r="CW14" s="631"/>
      <c r="CX14" s="631"/>
      <c r="CY14" s="632"/>
      <c r="CZ14" s="633">
        <v>9</v>
      </c>
      <c r="DA14" s="633"/>
      <c r="DB14" s="633"/>
      <c r="DC14" s="633"/>
      <c r="DD14" s="639">
        <v>481874</v>
      </c>
      <c r="DE14" s="631"/>
      <c r="DF14" s="631"/>
      <c r="DG14" s="631"/>
      <c r="DH14" s="631"/>
      <c r="DI14" s="631"/>
      <c r="DJ14" s="631"/>
      <c r="DK14" s="631"/>
      <c r="DL14" s="631"/>
      <c r="DM14" s="631"/>
      <c r="DN14" s="631"/>
      <c r="DO14" s="631"/>
      <c r="DP14" s="632"/>
      <c r="DQ14" s="639">
        <v>314355</v>
      </c>
      <c r="DR14" s="631"/>
      <c r="DS14" s="631"/>
      <c r="DT14" s="631"/>
      <c r="DU14" s="631"/>
      <c r="DV14" s="631"/>
      <c r="DW14" s="631"/>
      <c r="DX14" s="631"/>
      <c r="DY14" s="631"/>
      <c r="DZ14" s="631"/>
      <c r="EA14" s="631"/>
      <c r="EB14" s="631"/>
      <c r="EC14" s="640"/>
    </row>
    <row r="15" spans="2:143" ht="11.25" customHeight="1" x14ac:dyDescent="0.2">
      <c r="B15" s="627" t="s">
        <v>257</v>
      </c>
      <c r="C15" s="628"/>
      <c r="D15" s="628"/>
      <c r="E15" s="628"/>
      <c r="F15" s="628"/>
      <c r="G15" s="628"/>
      <c r="H15" s="628"/>
      <c r="I15" s="628"/>
      <c r="J15" s="628"/>
      <c r="K15" s="628"/>
      <c r="L15" s="628"/>
      <c r="M15" s="628"/>
      <c r="N15" s="628"/>
      <c r="O15" s="628"/>
      <c r="P15" s="628"/>
      <c r="Q15" s="629"/>
      <c r="R15" s="630" t="s">
        <v>127</v>
      </c>
      <c r="S15" s="631"/>
      <c r="T15" s="631"/>
      <c r="U15" s="631"/>
      <c r="V15" s="631"/>
      <c r="W15" s="631"/>
      <c r="X15" s="631"/>
      <c r="Y15" s="632"/>
      <c r="Z15" s="633" t="s">
        <v>127</v>
      </c>
      <c r="AA15" s="633"/>
      <c r="AB15" s="633"/>
      <c r="AC15" s="633"/>
      <c r="AD15" s="634" t="s">
        <v>127</v>
      </c>
      <c r="AE15" s="634"/>
      <c r="AF15" s="634"/>
      <c r="AG15" s="634"/>
      <c r="AH15" s="634"/>
      <c r="AI15" s="634"/>
      <c r="AJ15" s="634"/>
      <c r="AK15" s="634"/>
      <c r="AL15" s="635" t="s">
        <v>127</v>
      </c>
      <c r="AM15" s="636"/>
      <c r="AN15" s="636"/>
      <c r="AO15" s="637"/>
      <c r="AP15" s="627" t="s">
        <v>258</v>
      </c>
      <c r="AQ15" s="628"/>
      <c r="AR15" s="628"/>
      <c r="AS15" s="628"/>
      <c r="AT15" s="628"/>
      <c r="AU15" s="628"/>
      <c r="AV15" s="628"/>
      <c r="AW15" s="628"/>
      <c r="AX15" s="628"/>
      <c r="AY15" s="628"/>
      <c r="AZ15" s="628"/>
      <c r="BA15" s="628"/>
      <c r="BB15" s="628"/>
      <c r="BC15" s="628"/>
      <c r="BD15" s="628"/>
      <c r="BE15" s="628"/>
      <c r="BF15" s="629"/>
      <c r="BG15" s="630">
        <v>113580</v>
      </c>
      <c r="BH15" s="631"/>
      <c r="BI15" s="631"/>
      <c r="BJ15" s="631"/>
      <c r="BK15" s="631"/>
      <c r="BL15" s="631"/>
      <c r="BM15" s="631"/>
      <c r="BN15" s="632"/>
      <c r="BO15" s="633">
        <v>4.8</v>
      </c>
      <c r="BP15" s="633"/>
      <c r="BQ15" s="633"/>
      <c r="BR15" s="633"/>
      <c r="BS15" s="634" t="s">
        <v>127</v>
      </c>
      <c r="BT15" s="634"/>
      <c r="BU15" s="634"/>
      <c r="BV15" s="634"/>
      <c r="BW15" s="634"/>
      <c r="BX15" s="634"/>
      <c r="BY15" s="634"/>
      <c r="BZ15" s="634"/>
      <c r="CA15" s="634"/>
      <c r="CB15" s="638"/>
      <c r="CD15" s="645" t="s">
        <v>259</v>
      </c>
      <c r="CE15" s="646"/>
      <c r="CF15" s="646"/>
      <c r="CG15" s="646"/>
      <c r="CH15" s="646"/>
      <c r="CI15" s="646"/>
      <c r="CJ15" s="646"/>
      <c r="CK15" s="646"/>
      <c r="CL15" s="646"/>
      <c r="CM15" s="646"/>
      <c r="CN15" s="646"/>
      <c r="CO15" s="646"/>
      <c r="CP15" s="646"/>
      <c r="CQ15" s="647"/>
      <c r="CR15" s="630">
        <v>765072</v>
      </c>
      <c r="CS15" s="631"/>
      <c r="CT15" s="631"/>
      <c r="CU15" s="631"/>
      <c r="CV15" s="631"/>
      <c r="CW15" s="631"/>
      <c r="CX15" s="631"/>
      <c r="CY15" s="632"/>
      <c r="CZ15" s="633">
        <v>8.8000000000000007</v>
      </c>
      <c r="DA15" s="633"/>
      <c r="DB15" s="633"/>
      <c r="DC15" s="633"/>
      <c r="DD15" s="639">
        <v>95291</v>
      </c>
      <c r="DE15" s="631"/>
      <c r="DF15" s="631"/>
      <c r="DG15" s="631"/>
      <c r="DH15" s="631"/>
      <c r="DI15" s="631"/>
      <c r="DJ15" s="631"/>
      <c r="DK15" s="631"/>
      <c r="DL15" s="631"/>
      <c r="DM15" s="631"/>
      <c r="DN15" s="631"/>
      <c r="DO15" s="631"/>
      <c r="DP15" s="632"/>
      <c r="DQ15" s="639">
        <v>635699</v>
      </c>
      <c r="DR15" s="631"/>
      <c r="DS15" s="631"/>
      <c r="DT15" s="631"/>
      <c r="DU15" s="631"/>
      <c r="DV15" s="631"/>
      <c r="DW15" s="631"/>
      <c r="DX15" s="631"/>
      <c r="DY15" s="631"/>
      <c r="DZ15" s="631"/>
      <c r="EA15" s="631"/>
      <c r="EB15" s="631"/>
      <c r="EC15" s="640"/>
    </row>
    <row r="16" spans="2:143" ht="11.25" customHeight="1" x14ac:dyDescent="0.2">
      <c r="B16" s="627" t="s">
        <v>260</v>
      </c>
      <c r="C16" s="628"/>
      <c r="D16" s="628"/>
      <c r="E16" s="628"/>
      <c r="F16" s="628"/>
      <c r="G16" s="628"/>
      <c r="H16" s="628"/>
      <c r="I16" s="628"/>
      <c r="J16" s="628"/>
      <c r="K16" s="628"/>
      <c r="L16" s="628"/>
      <c r="M16" s="628"/>
      <c r="N16" s="628"/>
      <c r="O16" s="628"/>
      <c r="P16" s="628"/>
      <c r="Q16" s="629"/>
      <c r="R16" s="630">
        <v>8749</v>
      </c>
      <c r="S16" s="631"/>
      <c r="T16" s="631"/>
      <c r="U16" s="631"/>
      <c r="V16" s="631"/>
      <c r="W16" s="631"/>
      <c r="X16" s="631"/>
      <c r="Y16" s="632"/>
      <c r="Z16" s="633">
        <v>0.1</v>
      </c>
      <c r="AA16" s="633"/>
      <c r="AB16" s="633"/>
      <c r="AC16" s="633"/>
      <c r="AD16" s="634">
        <v>8749</v>
      </c>
      <c r="AE16" s="634"/>
      <c r="AF16" s="634"/>
      <c r="AG16" s="634"/>
      <c r="AH16" s="634"/>
      <c r="AI16" s="634"/>
      <c r="AJ16" s="634"/>
      <c r="AK16" s="634"/>
      <c r="AL16" s="635">
        <v>0.2</v>
      </c>
      <c r="AM16" s="636"/>
      <c r="AN16" s="636"/>
      <c r="AO16" s="637"/>
      <c r="AP16" s="627" t="s">
        <v>261</v>
      </c>
      <c r="AQ16" s="628"/>
      <c r="AR16" s="628"/>
      <c r="AS16" s="628"/>
      <c r="AT16" s="628"/>
      <c r="AU16" s="628"/>
      <c r="AV16" s="628"/>
      <c r="AW16" s="628"/>
      <c r="AX16" s="628"/>
      <c r="AY16" s="628"/>
      <c r="AZ16" s="628"/>
      <c r="BA16" s="628"/>
      <c r="BB16" s="628"/>
      <c r="BC16" s="628"/>
      <c r="BD16" s="628"/>
      <c r="BE16" s="628"/>
      <c r="BF16" s="629"/>
      <c r="BG16" s="630" t="s">
        <v>127</v>
      </c>
      <c r="BH16" s="631"/>
      <c r="BI16" s="631"/>
      <c r="BJ16" s="631"/>
      <c r="BK16" s="631"/>
      <c r="BL16" s="631"/>
      <c r="BM16" s="631"/>
      <c r="BN16" s="632"/>
      <c r="BO16" s="633" t="s">
        <v>127</v>
      </c>
      <c r="BP16" s="633"/>
      <c r="BQ16" s="633"/>
      <c r="BR16" s="633"/>
      <c r="BS16" s="634" t="s">
        <v>231</v>
      </c>
      <c r="BT16" s="634"/>
      <c r="BU16" s="634"/>
      <c r="BV16" s="634"/>
      <c r="BW16" s="634"/>
      <c r="BX16" s="634"/>
      <c r="BY16" s="634"/>
      <c r="BZ16" s="634"/>
      <c r="CA16" s="634"/>
      <c r="CB16" s="638"/>
      <c r="CD16" s="645" t="s">
        <v>262</v>
      </c>
      <c r="CE16" s="646"/>
      <c r="CF16" s="646"/>
      <c r="CG16" s="646"/>
      <c r="CH16" s="646"/>
      <c r="CI16" s="646"/>
      <c r="CJ16" s="646"/>
      <c r="CK16" s="646"/>
      <c r="CL16" s="646"/>
      <c r="CM16" s="646"/>
      <c r="CN16" s="646"/>
      <c r="CO16" s="646"/>
      <c r="CP16" s="646"/>
      <c r="CQ16" s="647"/>
      <c r="CR16" s="630">
        <v>41187</v>
      </c>
      <c r="CS16" s="631"/>
      <c r="CT16" s="631"/>
      <c r="CU16" s="631"/>
      <c r="CV16" s="631"/>
      <c r="CW16" s="631"/>
      <c r="CX16" s="631"/>
      <c r="CY16" s="632"/>
      <c r="CZ16" s="633">
        <v>0.5</v>
      </c>
      <c r="DA16" s="633"/>
      <c r="DB16" s="633"/>
      <c r="DC16" s="633"/>
      <c r="DD16" s="639" t="s">
        <v>231</v>
      </c>
      <c r="DE16" s="631"/>
      <c r="DF16" s="631"/>
      <c r="DG16" s="631"/>
      <c r="DH16" s="631"/>
      <c r="DI16" s="631"/>
      <c r="DJ16" s="631"/>
      <c r="DK16" s="631"/>
      <c r="DL16" s="631"/>
      <c r="DM16" s="631"/>
      <c r="DN16" s="631"/>
      <c r="DO16" s="631"/>
      <c r="DP16" s="632"/>
      <c r="DQ16" s="639">
        <v>34934</v>
      </c>
      <c r="DR16" s="631"/>
      <c r="DS16" s="631"/>
      <c r="DT16" s="631"/>
      <c r="DU16" s="631"/>
      <c r="DV16" s="631"/>
      <c r="DW16" s="631"/>
      <c r="DX16" s="631"/>
      <c r="DY16" s="631"/>
      <c r="DZ16" s="631"/>
      <c r="EA16" s="631"/>
      <c r="EB16" s="631"/>
      <c r="EC16" s="640"/>
    </row>
    <row r="17" spans="2:133" ht="11.25" customHeight="1" x14ac:dyDescent="0.2">
      <c r="B17" s="627" t="s">
        <v>263</v>
      </c>
      <c r="C17" s="628"/>
      <c r="D17" s="628"/>
      <c r="E17" s="628"/>
      <c r="F17" s="628"/>
      <c r="G17" s="628"/>
      <c r="H17" s="628"/>
      <c r="I17" s="628"/>
      <c r="J17" s="628"/>
      <c r="K17" s="628"/>
      <c r="L17" s="628"/>
      <c r="M17" s="628"/>
      <c r="N17" s="628"/>
      <c r="O17" s="628"/>
      <c r="P17" s="628"/>
      <c r="Q17" s="629"/>
      <c r="R17" s="630">
        <v>28783</v>
      </c>
      <c r="S17" s="631"/>
      <c r="T17" s="631"/>
      <c r="U17" s="631"/>
      <c r="V17" s="631"/>
      <c r="W17" s="631"/>
      <c r="X17" s="631"/>
      <c r="Y17" s="632"/>
      <c r="Z17" s="633">
        <v>0.3</v>
      </c>
      <c r="AA17" s="633"/>
      <c r="AB17" s="633"/>
      <c r="AC17" s="633"/>
      <c r="AD17" s="634">
        <v>28783</v>
      </c>
      <c r="AE17" s="634"/>
      <c r="AF17" s="634"/>
      <c r="AG17" s="634"/>
      <c r="AH17" s="634"/>
      <c r="AI17" s="634"/>
      <c r="AJ17" s="634"/>
      <c r="AK17" s="634"/>
      <c r="AL17" s="635">
        <v>0.6</v>
      </c>
      <c r="AM17" s="636"/>
      <c r="AN17" s="636"/>
      <c r="AO17" s="637"/>
      <c r="AP17" s="627" t="s">
        <v>264</v>
      </c>
      <c r="AQ17" s="628"/>
      <c r="AR17" s="628"/>
      <c r="AS17" s="628"/>
      <c r="AT17" s="628"/>
      <c r="AU17" s="628"/>
      <c r="AV17" s="628"/>
      <c r="AW17" s="628"/>
      <c r="AX17" s="628"/>
      <c r="AY17" s="628"/>
      <c r="AZ17" s="628"/>
      <c r="BA17" s="628"/>
      <c r="BB17" s="628"/>
      <c r="BC17" s="628"/>
      <c r="BD17" s="628"/>
      <c r="BE17" s="628"/>
      <c r="BF17" s="629"/>
      <c r="BG17" s="630" t="s">
        <v>127</v>
      </c>
      <c r="BH17" s="631"/>
      <c r="BI17" s="631"/>
      <c r="BJ17" s="631"/>
      <c r="BK17" s="631"/>
      <c r="BL17" s="631"/>
      <c r="BM17" s="631"/>
      <c r="BN17" s="632"/>
      <c r="BO17" s="633" t="s">
        <v>127</v>
      </c>
      <c r="BP17" s="633"/>
      <c r="BQ17" s="633"/>
      <c r="BR17" s="633"/>
      <c r="BS17" s="634" t="s">
        <v>127</v>
      </c>
      <c r="BT17" s="634"/>
      <c r="BU17" s="634"/>
      <c r="BV17" s="634"/>
      <c r="BW17" s="634"/>
      <c r="BX17" s="634"/>
      <c r="BY17" s="634"/>
      <c r="BZ17" s="634"/>
      <c r="CA17" s="634"/>
      <c r="CB17" s="638"/>
      <c r="CD17" s="645" t="s">
        <v>265</v>
      </c>
      <c r="CE17" s="646"/>
      <c r="CF17" s="646"/>
      <c r="CG17" s="646"/>
      <c r="CH17" s="646"/>
      <c r="CI17" s="646"/>
      <c r="CJ17" s="646"/>
      <c r="CK17" s="646"/>
      <c r="CL17" s="646"/>
      <c r="CM17" s="646"/>
      <c r="CN17" s="646"/>
      <c r="CO17" s="646"/>
      <c r="CP17" s="646"/>
      <c r="CQ17" s="647"/>
      <c r="CR17" s="630">
        <v>510506</v>
      </c>
      <c r="CS17" s="631"/>
      <c r="CT17" s="631"/>
      <c r="CU17" s="631"/>
      <c r="CV17" s="631"/>
      <c r="CW17" s="631"/>
      <c r="CX17" s="631"/>
      <c r="CY17" s="632"/>
      <c r="CZ17" s="633">
        <v>5.9</v>
      </c>
      <c r="DA17" s="633"/>
      <c r="DB17" s="633"/>
      <c r="DC17" s="633"/>
      <c r="DD17" s="639" t="s">
        <v>127</v>
      </c>
      <c r="DE17" s="631"/>
      <c r="DF17" s="631"/>
      <c r="DG17" s="631"/>
      <c r="DH17" s="631"/>
      <c r="DI17" s="631"/>
      <c r="DJ17" s="631"/>
      <c r="DK17" s="631"/>
      <c r="DL17" s="631"/>
      <c r="DM17" s="631"/>
      <c r="DN17" s="631"/>
      <c r="DO17" s="631"/>
      <c r="DP17" s="632"/>
      <c r="DQ17" s="639">
        <v>510506</v>
      </c>
      <c r="DR17" s="631"/>
      <c r="DS17" s="631"/>
      <c r="DT17" s="631"/>
      <c r="DU17" s="631"/>
      <c r="DV17" s="631"/>
      <c r="DW17" s="631"/>
      <c r="DX17" s="631"/>
      <c r="DY17" s="631"/>
      <c r="DZ17" s="631"/>
      <c r="EA17" s="631"/>
      <c r="EB17" s="631"/>
      <c r="EC17" s="640"/>
    </row>
    <row r="18" spans="2:133" ht="11.25" customHeight="1" x14ac:dyDescent="0.2">
      <c r="B18" s="627" t="s">
        <v>266</v>
      </c>
      <c r="C18" s="628"/>
      <c r="D18" s="628"/>
      <c r="E18" s="628"/>
      <c r="F18" s="628"/>
      <c r="G18" s="628"/>
      <c r="H18" s="628"/>
      <c r="I18" s="628"/>
      <c r="J18" s="628"/>
      <c r="K18" s="628"/>
      <c r="L18" s="628"/>
      <c r="M18" s="628"/>
      <c r="N18" s="628"/>
      <c r="O18" s="628"/>
      <c r="P18" s="628"/>
      <c r="Q18" s="629"/>
      <c r="R18" s="630">
        <v>56230</v>
      </c>
      <c r="S18" s="631"/>
      <c r="T18" s="631"/>
      <c r="U18" s="631"/>
      <c r="V18" s="631"/>
      <c r="W18" s="631"/>
      <c r="X18" s="631"/>
      <c r="Y18" s="632"/>
      <c r="Z18" s="633">
        <v>0.6</v>
      </c>
      <c r="AA18" s="633"/>
      <c r="AB18" s="633"/>
      <c r="AC18" s="633"/>
      <c r="AD18" s="634">
        <v>56230</v>
      </c>
      <c r="AE18" s="634"/>
      <c r="AF18" s="634"/>
      <c r="AG18" s="634"/>
      <c r="AH18" s="634"/>
      <c r="AI18" s="634"/>
      <c r="AJ18" s="634"/>
      <c r="AK18" s="634"/>
      <c r="AL18" s="635">
        <v>1.1000000000000001</v>
      </c>
      <c r="AM18" s="636"/>
      <c r="AN18" s="636"/>
      <c r="AO18" s="637"/>
      <c r="AP18" s="627" t="s">
        <v>267</v>
      </c>
      <c r="AQ18" s="628"/>
      <c r="AR18" s="628"/>
      <c r="AS18" s="628"/>
      <c r="AT18" s="628"/>
      <c r="AU18" s="628"/>
      <c r="AV18" s="628"/>
      <c r="AW18" s="628"/>
      <c r="AX18" s="628"/>
      <c r="AY18" s="628"/>
      <c r="AZ18" s="628"/>
      <c r="BA18" s="628"/>
      <c r="BB18" s="628"/>
      <c r="BC18" s="628"/>
      <c r="BD18" s="628"/>
      <c r="BE18" s="628"/>
      <c r="BF18" s="629"/>
      <c r="BG18" s="630" t="s">
        <v>127</v>
      </c>
      <c r="BH18" s="631"/>
      <c r="BI18" s="631"/>
      <c r="BJ18" s="631"/>
      <c r="BK18" s="631"/>
      <c r="BL18" s="631"/>
      <c r="BM18" s="631"/>
      <c r="BN18" s="632"/>
      <c r="BO18" s="633" t="s">
        <v>231</v>
      </c>
      <c r="BP18" s="633"/>
      <c r="BQ18" s="633"/>
      <c r="BR18" s="633"/>
      <c r="BS18" s="634" t="s">
        <v>127</v>
      </c>
      <c r="BT18" s="634"/>
      <c r="BU18" s="634"/>
      <c r="BV18" s="634"/>
      <c r="BW18" s="634"/>
      <c r="BX18" s="634"/>
      <c r="BY18" s="634"/>
      <c r="BZ18" s="634"/>
      <c r="CA18" s="634"/>
      <c r="CB18" s="638"/>
      <c r="CD18" s="645" t="s">
        <v>268</v>
      </c>
      <c r="CE18" s="646"/>
      <c r="CF18" s="646"/>
      <c r="CG18" s="646"/>
      <c r="CH18" s="646"/>
      <c r="CI18" s="646"/>
      <c r="CJ18" s="646"/>
      <c r="CK18" s="646"/>
      <c r="CL18" s="646"/>
      <c r="CM18" s="646"/>
      <c r="CN18" s="646"/>
      <c r="CO18" s="646"/>
      <c r="CP18" s="646"/>
      <c r="CQ18" s="647"/>
      <c r="CR18" s="630" t="s">
        <v>127</v>
      </c>
      <c r="CS18" s="631"/>
      <c r="CT18" s="631"/>
      <c r="CU18" s="631"/>
      <c r="CV18" s="631"/>
      <c r="CW18" s="631"/>
      <c r="CX18" s="631"/>
      <c r="CY18" s="632"/>
      <c r="CZ18" s="633" t="s">
        <v>127</v>
      </c>
      <c r="DA18" s="633"/>
      <c r="DB18" s="633"/>
      <c r="DC18" s="633"/>
      <c r="DD18" s="639" t="s">
        <v>127</v>
      </c>
      <c r="DE18" s="631"/>
      <c r="DF18" s="631"/>
      <c r="DG18" s="631"/>
      <c r="DH18" s="631"/>
      <c r="DI18" s="631"/>
      <c r="DJ18" s="631"/>
      <c r="DK18" s="631"/>
      <c r="DL18" s="631"/>
      <c r="DM18" s="631"/>
      <c r="DN18" s="631"/>
      <c r="DO18" s="631"/>
      <c r="DP18" s="632"/>
      <c r="DQ18" s="639" t="s">
        <v>127</v>
      </c>
      <c r="DR18" s="631"/>
      <c r="DS18" s="631"/>
      <c r="DT18" s="631"/>
      <c r="DU18" s="631"/>
      <c r="DV18" s="631"/>
      <c r="DW18" s="631"/>
      <c r="DX18" s="631"/>
      <c r="DY18" s="631"/>
      <c r="DZ18" s="631"/>
      <c r="EA18" s="631"/>
      <c r="EB18" s="631"/>
      <c r="EC18" s="640"/>
    </row>
    <row r="19" spans="2:133" ht="11.25" customHeight="1" x14ac:dyDescent="0.2">
      <c r="B19" s="627" t="s">
        <v>269</v>
      </c>
      <c r="C19" s="628"/>
      <c r="D19" s="628"/>
      <c r="E19" s="628"/>
      <c r="F19" s="628"/>
      <c r="G19" s="628"/>
      <c r="H19" s="628"/>
      <c r="I19" s="628"/>
      <c r="J19" s="628"/>
      <c r="K19" s="628"/>
      <c r="L19" s="628"/>
      <c r="M19" s="628"/>
      <c r="N19" s="628"/>
      <c r="O19" s="628"/>
      <c r="P19" s="628"/>
      <c r="Q19" s="629"/>
      <c r="R19" s="630">
        <v>20171</v>
      </c>
      <c r="S19" s="631"/>
      <c r="T19" s="631"/>
      <c r="U19" s="631"/>
      <c r="V19" s="631"/>
      <c r="W19" s="631"/>
      <c r="X19" s="631"/>
      <c r="Y19" s="632"/>
      <c r="Z19" s="633">
        <v>0.2</v>
      </c>
      <c r="AA19" s="633"/>
      <c r="AB19" s="633"/>
      <c r="AC19" s="633"/>
      <c r="AD19" s="634">
        <v>20171</v>
      </c>
      <c r="AE19" s="634"/>
      <c r="AF19" s="634"/>
      <c r="AG19" s="634"/>
      <c r="AH19" s="634"/>
      <c r="AI19" s="634"/>
      <c r="AJ19" s="634"/>
      <c r="AK19" s="634"/>
      <c r="AL19" s="635">
        <v>0.4</v>
      </c>
      <c r="AM19" s="636"/>
      <c r="AN19" s="636"/>
      <c r="AO19" s="637"/>
      <c r="AP19" s="627" t="s">
        <v>270</v>
      </c>
      <c r="AQ19" s="628"/>
      <c r="AR19" s="628"/>
      <c r="AS19" s="628"/>
      <c r="AT19" s="628"/>
      <c r="AU19" s="628"/>
      <c r="AV19" s="628"/>
      <c r="AW19" s="628"/>
      <c r="AX19" s="628"/>
      <c r="AY19" s="628"/>
      <c r="AZ19" s="628"/>
      <c r="BA19" s="628"/>
      <c r="BB19" s="628"/>
      <c r="BC19" s="628"/>
      <c r="BD19" s="628"/>
      <c r="BE19" s="628"/>
      <c r="BF19" s="629"/>
      <c r="BG19" s="630">
        <v>231</v>
      </c>
      <c r="BH19" s="631"/>
      <c r="BI19" s="631"/>
      <c r="BJ19" s="631"/>
      <c r="BK19" s="631"/>
      <c r="BL19" s="631"/>
      <c r="BM19" s="631"/>
      <c r="BN19" s="632"/>
      <c r="BO19" s="633">
        <v>0</v>
      </c>
      <c r="BP19" s="633"/>
      <c r="BQ19" s="633"/>
      <c r="BR19" s="633"/>
      <c r="BS19" s="634" t="s">
        <v>127</v>
      </c>
      <c r="BT19" s="634"/>
      <c r="BU19" s="634"/>
      <c r="BV19" s="634"/>
      <c r="BW19" s="634"/>
      <c r="BX19" s="634"/>
      <c r="BY19" s="634"/>
      <c r="BZ19" s="634"/>
      <c r="CA19" s="634"/>
      <c r="CB19" s="638"/>
      <c r="CD19" s="645" t="s">
        <v>271</v>
      </c>
      <c r="CE19" s="646"/>
      <c r="CF19" s="646"/>
      <c r="CG19" s="646"/>
      <c r="CH19" s="646"/>
      <c r="CI19" s="646"/>
      <c r="CJ19" s="646"/>
      <c r="CK19" s="646"/>
      <c r="CL19" s="646"/>
      <c r="CM19" s="646"/>
      <c r="CN19" s="646"/>
      <c r="CO19" s="646"/>
      <c r="CP19" s="646"/>
      <c r="CQ19" s="647"/>
      <c r="CR19" s="630" t="s">
        <v>127</v>
      </c>
      <c r="CS19" s="631"/>
      <c r="CT19" s="631"/>
      <c r="CU19" s="631"/>
      <c r="CV19" s="631"/>
      <c r="CW19" s="631"/>
      <c r="CX19" s="631"/>
      <c r="CY19" s="632"/>
      <c r="CZ19" s="633" t="s">
        <v>231</v>
      </c>
      <c r="DA19" s="633"/>
      <c r="DB19" s="633"/>
      <c r="DC19" s="633"/>
      <c r="DD19" s="639" t="s">
        <v>127</v>
      </c>
      <c r="DE19" s="631"/>
      <c r="DF19" s="631"/>
      <c r="DG19" s="631"/>
      <c r="DH19" s="631"/>
      <c r="DI19" s="631"/>
      <c r="DJ19" s="631"/>
      <c r="DK19" s="631"/>
      <c r="DL19" s="631"/>
      <c r="DM19" s="631"/>
      <c r="DN19" s="631"/>
      <c r="DO19" s="631"/>
      <c r="DP19" s="632"/>
      <c r="DQ19" s="639" t="s">
        <v>127</v>
      </c>
      <c r="DR19" s="631"/>
      <c r="DS19" s="631"/>
      <c r="DT19" s="631"/>
      <c r="DU19" s="631"/>
      <c r="DV19" s="631"/>
      <c r="DW19" s="631"/>
      <c r="DX19" s="631"/>
      <c r="DY19" s="631"/>
      <c r="DZ19" s="631"/>
      <c r="EA19" s="631"/>
      <c r="EB19" s="631"/>
      <c r="EC19" s="640"/>
    </row>
    <row r="20" spans="2:133" ht="11.25" customHeight="1" x14ac:dyDescent="0.2">
      <c r="B20" s="627" t="s">
        <v>272</v>
      </c>
      <c r="C20" s="628"/>
      <c r="D20" s="628"/>
      <c r="E20" s="628"/>
      <c r="F20" s="628"/>
      <c r="G20" s="628"/>
      <c r="H20" s="628"/>
      <c r="I20" s="628"/>
      <c r="J20" s="628"/>
      <c r="K20" s="628"/>
      <c r="L20" s="628"/>
      <c r="M20" s="628"/>
      <c r="N20" s="628"/>
      <c r="O20" s="628"/>
      <c r="P20" s="628"/>
      <c r="Q20" s="629"/>
      <c r="R20" s="630">
        <v>2735</v>
      </c>
      <c r="S20" s="631"/>
      <c r="T20" s="631"/>
      <c r="U20" s="631"/>
      <c r="V20" s="631"/>
      <c r="W20" s="631"/>
      <c r="X20" s="631"/>
      <c r="Y20" s="632"/>
      <c r="Z20" s="633">
        <v>0</v>
      </c>
      <c r="AA20" s="633"/>
      <c r="AB20" s="633"/>
      <c r="AC20" s="633"/>
      <c r="AD20" s="634">
        <v>2735</v>
      </c>
      <c r="AE20" s="634"/>
      <c r="AF20" s="634"/>
      <c r="AG20" s="634"/>
      <c r="AH20" s="634"/>
      <c r="AI20" s="634"/>
      <c r="AJ20" s="634"/>
      <c r="AK20" s="634"/>
      <c r="AL20" s="635">
        <v>0.1</v>
      </c>
      <c r="AM20" s="636"/>
      <c r="AN20" s="636"/>
      <c r="AO20" s="637"/>
      <c r="AP20" s="627" t="s">
        <v>273</v>
      </c>
      <c r="AQ20" s="628"/>
      <c r="AR20" s="628"/>
      <c r="AS20" s="628"/>
      <c r="AT20" s="628"/>
      <c r="AU20" s="628"/>
      <c r="AV20" s="628"/>
      <c r="AW20" s="628"/>
      <c r="AX20" s="628"/>
      <c r="AY20" s="628"/>
      <c r="AZ20" s="628"/>
      <c r="BA20" s="628"/>
      <c r="BB20" s="628"/>
      <c r="BC20" s="628"/>
      <c r="BD20" s="628"/>
      <c r="BE20" s="628"/>
      <c r="BF20" s="629"/>
      <c r="BG20" s="630">
        <v>231</v>
      </c>
      <c r="BH20" s="631"/>
      <c r="BI20" s="631"/>
      <c r="BJ20" s="631"/>
      <c r="BK20" s="631"/>
      <c r="BL20" s="631"/>
      <c r="BM20" s="631"/>
      <c r="BN20" s="632"/>
      <c r="BO20" s="633">
        <v>0</v>
      </c>
      <c r="BP20" s="633"/>
      <c r="BQ20" s="633"/>
      <c r="BR20" s="633"/>
      <c r="BS20" s="634" t="s">
        <v>231</v>
      </c>
      <c r="BT20" s="634"/>
      <c r="BU20" s="634"/>
      <c r="BV20" s="634"/>
      <c r="BW20" s="634"/>
      <c r="BX20" s="634"/>
      <c r="BY20" s="634"/>
      <c r="BZ20" s="634"/>
      <c r="CA20" s="634"/>
      <c r="CB20" s="638"/>
      <c r="CD20" s="645" t="s">
        <v>274</v>
      </c>
      <c r="CE20" s="646"/>
      <c r="CF20" s="646"/>
      <c r="CG20" s="646"/>
      <c r="CH20" s="646"/>
      <c r="CI20" s="646"/>
      <c r="CJ20" s="646"/>
      <c r="CK20" s="646"/>
      <c r="CL20" s="646"/>
      <c r="CM20" s="646"/>
      <c r="CN20" s="646"/>
      <c r="CO20" s="646"/>
      <c r="CP20" s="646"/>
      <c r="CQ20" s="647"/>
      <c r="CR20" s="630">
        <v>8724611</v>
      </c>
      <c r="CS20" s="631"/>
      <c r="CT20" s="631"/>
      <c r="CU20" s="631"/>
      <c r="CV20" s="631"/>
      <c r="CW20" s="631"/>
      <c r="CX20" s="631"/>
      <c r="CY20" s="632"/>
      <c r="CZ20" s="633">
        <v>100</v>
      </c>
      <c r="DA20" s="633"/>
      <c r="DB20" s="633"/>
      <c r="DC20" s="633"/>
      <c r="DD20" s="639">
        <v>1123527</v>
      </c>
      <c r="DE20" s="631"/>
      <c r="DF20" s="631"/>
      <c r="DG20" s="631"/>
      <c r="DH20" s="631"/>
      <c r="DI20" s="631"/>
      <c r="DJ20" s="631"/>
      <c r="DK20" s="631"/>
      <c r="DL20" s="631"/>
      <c r="DM20" s="631"/>
      <c r="DN20" s="631"/>
      <c r="DO20" s="631"/>
      <c r="DP20" s="632"/>
      <c r="DQ20" s="639">
        <v>6030219</v>
      </c>
      <c r="DR20" s="631"/>
      <c r="DS20" s="631"/>
      <c r="DT20" s="631"/>
      <c r="DU20" s="631"/>
      <c r="DV20" s="631"/>
      <c r="DW20" s="631"/>
      <c r="DX20" s="631"/>
      <c r="DY20" s="631"/>
      <c r="DZ20" s="631"/>
      <c r="EA20" s="631"/>
      <c r="EB20" s="631"/>
      <c r="EC20" s="640"/>
    </row>
    <row r="21" spans="2:133" ht="11.25" customHeight="1" x14ac:dyDescent="0.2">
      <c r="B21" s="627" t="s">
        <v>275</v>
      </c>
      <c r="C21" s="628"/>
      <c r="D21" s="628"/>
      <c r="E21" s="628"/>
      <c r="F21" s="628"/>
      <c r="G21" s="628"/>
      <c r="H21" s="628"/>
      <c r="I21" s="628"/>
      <c r="J21" s="628"/>
      <c r="K21" s="628"/>
      <c r="L21" s="628"/>
      <c r="M21" s="628"/>
      <c r="N21" s="628"/>
      <c r="O21" s="628"/>
      <c r="P21" s="628"/>
      <c r="Q21" s="629"/>
      <c r="R21" s="630">
        <v>1431</v>
      </c>
      <c r="S21" s="631"/>
      <c r="T21" s="631"/>
      <c r="U21" s="631"/>
      <c r="V21" s="631"/>
      <c r="W21" s="631"/>
      <c r="X21" s="631"/>
      <c r="Y21" s="632"/>
      <c r="Z21" s="633">
        <v>0</v>
      </c>
      <c r="AA21" s="633"/>
      <c r="AB21" s="633"/>
      <c r="AC21" s="633"/>
      <c r="AD21" s="634">
        <v>1431</v>
      </c>
      <c r="AE21" s="634"/>
      <c r="AF21" s="634"/>
      <c r="AG21" s="634"/>
      <c r="AH21" s="634"/>
      <c r="AI21" s="634"/>
      <c r="AJ21" s="634"/>
      <c r="AK21" s="634"/>
      <c r="AL21" s="635">
        <v>0</v>
      </c>
      <c r="AM21" s="636"/>
      <c r="AN21" s="636"/>
      <c r="AO21" s="637"/>
      <c r="AP21" s="649" t="s">
        <v>276</v>
      </c>
      <c r="AQ21" s="650"/>
      <c r="AR21" s="650"/>
      <c r="AS21" s="650"/>
      <c r="AT21" s="650"/>
      <c r="AU21" s="650"/>
      <c r="AV21" s="650"/>
      <c r="AW21" s="650"/>
      <c r="AX21" s="650"/>
      <c r="AY21" s="650"/>
      <c r="AZ21" s="650"/>
      <c r="BA21" s="650"/>
      <c r="BB21" s="650"/>
      <c r="BC21" s="650"/>
      <c r="BD21" s="650"/>
      <c r="BE21" s="650"/>
      <c r="BF21" s="651"/>
      <c r="BG21" s="630">
        <v>231</v>
      </c>
      <c r="BH21" s="631"/>
      <c r="BI21" s="631"/>
      <c r="BJ21" s="631"/>
      <c r="BK21" s="631"/>
      <c r="BL21" s="631"/>
      <c r="BM21" s="631"/>
      <c r="BN21" s="632"/>
      <c r="BO21" s="633">
        <v>0</v>
      </c>
      <c r="BP21" s="633"/>
      <c r="BQ21" s="633"/>
      <c r="BR21" s="633"/>
      <c r="BS21" s="634" t="s">
        <v>231</v>
      </c>
      <c r="BT21" s="634"/>
      <c r="BU21" s="634"/>
      <c r="BV21" s="634"/>
      <c r="BW21" s="634"/>
      <c r="BX21" s="634"/>
      <c r="BY21" s="634"/>
      <c r="BZ21" s="634"/>
      <c r="CA21" s="634"/>
      <c r="CB21" s="638"/>
      <c r="CD21" s="655"/>
      <c r="CE21" s="656"/>
      <c r="CF21" s="656"/>
      <c r="CG21" s="656"/>
      <c r="CH21" s="656"/>
      <c r="CI21" s="656"/>
      <c r="CJ21" s="656"/>
      <c r="CK21" s="656"/>
      <c r="CL21" s="656"/>
      <c r="CM21" s="656"/>
      <c r="CN21" s="656"/>
      <c r="CO21" s="656"/>
      <c r="CP21" s="656"/>
      <c r="CQ21" s="657"/>
      <c r="CR21" s="658"/>
      <c r="CS21" s="653"/>
      <c r="CT21" s="653"/>
      <c r="CU21" s="653"/>
      <c r="CV21" s="653"/>
      <c r="CW21" s="653"/>
      <c r="CX21" s="653"/>
      <c r="CY21" s="659"/>
      <c r="CZ21" s="660"/>
      <c r="DA21" s="660"/>
      <c r="DB21" s="660"/>
      <c r="DC21" s="660"/>
      <c r="DD21" s="652"/>
      <c r="DE21" s="653"/>
      <c r="DF21" s="653"/>
      <c r="DG21" s="653"/>
      <c r="DH21" s="653"/>
      <c r="DI21" s="653"/>
      <c r="DJ21" s="653"/>
      <c r="DK21" s="653"/>
      <c r="DL21" s="653"/>
      <c r="DM21" s="653"/>
      <c r="DN21" s="653"/>
      <c r="DO21" s="653"/>
      <c r="DP21" s="659"/>
      <c r="DQ21" s="652"/>
      <c r="DR21" s="653"/>
      <c r="DS21" s="653"/>
      <c r="DT21" s="653"/>
      <c r="DU21" s="653"/>
      <c r="DV21" s="653"/>
      <c r="DW21" s="653"/>
      <c r="DX21" s="653"/>
      <c r="DY21" s="653"/>
      <c r="DZ21" s="653"/>
      <c r="EA21" s="653"/>
      <c r="EB21" s="653"/>
      <c r="EC21" s="654"/>
    </row>
    <row r="22" spans="2:133" ht="11.25" customHeight="1" x14ac:dyDescent="0.2">
      <c r="B22" s="666" t="s">
        <v>277</v>
      </c>
      <c r="C22" s="667"/>
      <c r="D22" s="667"/>
      <c r="E22" s="667"/>
      <c r="F22" s="667"/>
      <c r="G22" s="667"/>
      <c r="H22" s="667"/>
      <c r="I22" s="667"/>
      <c r="J22" s="667"/>
      <c r="K22" s="667"/>
      <c r="L22" s="667"/>
      <c r="M22" s="667"/>
      <c r="N22" s="667"/>
      <c r="O22" s="667"/>
      <c r="P22" s="667"/>
      <c r="Q22" s="668"/>
      <c r="R22" s="630">
        <v>31893</v>
      </c>
      <c r="S22" s="631"/>
      <c r="T22" s="631"/>
      <c r="U22" s="631"/>
      <c r="V22" s="631"/>
      <c r="W22" s="631"/>
      <c r="X22" s="631"/>
      <c r="Y22" s="632"/>
      <c r="Z22" s="633">
        <v>0.4</v>
      </c>
      <c r="AA22" s="633"/>
      <c r="AB22" s="633"/>
      <c r="AC22" s="633"/>
      <c r="AD22" s="634">
        <v>31893</v>
      </c>
      <c r="AE22" s="634"/>
      <c r="AF22" s="634"/>
      <c r="AG22" s="634"/>
      <c r="AH22" s="634"/>
      <c r="AI22" s="634"/>
      <c r="AJ22" s="634"/>
      <c r="AK22" s="634"/>
      <c r="AL22" s="635">
        <v>0.6</v>
      </c>
      <c r="AM22" s="636"/>
      <c r="AN22" s="636"/>
      <c r="AO22" s="637"/>
      <c r="AP22" s="649" t="s">
        <v>278</v>
      </c>
      <c r="AQ22" s="650"/>
      <c r="AR22" s="650"/>
      <c r="AS22" s="650"/>
      <c r="AT22" s="650"/>
      <c r="AU22" s="650"/>
      <c r="AV22" s="650"/>
      <c r="AW22" s="650"/>
      <c r="AX22" s="650"/>
      <c r="AY22" s="650"/>
      <c r="AZ22" s="650"/>
      <c r="BA22" s="650"/>
      <c r="BB22" s="650"/>
      <c r="BC22" s="650"/>
      <c r="BD22" s="650"/>
      <c r="BE22" s="650"/>
      <c r="BF22" s="651"/>
      <c r="BG22" s="630" t="s">
        <v>127</v>
      </c>
      <c r="BH22" s="631"/>
      <c r="BI22" s="631"/>
      <c r="BJ22" s="631"/>
      <c r="BK22" s="631"/>
      <c r="BL22" s="631"/>
      <c r="BM22" s="631"/>
      <c r="BN22" s="632"/>
      <c r="BO22" s="633" t="s">
        <v>127</v>
      </c>
      <c r="BP22" s="633"/>
      <c r="BQ22" s="633"/>
      <c r="BR22" s="633"/>
      <c r="BS22" s="634" t="s">
        <v>231</v>
      </c>
      <c r="BT22" s="634"/>
      <c r="BU22" s="634"/>
      <c r="BV22" s="634"/>
      <c r="BW22" s="634"/>
      <c r="BX22" s="634"/>
      <c r="BY22" s="634"/>
      <c r="BZ22" s="634"/>
      <c r="CA22" s="634"/>
      <c r="CB22" s="638"/>
      <c r="CD22" s="612" t="s">
        <v>279</v>
      </c>
      <c r="CE22" s="613"/>
      <c r="CF22" s="613"/>
      <c r="CG22" s="613"/>
      <c r="CH22" s="613"/>
      <c r="CI22" s="613"/>
      <c r="CJ22" s="613"/>
      <c r="CK22" s="613"/>
      <c r="CL22" s="613"/>
      <c r="CM22" s="613"/>
      <c r="CN22" s="613"/>
      <c r="CO22" s="613"/>
      <c r="CP22" s="613"/>
      <c r="CQ22" s="613"/>
      <c r="CR22" s="613"/>
      <c r="CS22" s="613"/>
      <c r="CT22" s="613"/>
      <c r="CU22" s="613"/>
      <c r="CV22" s="613"/>
      <c r="CW22" s="613"/>
      <c r="CX22" s="613"/>
      <c r="CY22" s="613"/>
      <c r="CZ22" s="613"/>
      <c r="DA22" s="613"/>
      <c r="DB22" s="613"/>
      <c r="DC22" s="613"/>
      <c r="DD22" s="613"/>
      <c r="DE22" s="613"/>
      <c r="DF22" s="613"/>
      <c r="DG22" s="613"/>
      <c r="DH22" s="613"/>
      <c r="DI22" s="613"/>
      <c r="DJ22" s="613"/>
      <c r="DK22" s="613"/>
      <c r="DL22" s="613"/>
      <c r="DM22" s="613"/>
      <c r="DN22" s="613"/>
      <c r="DO22" s="613"/>
      <c r="DP22" s="613"/>
      <c r="DQ22" s="613"/>
      <c r="DR22" s="613"/>
      <c r="DS22" s="613"/>
      <c r="DT22" s="613"/>
      <c r="DU22" s="613"/>
      <c r="DV22" s="613"/>
      <c r="DW22" s="613"/>
      <c r="DX22" s="613"/>
      <c r="DY22" s="613"/>
      <c r="DZ22" s="613"/>
      <c r="EA22" s="613"/>
      <c r="EB22" s="613"/>
      <c r="EC22" s="614"/>
    </row>
    <row r="23" spans="2:133" ht="11.25" customHeight="1" x14ac:dyDescent="0.2">
      <c r="B23" s="627" t="s">
        <v>280</v>
      </c>
      <c r="C23" s="628"/>
      <c r="D23" s="628"/>
      <c r="E23" s="628"/>
      <c r="F23" s="628"/>
      <c r="G23" s="628"/>
      <c r="H23" s="628"/>
      <c r="I23" s="628"/>
      <c r="J23" s="628"/>
      <c r="K23" s="628"/>
      <c r="L23" s="628"/>
      <c r="M23" s="628"/>
      <c r="N23" s="628"/>
      <c r="O23" s="628"/>
      <c r="P23" s="628"/>
      <c r="Q23" s="629"/>
      <c r="R23" s="630">
        <v>1808536</v>
      </c>
      <c r="S23" s="631"/>
      <c r="T23" s="631"/>
      <c r="U23" s="631"/>
      <c r="V23" s="631"/>
      <c r="W23" s="631"/>
      <c r="X23" s="631"/>
      <c r="Y23" s="632"/>
      <c r="Z23" s="633">
        <v>20.100000000000001</v>
      </c>
      <c r="AA23" s="633"/>
      <c r="AB23" s="633"/>
      <c r="AC23" s="633"/>
      <c r="AD23" s="634">
        <v>1644195</v>
      </c>
      <c r="AE23" s="634"/>
      <c r="AF23" s="634"/>
      <c r="AG23" s="634"/>
      <c r="AH23" s="634"/>
      <c r="AI23" s="634"/>
      <c r="AJ23" s="634"/>
      <c r="AK23" s="634"/>
      <c r="AL23" s="635">
        <v>33.299999999999997</v>
      </c>
      <c r="AM23" s="636"/>
      <c r="AN23" s="636"/>
      <c r="AO23" s="637"/>
      <c r="AP23" s="649" t="s">
        <v>281</v>
      </c>
      <c r="AQ23" s="650"/>
      <c r="AR23" s="650"/>
      <c r="AS23" s="650"/>
      <c r="AT23" s="650"/>
      <c r="AU23" s="650"/>
      <c r="AV23" s="650"/>
      <c r="AW23" s="650"/>
      <c r="AX23" s="650"/>
      <c r="AY23" s="650"/>
      <c r="AZ23" s="650"/>
      <c r="BA23" s="650"/>
      <c r="BB23" s="650"/>
      <c r="BC23" s="650"/>
      <c r="BD23" s="650"/>
      <c r="BE23" s="650"/>
      <c r="BF23" s="651"/>
      <c r="BG23" s="630" t="s">
        <v>127</v>
      </c>
      <c r="BH23" s="631"/>
      <c r="BI23" s="631"/>
      <c r="BJ23" s="631"/>
      <c r="BK23" s="631"/>
      <c r="BL23" s="631"/>
      <c r="BM23" s="631"/>
      <c r="BN23" s="632"/>
      <c r="BO23" s="633" t="s">
        <v>127</v>
      </c>
      <c r="BP23" s="633"/>
      <c r="BQ23" s="633"/>
      <c r="BR23" s="633"/>
      <c r="BS23" s="634" t="s">
        <v>127</v>
      </c>
      <c r="BT23" s="634"/>
      <c r="BU23" s="634"/>
      <c r="BV23" s="634"/>
      <c r="BW23" s="634"/>
      <c r="BX23" s="634"/>
      <c r="BY23" s="634"/>
      <c r="BZ23" s="634"/>
      <c r="CA23" s="634"/>
      <c r="CB23" s="638"/>
      <c r="CD23" s="612" t="s">
        <v>220</v>
      </c>
      <c r="CE23" s="613"/>
      <c r="CF23" s="613"/>
      <c r="CG23" s="613"/>
      <c r="CH23" s="613"/>
      <c r="CI23" s="613"/>
      <c r="CJ23" s="613"/>
      <c r="CK23" s="613"/>
      <c r="CL23" s="613"/>
      <c r="CM23" s="613"/>
      <c r="CN23" s="613"/>
      <c r="CO23" s="613"/>
      <c r="CP23" s="613"/>
      <c r="CQ23" s="614"/>
      <c r="CR23" s="612" t="s">
        <v>282</v>
      </c>
      <c r="CS23" s="613"/>
      <c r="CT23" s="613"/>
      <c r="CU23" s="613"/>
      <c r="CV23" s="613"/>
      <c r="CW23" s="613"/>
      <c r="CX23" s="613"/>
      <c r="CY23" s="614"/>
      <c r="CZ23" s="612" t="s">
        <v>283</v>
      </c>
      <c r="DA23" s="613"/>
      <c r="DB23" s="613"/>
      <c r="DC23" s="614"/>
      <c r="DD23" s="612" t="s">
        <v>284</v>
      </c>
      <c r="DE23" s="613"/>
      <c r="DF23" s="613"/>
      <c r="DG23" s="613"/>
      <c r="DH23" s="613"/>
      <c r="DI23" s="613"/>
      <c r="DJ23" s="613"/>
      <c r="DK23" s="614"/>
      <c r="DL23" s="661" t="s">
        <v>285</v>
      </c>
      <c r="DM23" s="662"/>
      <c r="DN23" s="662"/>
      <c r="DO23" s="662"/>
      <c r="DP23" s="662"/>
      <c r="DQ23" s="662"/>
      <c r="DR23" s="662"/>
      <c r="DS23" s="662"/>
      <c r="DT23" s="662"/>
      <c r="DU23" s="662"/>
      <c r="DV23" s="663"/>
      <c r="DW23" s="612" t="s">
        <v>286</v>
      </c>
      <c r="DX23" s="613"/>
      <c r="DY23" s="613"/>
      <c r="DZ23" s="613"/>
      <c r="EA23" s="613"/>
      <c r="EB23" s="613"/>
      <c r="EC23" s="614"/>
    </row>
    <row r="24" spans="2:133" ht="11.25" customHeight="1" x14ac:dyDescent="0.2">
      <c r="B24" s="627" t="s">
        <v>287</v>
      </c>
      <c r="C24" s="628"/>
      <c r="D24" s="628"/>
      <c r="E24" s="628"/>
      <c r="F24" s="628"/>
      <c r="G24" s="628"/>
      <c r="H24" s="628"/>
      <c r="I24" s="628"/>
      <c r="J24" s="628"/>
      <c r="K24" s="628"/>
      <c r="L24" s="628"/>
      <c r="M24" s="628"/>
      <c r="N24" s="628"/>
      <c r="O24" s="628"/>
      <c r="P24" s="628"/>
      <c r="Q24" s="629"/>
      <c r="R24" s="630">
        <v>1644195</v>
      </c>
      <c r="S24" s="631"/>
      <c r="T24" s="631"/>
      <c r="U24" s="631"/>
      <c r="V24" s="631"/>
      <c r="W24" s="631"/>
      <c r="X24" s="631"/>
      <c r="Y24" s="632"/>
      <c r="Z24" s="633">
        <v>18.3</v>
      </c>
      <c r="AA24" s="633"/>
      <c r="AB24" s="633"/>
      <c r="AC24" s="633"/>
      <c r="AD24" s="634">
        <v>1644195</v>
      </c>
      <c r="AE24" s="634"/>
      <c r="AF24" s="634"/>
      <c r="AG24" s="634"/>
      <c r="AH24" s="634"/>
      <c r="AI24" s="634"/>
      <c r="AJ24" s="634"/>
      <c r="AK24" s="634"/>
      <c r="AL24" s="635">
        <v>33.299999999999997</v>
      </c>
      <c r="AM24" s="636"/>
      <c r="AN24" s="636"/>
      <c r="AO24" s="637"/>
      <c r="AP24" s="649" t="s">
        <v>288</v>
      </c>
      <c r="AQ24" s="650"/>
      <c r="AR24" s="650"/>
      <c r="AS24" s="650"/>
      <c r="AT24" s="650"/>
      <c r="AU24" s="650"/>
      <c r="AV24" s="650"/>
      <c r="AW24" s="650"/>
      <c r="AX24" s="650"/>
      <c r="AY24" s="650"/>
      <c r="AZ24" s="650"/>
      <c r="BA24" s="650"/>
      <c r="BB24" s="650"/>
      <c r="BC24" s="650"/>
      <c r="BD24" s="650"/>
      <c r="BE24" s="650"/>
      <c r="BF24" s="651"/>
      <c r="BG24" s="630" t="s">
        <v>127</v>
      </c>
      <c r="BH24" s="631"/>
      <c r="BI24" s="631"/>
      <c r="BJ24" s="631"/>
      <c r="BK24" s="631"/>
      <c r="BL24" s="631"/>
      <c r="BM24" s="631"/>
      <c r="BN24" s="632"/>
      <c r="BO24" s="633" t="s">
        <v>127</v>
      </c>
      <c r="BP24" s="633"/>
      <c r="BQ24" s="633"/>
      <c r="BR24" s="633"/>
      <c r="BS24" s="634" t="s">
        <v>127</v>
      </c>
      <c r="BT24" s="634"/>
      <c r="BU24" s="634"/>
      <c r="BV24" s="634"/>
      <c r="BW24" s="634"/>
      <c r="BX24" s="634"/>
      <c r="BY24" s="634"/>
      <c r="BZ24" s="634"/>
      <c r="CA24" s="634"/>
      <c r="CB24" s="638"/>
      <c r="CD24" s="641" t="s">
        <v>289</v>
      </c>
      <c r="CE24" s="642"/>
      <c r="CF24" s="642"/>
      <c r="CG24" s="642"/>
      <c r="CH24" s="642"/>
      <c r="CI24" s="642"/>
      <c r="CJ24" s="642"/>
      <c r="CK24" s="642"/>
      <c r="CL24" s="642"/>
      <c r="CM24" s="642"/>
      <c r="CN24" s="642"/>
      <c r="CO24" s="642"/>
      <c r="CP24" s="642"/>
      <c r="CQ24" s="643"/>
      <c r="CR24" s="619">
        <v>3347940</v>
      </c>
      <c r="CS24" s="620"/>
      <c r="CT24" s="620"/>
      <c r="CU24" s="620"/>
      <c r="CV24" s="620"/>
      <c r="CW24" s="620"/>
      <c r="CX24" s="620"/>
      <c r="CY24" s="621"/>
      <c r="CZ24" s="624">
        <v>38.4</v>
      </c>
      <c r="DA24" s="625"/>
      <c r="DB24" s="625"/>
      <c r="DC24" s="644"/>
      <c r="DD24" s="669">
        <v>2167825</v>
      </c>
      <c r="DE24" s="620"/>
      <c r="DF24" s="620"/>
      <c r="DG24" s="620"/>
      <c r="DH24" s="620"/>
      <c r="DI24" s="620"/>
      <c r="DJ24" s="620"/>
      <c r="DK24" s="621"/>
      <c r="DL24" s="669">
        <v>2164164</v>
      </c>
      <c r="DM24" s="620"/>
      <c r="DN24" s="620"/>
      <c r="DO24" s="620"/>
      <c r="DP24" s="620"/>
      <c r="DQ24" s="620"/>
      <c r="DR24" s="620"/>
      <c r="DS24" s="620"/>
      <c r="DT24" s="620"/>
      <c r="DU24" s="620"/>
      <c r="DV24" s="621"/>
      <c r="DW24" s="624">
        <v>41</v>
      </c>
      <c r="DX24" s="625"/>
      <c r="DY24" s="625"/>
      <c r="DZ24" s="625"/>
      <c r="EA24" s="625"/>
      <c r="EB24" s="625"/>
      <c r="EC24" s="626"/>
    </row>
    <row r="25" spans="2:133" ht="11.25" customHeight="1" x14ac:dyDescent="0.2">
      <c r="B25" s="627" t="s">
        <v>290</v>
      </c>
      <c r="C25" s="628"/>
      <c r="D25" s="628"/>
      <c r="E25" s="628"/>
      <c r="F25" s="628"/>
      <c r="G25" s="628"/>
      <c r="H25" s="628"/>
      <c r="I25" s="628"/>
      <c r="J25" s="628"/>
      <c r="K25" s="628"/>
      <c r="L25" s="628"/>
      <c r="M25" s="628"/>
      <c r="N25" s="628"/>
      <c r="O25" s="628"/>
      <c r="P25" s="628"/>
      <c r="Q25" s="629"/>
      <c r="R25" s="630">
        <v>164341</v>
      </c>
      <c r="S25" s="631"/>
      <c r="T25" s="631"/>
      <c r="U25" s="631"/>
      <c r="V25" s="631"/>
      <c r="W25" s="631"/>
      <c r="X25" s="631"/>
      <c r="Y25" s="632"/>
      <c r="Z25" s="633">
        <v>1.8</v>
      </c>
      <c r="AA25" s="633"/>
      <c r="AB25" s="633"/>
      <c r="AC25" s="633"/>
      <c r="AD25" s="634" t="s">
        <v>127</v>
      </c>
      <c r="AE25" s="634"/>
      <c r="AF25" s="634"/>
      <c r="AG25" s="634"/>
      <c r="AH25" s="634"/>
      <c r="AI25" s="634"/>
      <c r="AJ25" s="634"/>
      <c r="AK25" s="634"/>
      <c r="AL25" s="635" t="s">
        <v>127</v>
      </c>
      <c r="AM25" s="636"/>
      <c r="AN25" s="636"/>
      <c r="AO25" s="637"/>
      <c r="AP25" s="649" t="s">
        <v>291</v>
      </c>
      <c r="AQ25" s="650"/>
      <c r="AR25" s="650"/>
      <c r="AS25" s="650"/>
      <c r="AT25" s="650"/>
      <c r="AU25" s="650"/>
      <c r="AV25" s="650"/>
      <c r="AW25" s="650"/>
      <c r="AX25" s="650"/>
      <c r="AY25" s="650"/>
      <c r="AZ25" s="650"/>
      <c r="BA25" s="650"/>
      <c r="BB25" s="650"/>
      <c r="BC25" s="650"/>
      <c r="BD25" s="650"/>
      <c r="BE25" s="650"/>
      <c r="BF25" s="651"/>
      <c r="BG25" s="630" t="s">
        <v>127</v>
      </c>
      <c r="BH25" s="631"/>
      <c r="BI25" s="631"/>
      <c r="BJ25" s="631"/>
      <c r="BK25" s="631"/>
      <c r="BL25" s="631"/>
      <c r="BM25" s="631"/>
      <c r="BN25" s="632"/>
      <c r="BO25" s="633" t="s">
        <v>127</v>
      </c>
      <c r="BP25" s="633"/>
      <c r="BQ25" s="633"/>
      <c r="BR25" s="633"/>
      <c r="BS25" s="634" t="s">
        <v>127</v>
      </c>
      <c r="BT25" s="634"/>
      <c r="BU25" s="634"/>
      <c r="BV25" s="634"/>
      <c r="BW25" s="634"/>
      <c r="BX25" s="634"/>
      <c r="BY25" s="634"/>
      <c r="BZ25" s="634"/>
      <c r="CA25" s="634"/>
      <c r="CB25" s="638"/>
      <c r="CD25" s="645" t="s">
        <v>292</v>
      </c>
      <c r="CE25" s="646"/>
      <c r="CF25" s="646"/>
      <c r="CG25" s="646"/>
      <c r="CH25" s="646"/>
      <c r="CI25" s="646"/>
      <c r="CJ25" s="646"/>
      <c r="CK25" s="646"/>
      <c r="CL25" s="646"/>
      <c r="CM25" s="646"/>
      <c r="CN25" s="646"/>
      <c r="CO25" s="646"/>
      <c r="CP25" s="646"/>
      <c r="CQ25" s="647"/>
      <c r="CR25" s="630">
        <v>1320444</v>
      </c>
      <c r="CS25" s="670"/>
      <c r="CT25" s="670"/>
      <c r="CU25" s="670"/>
      <c r="CV25" s="670"/>
      <c r="CW25" s="670"/>
      <c r="CX25" s="670"/>
      <c r="CY25" s="671"/>
      <c r="CZ25" s="635">
        <v>15.1</v>
      </c>
      <c r="DA25" s="664"/>
      <c r="DB25" s="664"/>
      <c r="DC25" s="672"/>
      <c r="DD25" s="639">
        <v>1198723</v>
      </c>
      <c r="DE25" s="670"/>
      <c r="DF25" s="670"/>
      <c r="DG25" s="670"/>
      <c r="DH25" s="670"/>
      <c r="DI25" s="670"/>
      <c r="DJ25" s="670"/>
      <c r="DK25" s="671"/>
      <c r="DL25" s="639">
        <v>1195726</v>
      </c>
      <c r="DM25" s="670"/>
      <c r="DN25" s="670"/>
      <c r="DO25" s="670"/>
      <c r="DP25" s="670"/>
      <c r="DQ25" s="670"/>
      <c r="DR25" s="670"/>
      <c r="DS25" s="670"/>
      <c r="DT25" s="670"/>
      <c r="DU25" s="670"/>
      <c r="DV25" s="671"/>
      <c r="DW25" s="635">
        <v>22.6</v>
      </c>
      <c r="DX25" s="664"/>
      <c r="DY25" s="664"/>
      <c r="DZ25" s="664"/>
      <c r="EA25" s="664"/>
      <c r="EB25" s="664"/>
      <c r="EC25" s="665"/>
    </row>
    <row r="26" spans="2:133" ht="11.25" customHeight="1" x14ac:dyDescent="0.2">
      <c r="B26" s="627" t="s">
        <v>293</v>
      </c>
      <c r="C26" s="628"/>
      <c r="D26" s="628"/>
      <c r="E26" s="628"/>
      <c r="F26" s="628"/>
      <c r="G26" s="628"/>
      <c r="H26" s="628"/>
      <c r="I26" s="628"/>
      <c r="J26" s="628"/>
      <c r="K26" s="628"/>
      <c r="L26" s="628"/>
      <c r="M26" s="628"/>
      <c r="N26" s="628"/>
      <c r="O26" s="628"/>
      <c r="P26" s="628"/>
      <c r="Q26" s="629"/>
      <c r="R26" s="630" t="s">
        <v>127</v>
      </c>
      <c r="S26" s="631"/>
      <c r="T26" s="631"/>
      <c r="U26" s="631"/>
      <c r="V26" s="631"/>
      <c r="W26" s="631"/>
      <c r="X26" s="631"/>
      <c r="Y26" s="632"/>
      <c r="Z26" s="633" t="s">
        <v>231</v>
      </c>
      <c r="AA26" s="633"/>
      <c r="AB26" s="633"/>
      <c r="AC26" s="633"/>
      <c r="AD26" s="634" t="s">
        <v>127</v>
      </c>
      <c r="AE26" s="634"/>
      <c r="AF26" s="634"/>
      <c r="AG26" s="634"/>
      <c r="AH26" s="634"/>
      <c r="AI26" s="634"/>
      <c r="AJ26" s="634"/>
      <c r="AK26" s="634"/>
      <c r="AL26" s="635" t="s">
        <v>231</v>
      </c>
      <c r="AM26" s="636"/>
      <c r="AN26" s="636"/>
      <c r="AO26" s="637"/>
      <c r="AP26" s="649" t="s">
        <v>294</v>
      </c>
      <c r="AQ26" s="673"/>
      <c r="AR26" s="673"/>
      <c r="AS26" s="673"/>
      <c r="AT26" s="673"/>
      <c r="AU26" s="673"/>
      <c r="AV26" s="673"/>
      <c r="AW26" s="673"/>
      <c r="AX26" s="673"/>
      <c r="AY26" s="673"/>
      <c r="AZ26" s="673"/>
      <c r="BA26" s="673"/>
      <c r="BB26" s="673"/>
      <c r="BC26" s="673"/>
      <c r="BD26" s="673"/>
      <c r="BE26" s="673"/>
      <c r="BF26" s="651"/>
      <c r="BG26" s="630" t="s">
        <v>231</v>
      </c>
      <c r="BH26" s="631"/>
      <c r="BI26" s="631"/>
      <c r="BJ26" s="631"/>
      <c r="BK26" s="631"/>
      <c r="BL26" s="631"/>
      <c r="BM26" s="631"/>
      <c r="BN26" s="632"/>
      <c r="BO26" s="633" t="s">
        <v>127</v>
      </c>
      <c r="BP26" s="633"/>
      <c r="BQ26" s="633"/>
      <c r="BR26" s="633"/>
      <c r="BS26" s="634" t="s">
        <v>127</v>
      </c>
      <c r="BT26" s="634"/>
      <c r="BU26" s="634"/>
      <c r="BV26" s="634"/>
      <c r="BW26" s="634"/>
      <c r="BX26" s="634"/>
      <c r="BY26" s="634"/>
      <c r="BZ26" s="634"/>
      <c r="CA26" s="634"/>
      <c r="CB26" s="638"/>
      <c r="CD26" s="645" t="s">
        <v>295</v>
      </c>
      <c r="CE26" s="646"/>
      <c r="CF26" s="646"/>
      <c r="CG26" s="646"/>
      <c r="CH26" s="646"/>
      <c r="CI26" s="646"/>
      <c r="CJ26" s="646"/>
      <c r="CK26" s="646"/>
      <c r="CL26" s="646"/>
      <c r="CM26" s="646"/>
      <c r="CN26" s="646"/>
      <c r="CO26" s="646"/>
      <c r="CP26" s="646"/>
      <c r="CQ26" s="647"/>
      <c r="CR26" s="630">
        <v>720499</v>
      </c>
      <c r="CS26" s="631"/>
      <c r="CT26" s="631"/>
      <c r="CU26" s="631"/>
      <c r="CV26" s="631"/>
      <c r="CW26" s="631"/>
      <c r="CX26" s="631"/>
      <c r="CY26" s="632"/>
      <c r="CZ26" s="635">
        <v>8.3000000000000007</v>
      </c>
      <c r="DA26" s="664"/>
      <c r="DB26" s="664"/>
      <c r="DC26" s="672"/>
      <c r="DD26" s="639">
        <v>645489</v>
      </c>
      <c r="DE26" s="631"/>
      <c r="DF26" s="631"/>
      <c r="DG26" s="631"/>
      <c r="DH26" s="631"/>
      <c r="DI26" s="631"/>
      <c r="DJ26" s="631"/>
      <c r="DK26" s="632"/>
      <c r="DL26" s="639" t="s">
        <v>127</v>
      </c>
      <c r="DM26" s="631"/>
      <c r="DN26" s="631"/>
      <c r="DO26" s="631"/>
      <c r="DP26" s="631"/>
      <c r="DQ26" s="631"/>
      <c r="DR26" s="631"/>
      <c r="DS26" s="631"/>
      <c r="DT26" s="631"/>
      <c r="DU26" s="631"/>
      <c r="DV26" s="632"/>
      <c r="DW26" s="635" t="s">
        <v>127</v>
      </c>
      <c r="DX26" s="664"/>
      <c r="DY26" s="664"/>
      <c r="DZ26" s="664"/>
      <c r="EA26" s="664"/>
      <c r="EB26" s="664"/>
      <c r="EC26" s="665"/>
    </row>
    <row r="27" spans="2:133" ht="11.25" customHeight="1" x14ac:dyDescent="0.2">
      <c r="B27" s="627" t="s">
        <v>296</v>
      </c>
      <c r="C27" s="628"/>
      <c r="D27" s="628"/>
      <c r="E27" s="628"/>
      <c r="F27" s="628"/>
      <c r="G27" s="628"/>
      <c r="H27" s="628"/>
      <c r="I27" s="628"/>
      <c r="J27" s="628"/>
      <c r="K27" s="628"/>
      <c r="L27" s="628"/>
      <c r="M27" s="628"/>
      <c r="N27" s="628"/>
      <c r="O27" s="628"/>
      <c r="P27" s="628"/>
      <c r="Q27" s="629"/>
      <c r="R27" s="630">
        <v>4902303</v>
      </c>
      <c r="S27" s="631"/>
      <c r="T27" s="631"/>
      <c r="U27" s="631"/>
      <c r="V27" s="631"/>
      <c r="W27" s="631"/>
      <c r="X27" s="631"/>
      <c r="Y27" s="632"/>
      <c r="Z27" s="633">
        <v>54.5</v>
      </c>
      <c r="AA27" s="633"/>
      <c r="AB27" s="633"/>
      <c r="AC27" s="633"/>
      <c r="AD27" s="634">
        <v>4737962</v>
      </c>
      <c r="AE27" s="634"/>
      <c r="AF27" s="634"/>
      <c r="AG27" s="634"/>
      <c r="AH27" s="634"/>
      <c r="AI27" s="634"/>
      <c r="AJ27" s="634"/>
      <c r="AK27" s="634"/>
      <c r="AL27" s="635">
        <v>96.1</v>
      </c>
      <c r="AM27" s="636"/>
      <c r="AN27" s="636"/>
      <c r="AO27" s="637"/>
      <c r="AP27" s="627" t="s">
        <v>297</v>
      </c>
      <c r="AQ27" s="628"/>
      <c r="AR27" s="628"/>
      <c r="AS27" s="628"/>
      <c r="AT27" s="628"/>
      <c r="AU27" s="628"/>
      <c r="AV27" s="628"/>
      <c r="AW27" s="628"/>
      <c r="AX27" s="628"/>
      <c r="AY27" s="628"/>
      <c r="AZ27" s="628"/>
      <c r="BA27" s="628"/>
      <c r="BB27" s="628"/>
      <c r="BC27" s="628"/>
      <c r="BD27" s="628"/>
      <c r="BE27" s="628"/>
      <c r="BF27" s="629"/>
      <c r="BG27" s="630">
        <v>2352314</v>
      </c>
      <c r="BH27" s="631"/>
      <c r="BI27" s="631"/>
      <c r="BJ27" s="631"/>
      <c r="BK27" s="631"/>
      <c r="BL27" s="631"/>
      <c r="BM27" s="631"/>
      <c r="BN27" s="632"/>
      <c r="BO27" s="633">
        <v>100</v>
      </c>
      <c r="BP27" s="633"/>
      <c r="BQ27" s="633"/>
      <c r="BR27" s="633"/>
      <c r="BS27" s="634" t="s">
        <v>127</v>
      </c>
      <c r="BT27" s="634"/>
      <c r="BU27" s="634"/>
      <c r="BV27" s="634"/>
      <c r="BW27" s="634"/>
      <c r="BX27" s="634"/>
      <c r="BY27" s="634"/>
      <c r="BZ27" s="634"/>
      <c r="CA27" s="634"/>
      <c r="CB27" s="638"/>
      <c r="CD27" s="645" t="s">
        <v>298</v>
      </c>
      <c r="CE27" s="646"/>
      <c r="CF27" s="646"/>
      <c r="CG27" s="646"/>
      <c r="CH27" s="646"/>
      <c r="CI27" s="646"/>
      <c r="CJ27" s="646"/>
      <c r="CK27" s="646"/>
      <c r="CL27" s="646"/>
      <c r="CM27" s="646"/>
      <c r="CN27" s="646"/>
      <c r="CO27" s="646"/>
      <c r="CP27" s="646"/>
      <c r="CQ27" s="647"/>
      <c r="CR27" s="630">
        <v>1516990</v>
      </c>
      <c r="CS27" s="670"/>
      <c r="CT27" s="670"/>
      <c r="CU27" s="670"/>
      <c r="CV27" s="670"/>
      <c r="CW27" s="670"/>
      <c r="CX27" s="670"/>
      <c r="CY27" s="671"/>
      <c r="CZ27" s="635">
        <v>17.399999999999999</v>
      </c>
      <c r="DA27" s="664"/>
      <c r="DB27" s="664"/>
      <c r="DC27" s="672"/>
      <c r="DD27" s="639">
        <v>458596</v>
      </c>
      <c r="DE27" s="670"/>
      <c r="DF27" s="670"/>
      <c r="DG27" s="670"/>
      <c r="DH27" s="670"/>
      <c r="DI27" s="670"/>
      <c r="DJ27" s="670"/>
      <c r="DK27" s="671"/>
      <c r="DL27" s="639">
        <v>457932</v>
      </c>
      <c r="DM27" s="670"/>
      <c r="DN27" s="670"/>
      <c r="DO27" s="670"/>
      <c r="DP27" s="670"/>
      <c r="DQ27" s="670"/>
      <c r="DR27" s="670"/>
      <c r="DS27" s="670"/>
      <c r="DT27" s="670"/>
      <c r="DU27" s="670"/>
      <c r="DV27" s="671"/>
      <c r="DW27" s="635">
        <v>8.6999999999999993</v>
      </c>
      <c r="DX27" s="664"/>
      <c r="DY27" s="664"/>
      <c r="DZ27" s="664"/>
      <c r="EA27" s="664"/>
      <c r="EB27" s="664"/>
      <c r="EC27" s="665"/>
    </row>
    <row r="28" spans="2:133" ht="11.25" customHeight="1" x14ac:dyDescent="0.2">
      <c r="B28" s="627" t="s">
        <v>299</v>
      </c>
      <c r="C28" s="628"/>
      <c r="D28" s="628"/>
      <c r="E28" s="628"/>
      <c r="F28" s="628"/>
      <c r="G28" s="628"/>
      <c r="H28" s="628"/>
      <c r="I28" s="628"/>
      <c r="J28" s="628"/>
      <c r="K28" s="628"/>
      <c r="L28" s="628"/>
      <c r="M28" s="628"/>
      <c r="N28" s="628"/>
      <c r="O28" s="628"/>
      <c r="P28" s="628"/>
      <c r="Q28" s="629"/>
      <c r="R28" s="630">
        <v>1190</v>
      </c>
      <c r="S28" s="631"/>
      <c r="T28" s="631"/>
      <c r="U28" s="631"/>
      <c r="V28" s="631"/>
      <c r="W28" s="631"/>
      <c r="X28" s="631"/>
      <c r="Y28" s="632"/>
      <c r="Z28" s="633">
        <v>0</v>
      </c>
      <c r="AA28" s="633"/>
      <c r="AB28" s="633"/>
      <c r="AC28" s="633"/>
      <c r="AD28" s="634">
        <v>1190</v>
      </c>
      <c r="AE28" s="634"/>
      <c r="AF28" s="634"/>
      <c r="AG28" s="634"/>
      <c r="AH28" s="634"/>
      <c r="AI28" s="634"/>
      <c r="AJ28" s="634"/>
      <c r="AK28" s="634"/>
      <c r="AL28" s="635">
        <v>0</v>
      </c>
      <c r="AM28" s="636"/>
      <c r="AN28" s="636"/>
      <c r="AO28" s="637"/>
      <c r="AP28" s="627"/>
      <c r="AQ28" s="628"/>
      <c r="AR28" s="628"/>
      <c r="AS28" s="628"/>
      <c r="AT28" s="628"/>
      <c r="AU28" s="628"/>
      <c r="AV28" s="628"/>
      <c r="AW28" s="628"/>
      <c r="AX28" s="628"/>
      <c r="AY28" s="628"/>
      <c r="AZ28" s="628"/>
      <c r="BA28" s="628"/>
      <c r="BB28" s="628"/>
      <c r="BC28" s="628"/>
      <c r="BD28" s="628"/>
      <c r="BE28" s="628"/>
      <c r="BF28" s="629"/>
      <c r="BG28" s="630"/>
      <c r="BH28" s="631"/>
      <c r="BI28" s="631"/>
      <c r="BJ28" s="631"/>
      <c r="BK28" s="631"/>
      <c r="BL28" s="631"/>
      <c r="BM28" s="631"/>
      <c r="BN28" s="632"/>
      <c r="BO28" s="633"/>
      <c r="BP28" s="633"/>
      <c r="BQ28" s="633"/>
      <c r="BR28" s="633"/>
      <c r="BS28" s="639"/>
      <c r="BT28" s="631"/>
      <c r="BU28" s="631"/>
      <c r="BV28" s="631"/>
      <c r="BW28" s="631"/>
      <c r="BX28" s="631"/>
      <c r="BY28" s="631"/>
      <c r="BZ28" s="631"/>
      <c r="CA28" s="631"/>
      <c r="CB28" s="640"/>
      <c r="CD28" s="645" t="s">
        <v>300</v>
      </c>
      <c r="CE28" s="646"/>
      <c r="CF28" s="646"/>
      <c r="CG28" s="646"/>
      <c r="CH28" s="646"/>
      <c r="CI28" s="646"/>
      <c r="CJ28" s="646"/>
      <c r="CK28" s="646"/>
      <c r="CL28" s="646"/>
      <c r="CM28" s="646"/>
      <c r="CN28" s="646"/>
      <c r="CO28" s="646"/>
      <c r="CP28" s="646"/>
      <c r="CQ28" s="647"/>
      <c r="CR28" s="630">
        <v>510506</v>
      </c>
      <c r="CS28" s="631"/>
      <c r="CT28" s="631"/>
      <c r="CU28" s="631"/>
      <c r="CV28" s="631"/>
      <c r="CW28" s="631"/>
      <c r="CX28" s="631"/>
      <c r="CY28" s="632"/>
      <c r="CZ28" s="635">
        <v>5.9</v>
      </c>
      <c r="DA28" s="664"/>
      <c r="DB28" s="664"/>
      <c r="DC28" s="672"/>
      <c r="DD28" s="639">
        <v>510506</v>
      </c>
      <c r="DE28" s="631"/>
      <c r="DF28" s="631"/>
      <c r="DG28" s="631"/>
      <c r="DH28" s="631"/>
      <c r="DI28" s="631"/>
      <c r="DJ28" s="631"/>
      <c r="DK28" s="632"/>
      <c r="DL28" s="639">
        <v>510506</v>
      </c>
      <c r="DM28" s="631"/>
      <c r="DN28" s="631"/>
      <c r="DO28" s="631"/>
      <c r="DP28" s="631"/>
      <c r="DQ28" s="631"/>
      <c r="DR28" s="631"/>
      <c r="DS28" s="631"/>
      <c r="DT28" s="631"/>
      <c r="DU28" s="631"/>
      <c r="DV28" s="632"/>
      <c r="DW28" s="635">
        <v>9.6999999999999993</v>
      </c>
      <c r="DX28" s="664"/>
      <c r="DY28" s="664"/>
      <c r="DZ28" s="664"/>
      <c r="EA28" s="664"/>
      <c r="EB28" s="664"/>
      <c r="EC28" s="665"/>
    </row>
    <row r="29" spans="2:133" ht="11.25" customHeight="1" x14ac:dyDescent="0.2">
      <c r="B29" s="627" t="s">
        <v>301</v>
      </c>
      <c r="C29" s="628"/>
      <c r="D29" s="628"/>
      <c r="E29" s="628"/>
      <c r="F29" s="628"/>
      <c r="G29" s="628"/>
      <c r="H29" s="628"/>
      <c r="I29" s="628"/>
      <c r="J29" s="628"/>
      <c r="K29" s="628"/>
      <c r="L29" s="628"/>
      <c r="M29" s="628"/>
      <c r="N29" s="628"/>
      <c r="O29" s="628"/>
      <c r="P29" s="628"/>
      <c r="Q29" s="629"/>
      <c r="R29" s="630">
        <v>25639</v>
      </c>
      <c r="S29" s="631"/>
      <c r="T29" s="631"/>
      <c r="U29" s="631"/>
      <c r="V29" s="631"/>
      <c r="W29" s="631"/>
      <c r="X29" s="631"/>
      <c r="Y29" s="632"/>
      <c r="Z29" s="633">
        <v>0.3</v>
      </c>
      <c r="AA29" s="633"/>
      <c r="AB29" s="633"/>
      <c r="AC29" s="633"/>
      <c r="AD29" s="634" t="s">
        <v>127</v>
      </c>
      <c r="AE29" s="634"/>
      <c r="AF29" s="634"/>
      <c r="AG29" s="634"/>
      <c r="AH29" s="634"/>
      <c r="AI29" s="634"/>
      <c r="AJ29" s="634"/>
      <c r="AK29" s="634"/>
      <c r="AL29" s="635" t="s">
        <v>127</v>
      </c>
      <c r="AM29" s="636"/>
      <c r="AN29" s="636"/>
      <c r="AO29" s="637"/>
      <c r="AP29" s="674"/>
      <c r="AQ29" s="675"/>
      <c r="AR29" s="675"/>
      <c r="AS29" s="675"/>
      <c r="AT29" s="675"/>
      <c r="AU29" s="675"/>
      <c r="AV29" s="675"/>
      <c r="AW29" s="675"/>
      <c r="AX29" s="675"/>
      <c r="AY29" s="675"/>
      <c r="AZ29" s="675"/>
      <c r="BA29" s="675"/>
      <c r="BB29" s="675"/>
      <c r="BC29" s="675"/>
      <c r="BD29" s="675"/>
      <c r="BE29" s="675"/>
      <c r="BF29" s="676"/>
      <c r="BG29" s="630"/>
      <c r="BH29" s="631"/>
      <c r="BI29" s="631"/>
      <c r="BJ29" s="631"/>
      <c r="BK29" s="631"/>
      <c r="BL29" s="631"/>
      <c r="BM29" s="631"/>
      <c r="BN29" s="632"/>
      <c r="BO29" s="633"/>
      <c r="BP29" s="633"/>
      <c r="BQ29" s="633"/>
      <c r="BR29" s="633"/>
      <c r="BS29" s="634"/>
      <c r="BT29" s="634"/>
      <c r="BU29" s="634"/>
      <c r="BV29" s="634"/>
      <c r="BW29" s="634"/>
      <c r="BX29" s="634"/>
      <c r="BY29" s="634"/>
      <c r="BZ29" s="634"/>
      <c r="CA29" s="634"/>
      <c r="CB29" s="638"/>
      <c r="CD29" s="679" t="s">
        <v>302</v>
      </c>
      <c r="CE29" s="680"/>
      <c r="CF29" s="645" t="s">
        <v>70</v>
      </c>
      <c r="CG29" s="646"/>
      <c r="CH29" s="646"/>
      <c r="CI29" s="646"/>
      <c r="CJ29" s="646"/>
      <c r="CK29" s="646"/>
      <c r="CL29" s="646"/>
      <c r="CM29" s="646"/>
      <c r="CN29" s="646"/>
      <c r="CO29" s="646"/>
      <c r="CP29" s="646"/>
      <c r="CQ29" s="647"/>
      <c r="CR29" s="630">
        <v>510506</v>
      </c>
      <c r="CS29" s="670"/>
      <c r="CT29" s="670"/>
      <c r="CU29" s="670"/>
      <c r="CV29" s="670"/>
      <c r="CW29" s="670"/>
      <c r="CX29" s="670"/>
      <c r="CY29" s="671"/>
      <c r="CZ29" s="635">
        <v>5.9</v>
      </c>
      <c r="DA29" s="664"/>
      <c r="DB29" s="664"/>
      <c r="DC29" s="672"/>
      <c r="DD29" s="639">
        <v>510506</v>
      </c>
      <c r="DE29" s="670"/>
      <c r="DF29" s="670"/>
      <c r="DG29" s="670"/>
      <c r="DH29" s="670"/>
      <c r="DI29" s="670"/>
      <c r="DJ29" s="670"/>
      <c r="DK29" s="671"/>
      <c r="DL29" s="639">
        <v>510506</v>
      </c>
      <c r="DM29" s="670"/>
      <c r="DN29" s="670"/>
      <c r="DO29" s="670"/>
      <c r="DP29" s="670"/>
      <c r="DQ29" s="670"/>
      <c r="DR29" s="670"/>
      <c r="DS29" s="670"/>
      <c r="DT29" s="670"/>
      <c r="DU29" s="670"/>
      <c r="DV29" s="671"/>
      <c r="DW29" s="635">
        <v>9.6999999999999993</v>
      </c>
      <c r="DX29" s="664"/>
      <c r="DY29" s="664"/>
      <c r="DZ29" s="664"/>
      <c r="EA29" s="664"/>
      <c r="EB29" s="664"/>
      <c r="EC29" s="665"/>
    </row>
    <row r="30" spans="2:133" ht="11.25" customHeight="1" x14ac:dyDescent="0.2">
      <c r="B30" s="627" t="s">
        <v>303</v>
      </c>
      <c r="C30" s="628"/>
      <c r="D30" s="628"/>
      <c r="E30" s="628"/>
      <c r="F30" s="628"/>
      <c r="G30" s="628"/>
      <c r="H30" s="628"/>
      <c r="I30" s="628"/>
      <c r="J30" s="628"/>
      <c r="K30" s="628"/>
      <c r="L30" s="628"/>
      <c r="M30" s="628"/>
      <c r="N30" s="628"/>
      <c r="O30" s="628"/>
      <c r="P30" s="628"/>
      <c r="Q30" s="629"/>
      <c r="R30" s="630">
        <v>39711</v>
      </c>
      <c r="S30" s="631"/>
      <c r="T30" s="631"/>
      <c r="U30" s="631"/>
      <c r="V30" s="631"/>
      <c r="W30" s="631"/>
      <c r="X30" s="631"/>
      <c r="Y30" s="632"/>
      <c r="Z30" s="633">
        <v>0.4</v>
      </c>
      <c r="AA30" s="633"/>
      <c r="AB30" s="633"/>
      <c r="AC30" s="633"/>
      <c r="AD30" s="634">
        <v>12289</v>
      </c>
      <c r="AE30" s="634"/>
      <c r="AF30" s="634"/>
      <c r="AG30" s="634"/>
      <c r="AH30" s="634"/>
      <c r="AI30" s="634"/>
      <c r="AJ30" s="634"/>
      <c r="AK30" s="634"/>
      <c r="AL30" s="635">
        <v>0.2</v>
      </c>
      <c r="AM30" s="636"/>
      <c r="AN30" s="636"/>
      <c r="AO30" s="637"/>
      <c r="AP30" s="609" t="s">
        <v>220</v>
      </c>
      <c r="AQ30" s="610"/>
      <c r="AR30" s="610"/>
      <c r="AS30" s="610"/>
      <c r="AT30" s="610"/>
      <c r="AU30" s="610"/>
      <c r="AV30" s="610"/>
      <c r="AW30" s="610"/>
      <c r="AX30" s="610"/>
      <c r="AY30" s="610"/>
      <c r="AZ30" s="610"/>
      <c r="BA30" s="610"/>
      <c r="BB30" s="610"/>
      <c r="BC30" s="610"/>
      <c r="BD30" s="610"/>
      <c r="BE30" s="610"/>
      <c r="BF30" s="611"/>
      <c r="BG30" s="609" t="s">
        <v>304</v>
      </c>
      <c r="BH30" s="677"/>
      <c r="BI30" s="677"/>
      <c r="BJ30" s="677"/>
      <c r="BK30" s="677"/>
      <c r="BL30" s="677"/>
      <c r="BM30" s="677"/>
      <c r="BN30" s="677"/>
      <c r="BO30" s="677"/>
      <c r="BP30" s="677"/>
      <c r="BQ30" s="678"/>
      <c r="BR30" s="609" t="s">
        <v>305</v>
      </c>
      <c r="BS30" s="677"/>
      <c r="BT30" s="677"/>
      <c r="BU30" s="677"/>
      <c r="BV30" s="677"/>
      <c r="BW30" s="677"/>
      <c r="BX30" s="677"/>
      <c r="BY30" s="677"/>
      <c r="BZ30" s="677"/>
      <c r="CA30" s="677"/>
      <c r="CB30" s="678"/>
      <c r="CD30" s="681"/>
      <c r="CE30" s="682"/>
      <c r="CF30" s="645" t="s">
        <v>306</v>
      </c>
      <c r="CG30" s="646"/>
      <c r="CH30" s="646"/>
      <c r="CI30" s="646"/>
      <c r="CJ30" s="646"/>
      <c r="CK30" s="646"/>
      <c r="CL30" s="646"/>
      <c r="CM30" s="646"/>
      <c r="CN30" s="646"/>
      <c r="CO30" s="646"/>
      <c r="CP30" s="646"/>
      <c r="CQ30" s="647"/>
      <c r="CR30" s="630">
        <v>493919</v>
      </c>
      <c r="CS30" s="631"/>
      <c r="CT30" s="631"/>
      <c r="CU30" s="631"/>
      <c r="CV30" s="631"/>
      <c r="CW30" s="631"/>
      <c r="CX30" s="631"/>
      <c r="CY30" s="632"/>
      <c r="CZ30" s="635">
        <v>5.7</v>
      </c>
      <c r="DA30" s="664"/>
      <c r="DB30" s="664"/>
      <c r="DC30" s="672"/>
      <c r="DD30" s="639">
        <v>493919</v>
      </c>
      <c r="DE30" s="631"/>
      <c r="DF30" s="631"/>
      <c r="DG30" s="631"/>
      <c r="DH30" s="631"/>
      <c r="DI30" s="631"/>
      <c r="DJ30" s="631"/>
      <c r="DK30" s="632"/>
      <c r="DL30" s="639">
        <v>493919</v>
      </c>
      <c r="DM30" s="631"/>
      <c r="DN30" s="631"/>
      <c r="DO30" s="631"/>
      <c r="DP30" s="631"/>
      <c r="DQ30" s="631"/>
      <c r="DR30" s="631"/>
      <c r="DS30" s="631"/>
      <c r="DT30" s="631"/>
      <c r="DU30" s="631"/>
      <c r="DV30" s="632"/>
      <c r="DW30" s="635">
        <v>9.4</v>
      </c>
      <c r="DX30" s="664"/>
      <c r="DY30" s="664"/>
      <c r="DZ30" s="664"/>
      <c r="EA30" s="664"/>
      <c r="EB30" s="664"/>
      <c r="EC30" s="665"/>
    </row>
    <row r="31" spans="2:133" ht="11.25" customHeight="1" x14ac:dyDescent="0.2">
      <c r="B31" s="627" t="s">
        <v>307</v>
      </c>
      <c r="C31" s="628"/>
      <c r="D31" s="628"/>
      <c r="E31" s="628"/>
      <c r="F31" s="628"/>
      <c r="G31" s="628"/>
      <c r="H31" s="628"/>
      <c r="I31" s="628"/>
      <c r="J31" s="628"/>
      <c r="K31" s="628"/>
      <c r="L31" s="628"/>
      <c r="M31" s="628"/>
      <c r="N31" s="628"/>
      <c r="O31" s="628"/>
      <c r="P31" s="628"/>
      <c r="Q31" s="629"/>
      <c r="R31" s="630">
        <v>46162</v>
      </c>
      <c r="S31" s="631"/>
      <c r="T31" s="631"/>
      <c r="U31" s="631"/>
      <c r="V31" s="631"/>
      <c r="W31" s="631"/>
      <c r="X31" s="631"/>
      <c r="Y31" s="632"/>
      <c r="Z31" s="633">
        <v>0.5</v>
      </c>
      <c r="AA31" s="633"/>
      <c r="AB31" s="633"/>
      <c r="AC31" s="633"/>
      <c r="AD31" s="634" t="s">
        <v>231</v>
      </c>
      <c r="AE31" s="634"/>
      <c r="AF31" s="634"/>
      <c r="AG31" s="634"/>
      <c r="AH31" s="634"/>
      <c r="AI31" s="634"/>
      <c r="AJ31" s="634"/>
      <c r="AK31" s="634"/>
      <c r="AL31" s="635" t="s">
        <v>231</v>
      </c>
      <c r="AM31" s="636"/>
      <c r="AN31" s="636"/>
      <c r="AO31" s="637"/>
      <c r="AP31" s="690" t="s">
        <v>308</v>
      </c>
      <c r="AQ31" s="691"/>
      <c r="AR31" s="691"/>
      <c r="AS31" s="691"/>
      <c r="AT31" s="696" t="s">
        <v>309</v>
      </c>
      <c r="AU31" s="217"/>
      <c r="AV31" s="217"/>
      <c r="AW31" s="217"/>
      <c r="AX31" s="616" t="s">
        <v>186</v>
      </c>
      <c r="AY31" s="617"/>
      <c r="AZ31" s="617"/>
      <c r="BA31" s="617"/>
      <c r="BB31" s="617"/>
      <c r="BC31" s="617"/>
      <c r="BD31" s="617"/>
      <c r="BE31" s="617"/>
      <c r="BF31" s="618"/>
      <c r="BG31" s="689">
        <v>99.5</v>
      </c>
      <c r="BH31" s="685"/>
      <c r="BI31" s="685"/>
      <c r="BJ31" s="685"/>
      <c r="BK31" s="685"/>
      <c r="BL31" s="685"/>
      <c r="BM31" s="625">
        <v>97.4</v>
      </c>
      <c r="BN31" s="685"/>
      <c r="BO31" s="685"/>
      <c r="BP31" s="685"/>
      <c r="BQ31" s="686"/>
      <c r="BR31" s="689">
        <v>98.9</v>
      </c>
      <c r="BS31" s="685"/>
      <c r="BT31" s="685"/>
      <c r="BU31" s="685"/>
      <c r="BV31" s="685"/>
      <c r="BW31" s="685"/>
      <c r="BX31" s="625">
        <v>97</v>
      </c>
      <c r="BY31" s="685"/>
      <c r="BZ31" s="685"/>
      <c r="CA31" s="685"/>
      <c r="CB31" s="686"/>
      <c r="CD31" s="681"/>
      <c r="CE31" s="682"/>
      <c r="CF31" s="645" t="s">
        <v>310</v>
      </c>
      <c r="CG31" s="646"/>
      <c r="CH31" s="646"/>
      <c r="CI31" s="646"/>
      <c r="CJ31" s="646"/>
      <c r="CK31" s="646"/>
      <c r="CL31" s="646"/>
      <c r="CM31" s="646"/>
      <c r="CN31" s="646"/>
      <c r="CO31" s="646"/>
      <c r="CP31" s="646"/>
      <c r="CQ31" s="647"/>
      <c r="CR31" s="630">
        <v>16587</v>
      </c>
      <c r="CS31" s="670"/>
      <c r="CT31" s="670"/>
      <c r="CU31" s="670"/>
      <c r="CV31" s="670"/>
      <c r="CW31" s="670"/>
      <c r="CX31" s="670"/>
      <c r="CY31" s="671"/>
      <c r="CZ31" s="635">
        <v>0.2</v>
      </c>
      <c r="DA31" s="664"/>
      <c r="DB31" s="664"/>
      <c r="DC31" s="672"/>
      <c r="DD31" s="639">
        <v>16587</v>
      </c>
      <c r="DE31" s="670"/>
      <c r="DF31" s="670"/>
      <c r="DG31" s="670"/>
      <c r="DH31" s="670"/>
      <c r="DI31" s="670"/>
      <c r="DJ31" s="670"/>
      <c r="DK31" s="671"/>
      <c r="DL31" s="639">
        <v>16587</v>
      </c>
      <c r="DM31" s="670"/>
      <c r="DN31" s="670"/>
      <c r="DO31" s="670"/>
      <c r="DP31" s="670"/>
      <c r="DQ31" s="670"/>
      <c r="DR31" s="670"/>
      <c r="DS31" s="670"/>
      <c r="DT31" s="670"/>
      <c r="DU31" s="670"/>
      <c r="DV31" s="671"/>
      <c r="DW31" s="635">
        <v>0.3</v>
      </c>
      <c r="DX31" s="664"/>
      <c r="DY31" s="664"/>
      <c r="DZ31" s="664"/>
      <c r="EA31" s="664"/>
      <c r="EB31" s="664"/>
      <c r="EC31" s="665"/>
    </row>
    <row r="32" spans="2:133" ht="11.25" customHeight="1" x14ac:dyDescent="0.2">
      <c r="B32" s="627" t="s">
        <v>311</v>
      </c>
      <c r="C32" s="628"/>
      <c r="D32" s="628"/>
      <c r="E32" s="628"/>
      <c r="F32" s="628"/>
      <c r="G32" s="628"/>
      <c r="H32" s="628"/>
      <c r="I32" s="628"/>
      <c r="J32" s="628"/>
      <c r="K32" s="628"/>
      <c r="L32" s="628"/>
      <c r="M32" s="628"/>
      <c r="N32" s="628"/>
      <c r="O32" s="628"/>
      <c r="P32" s="628"/>
      <c r="Q32" s="629"/>
      <c r="R32" s="630">
        <v>1286626</v>
      </c>
      <c r="S32" s="631"/>
      <c r="T32" s="631"/>
      <c r="U32" s="631"/>
      <c r="V32" s="631"/>
      <c r="W32" s="631"/>
      <c r="X32" s="631"/>
      <c r="Y32" s="632"/>
      <c r="Z32" s="633">
        <v>14.3</v>
      </c>
      <c r="AA32" s="633"/>
      <c r="AB32" s="633"/>
      <c r="AC32" s="633"/>
      <c r="AD32" s="634" t="s">
        <v>127</v>
      </c>
      <c r="AE32" s="634"/>
      <c r="AF32" s="634"/>
      <c r="AG32" s="634"/>
      <c r="AH32" s="634"/>
      <c r="AI32" s="634"/>
      <c r="AJ32" s="634"/>
      <c r="AK32" s="634"/>
      <c r="AL32" s="635" t="s">
        <v>127</v>
      </c>
      <c r="AM32" s="636"/>
      <c r="AN32" s="636"/>
      <c r="AO32" s="637"/>
      <c r="AP32" s="692"/>
      <c r="AQ32" s="693"/>
      <c r="AR32" s="693"/>
      <c r="AS32" s="693"/>
      <c r="AT32" s="697"/>
      <c r="AU32" s="216" t="s">
        <v>312</v>
      </c>
      <c r="AV32" s="216"/>
      <c r="AW32" s="216"/>
      <c r="AX32" s="627" t="s">
        <v>313</v>
      </c>
      <c r="AY32" s="628"/>
      <c r="AZ32" s="628"/>
      <c r="BA32" s="628"/>
      <c r="BB32" s="628"/>
      <c r="BC32" s="628"/>
      <c r="BD32" s="628"/>
      <c r="BE32" s="628"/>
      <c r="BF32" s="629"/>
      <c r="BG32" s="699">
        <v>99.2</v>
      </c>
      <c r="BH32" s="670"/>
      <c r="BI32" s="670"/>
      <c r="BJ32" s="670"/>
      <c r="BK32" s="670"/>
      <c r="BL32" s="670"/>
      <c r="BM32" s="636">
        <v>98.5</v>
      </c>
      <c r="BN32" s="687"/>
      <c r="BO32" s="687"/>
      <c r="BP32" s="687"/>
      <c r="BQ32" s="688"/>
      <c r="BR32" s="699">
        <v>99.2</v>
      </c>
      <c r="BS32" s="670"/>
      <c r="BT32" s="670"/>
      <c r="BU32" s="670"/>
      <c r="BV32" s="670"/>
      <c r="BW32" s="670"/>
      <c r="BX32" s="636">
        <v>98.6</v>
      </c>
      <c r="BY32" s="687"/>
      <c r="BZ32" s="687"/>
      <c r="CA32" s="687"/>
      <c r="CB32" s="688"/>
      <c r="CD32" s="683"/>
      <c r="CE32" s="684"/>
      <c r="CF32" s="645" t="s">
        <v>314</v>
      </c>
      <c r="CG32" s="646"/>
      <c r="CH32" s="646"/>
      <c r="CI32" s="646"/>
      <c r="CJ32" s="646"/>
      <c r="CK32" s="646"/>
      <c r="CL32" s="646"/>
      <c r="CM32" s="646"/>
      <c r="CN32" s="646"/>
      <c r="CO32" s="646"/>
      <c r="CP32" s="646"/>
      <c r="CQ32" s="647"/>
      <c r="CR32" s="630" t="s">
        <v>127</v>
      </c>
      <c r="CS32" s="631"/>
      <c r="CT32" s="631"/>
      <c r="CU32" s="631"/>
      <c r="CV32" s="631"/>
      <c r="CW32" s="631"/>
      <c r="CX32" s="631"/>
      <c r="CY32" s="632"/>
      <c r="CZ32" s="635" t="s">
        <v>127</v>
      </c>
      <c r="DA32" s="664"/>
      <c r="DB32" s="664"/>
      <c r="DC32" s="672"/>
      <c r="DD32" s="639" t="s">
        <v>127</v>
      </c>
      <c r="DE32" s="631"/>
      <c r="DF32" s="631"/>
      <c r="DG32" s="631"/>
      <c r="DH32" s="631"/>
      <c r="DI32" s="631"/>
      <c r="DJ32" s="631"/>
      <c r="DK32" s="632"/>
      <c r="DL32" s="639" t="s">
        <v>231</v>
      </c>
      <c r="DM32" s="631"/>
      <c r="DN32" s="631"/>
      <c r="DO32" s="631"/>
      <c r="DP32" s="631"/>
      <c r="DQ32" s="631"/>
      <c r="DR32" s="631"/>
      <c r="DS32" s="631"/>
      <c r="DT32" s="631"/>
      <c r="DU32" s="631"/>
      <c r="DV32" s="632"/>
      <c r="DW32" s="635" t="s">
        <v>127</v>
      </c>
      <c r="DX32" s="664"/>
      <c r="DY32" s="664"/>
      <c r="DZ32" s="664"/>
      <c r="EA32" s="664"/>
      <c r="EB32" s="664"/>
      <c r="EC32" s="665"/>
    </row>
    <row r="33" spans="2:133" ht="11.25" customHeight="1" x14ac:dyDescent="0.2">
      <c r="B33" s="666" t="s">
        <v>315</v>
      </c>
      <c r="C33" s="667"/>
      <c r="D33" s="667"/>
      <c r="E33" s="667"/>
      <c r="F33" s="667"/>
      <c r="G33" s="667"/>
      <c r="H33" s="667"/>
      <c r="I33" s="667"/>
      <c r="J33" s="667"/>
      <c r="K33" s="667"/>
      <c r="L33" s="667"/>
      <c r="M33" s="667"/>
      <c r="N33" s="667"/>
      <c r="O33" s="667"/>
      <c r="P33" s="667"/>
      <c r="Q33" s="668"/>
      <c r="R33" s="630" t="s">
        <v>231</v>
      </c>
      <c r="S33" s="631"/>
      <c r="T33" s="631"/>
      <c r="U33" s="631"/>
      <c r="V33" s="631"/>
      <c r="W33" s="631"/>
      <c r="X33" s="631"/>
      <c r="Y33" s="632"/>
      <c r="Z33" s="633" t="s">
        <v>127</v>
      </c>
      <c r="AA33" s="633"/>
      <c r="AB33" s="633"/>
      <c r="AC33" s="633"/>
      <c r="AD33" s="634" t="s">
        <v>127</v>
      </c>
      <c r="AE33" s="634"/>
      <c r="AF33" s="634"/>
      <c r="AG33" s="634"/>
      <c r="AH33" s="634"/>
      <c r="AI33" s="634"/>
      <c r="AJ33" s="634"/>
      <c r="AK33" s="634"/>
      <c r="AL33" s="635" t="s">
        <v>127</v>
      </c>
      <c r="AM33" s="636"/>
      <c r="AN33" s="636"/>
      <c r="AO33" s="637"/>
      <c r="AP33" s="694"/>
      <c r="AQ33" s="695"/>
      <c r="AR33" s="695"/>
      <c r="AS33" s="695"/>
      <c r="AT33" s="698"/>
      <c r="AU33" s="218"/>
      <c r="AV33" s="218"/>
      <c r="AW33" s="218"/>
      <c r="AX33" s="674" t="s">
        <v>316</v>
      </c>
      <c r="AY33" s="675"/>
      <c r="AZ33" s="675"/>
      <c r="BA33" s="675"/>
      <c r="BB33" s="675"/>
      <c r="BC33" s="675"/>
      <c r="BD33" s="675"/>
      <c r="BE33" s="675"/>
      <c r="BF33" s="676"/>
      <c r="BG33" s="700">
        <v>99.6</v>
      </c>
      <c r="BH33" s="701"/>
      <c r="BI33" s="701"/>
      <c r="BJ33" s="701"/>
      <c r="BK33" s="701"/>
      <c r="BL33" s="701"/>
      <c r="BM33" s="702">
        <v>96.4</v>
      </c>
      <c r="BN33" s="701"/>
      <c r="BO33" s="701"/>
      <c r="BP33" s="701"/>
      <c r="BQ33" s="703"/>
      <c r="BR33" s="700">
        <v>98.6</v>
      </c>
      <c r="BS33" s="701"/>
      <c r="BT33" s="701"/>
      <c r="BU33" s="701"/>
      <c r="BV33" s="701"/>
      <c r="BW33" s="701"/>
      <c r="BX33" s="702">
        <v>95.5</v>
      </c>
      <c r="BY33" s="701"/>
      <c r="BZ33" s="701"/>
      <c r="CA33" s="701"/>
      <c r="CB33" s="703"/>
      <c r="CD33" s="645" t="s">
        <v>317</v>
      </c>
      <c r="CE33" s="646"/>
      <c r="CF33" s="646"/>
      <c r="CG33" s="646"/>
      <c r="CH33" s="646"/>
      <c r="CI33" s="646"/>
      <c r="CJ33" s="646"/>
      <c r="CK33" s="646"/>
      <c r="CL33" s="646"/>
      <c r="CM33" s="646"/>
      <c r="CN33" s="646"/>
      <c r="CO33" s="646"/>
      <c r="CP33" s="646"/>
      <c r="CQ33" s="647"/>
      <c r="CR33" s="630">
        <v>4211957</v>
      </c>
      <c r="CS33" s="670"/>
      <c r="CT33" s="670"/>
      <c r="CU33" s="670"/>
      <c r="CV33" s="670"/>
      <c r="CW33" s="670"/>
      <c r="CX33" s="670"/>
      <c r="CY33" s="671"/>
      <c r="CZ33" s="635">
        <v>48.3</v>
      </c>
      <c r="DA33" s="664"/>
      <c r="DB33" s="664"/>
      <c r="DC33" s="672"/>
      <c r="DD33" s="639">
        <v>3576606</v>
      </c>
      <c r="DE33" s="670"/>
      <c r="DF33" s="670"/>
      <c r="DG33" s="670"/>
      <c r="DH33" s="670"/>
      <c r="DI33" s="670"/>
      <c r="DJ33" s="670"/>
      <c r="DK33" s="671"/>
      <c r="DL33" s="639">
        <v>2175682</v>
      </c>
      <c r="DM33" s="670"/>
      <c r="DN33" s="670"/>
      <c r="DO33" s="670"/>
      <c r="DP33" s="670"/>
      <c r="DQ33" s="670"/>
      <c r="DR33" s="670"/>
      <c r="DS33" s="670"/>
      <c r="DT33" s="670"/>
      <c r="DU33" s="670"/>
      <c r="DV33" s="671"/>
      <c r="DW33" s="635">
        <v>41.2</v>
      </c>
      <c r="DX33" s="664"/>
      <c r="DY33" s="664"/>
      <c r="DZ33" s="664"/>
      <c r="EA33" s="664"/>
      <c r="EB33" s="664"/>
      <c r="EC33" s="665"/>
    </row>
    <row r="34" spans="2:133" ht="11.25" customHeight="1" x14ac:dyDescent="0.2">
      <c r="B34" s="627" t="s">
        <v>318</v>
      </c>
      <c r="C34" s="628"/>
      <c r="D34" s="628"/>
      <c r="E34" s="628"/>
      <c r="F34" s="628"/>
      <c r="G34" s="628"/>
      <c r="H34" s="628"/>
      <c r="I34" s="628"/>
      <c r="J34" s="628"/>
      <c r="K34" s="628"/>
      <c r="L34" s="628"/>
      <c r="M34" s="628"/>
      <c r="N34" s="628"/>
      <c r="O34" s="628"/>
      <c r="P34" s="628"/>
      <c r="Q34" s="629"/>
      <c r="R34" s="630">
        <v>607821</v>
      </c>
      <c r="S34" s="631"/>
      <c r="T34" s="631"/>
      <c r="U34" s="631"/>
      <c r="V34" s="631"/>
      <c r="W34" s="631"/>
      <c r="X34" s="631"/>
      <c r="Y34" s="632"/>
      <c r="Z34" s="633">
        <v>6.8</v>
      </c>
      <c r="AA34" s="633"/>
      <c r="AB34" s="633"/>
      <c r="AC34" s="633"/>
      <c r="AD34" s="634" t="s">
        <v>231</v>
      </c>
      <c r="AE34" s="634"/>
      <c r="AF34" s="634"/>
      <c r="AG34" s="634"/>
      <c r="AH34" s="634"/>
      <c r="AI34" s="634"/>
      <c r="AJ34" s="634"/>
      <c r="AK34" s="634"/>
      <c r="AL34" s="635" t="s">
        <v>127</v>
      </c>
      <c r="AM34" s="636"/>
      <c r="AN34" s="636"/>
      <c r="AO34" s="63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45" t="s">
        <v>319</v>
      </c>
      <c r="CE34" s="646"/>
      <c r="CF34" s="646"/>
      <c r="CG34" s="646"/>
      <c r="CH34" s="646"/>
      <c r="CI34" s="646"/>
      <c r="CJ34" s="646"/>
      <c r="CK34" s="646"/>
      <c r="CL34" s="646"/>
      <c r="CM34" s="646"/>
      <c r="CN34" s="646"/>
      <c r="CO34" s="646"/>
      <c r="CP34" s="646"/>
      <c r="CQ34" s="647"/>
      <c r="CR34" s="630">
        <v>991892</v>
      </c>
      <c r="CS34" s="631"/>
      <c r="CT34" s="631"/>
      <c r="CU34" s="631"/>
      <c r="CV34" s="631"/>
      <c r="CW34" s="631"/>
      <c r="CX34" s="631"/>
      <c r="CY34" s="632"/>
      <c r="CZ34" s="635">
        <v>11.4</v>
      </c>
      <c r="DA34" s="664"/>
      <c r="DB34" s="664"/>
      <c r="DC34" s="672"/>
      <c r="DD34" s="639">
        <v>724590</v>
      </c>
      <c r="DE34" s="631"/>
      <c r="DF34" s="631"/>
      <c r="DG34" s="631"/>
      <c r="DH34" s="631"/>
      <c r="DI34" s="631"/>
      <c r="DJ34" s="631"/>
      <c r="DK34" s="632"/>
      <c r="DL34" s="639">
        <v>582671</v>
      </c>
      <c r="DM34" s="631"/>
      <c r="DN34" s="631"/>
      <c r="DO34" s="631"/>
      <c r="DP34" s="631"/>
      <c r="DQ34" s="631"/>
      <c r="DR34" s="631"/>
      <c r="DS34" s="631"/>
      <c r="DT34" s="631"/>
      <c r="DU34" s="631"/>
      <c r="DV34" s="632"/>
      <c r="DW34" s="635">
        <v>11</v>
      </c>
      <c r="DX34" s="664"/>
      <c r="DY34" s="664"/>
      <c r="DZ34" s="664"/>
      <c r="EA34" s="664"/>
      <c r="EB34" s="664"/>
      <c r="EC34" s="665"/>
    </row>
    <row r="35" spans="2:133" ht="11.25" customHeight="1" x14ac:dyDescent="0.2">
      <c r="B35" s="627" t="s">
        <v>320</v>
      </c>
      <c r="C35" s="628"/>
      <c r="D35" s="628"/>
      <c r="E35" s="628"/>
      <c r="F35" s="628"/>
      <c r="G35" s="628"/>
      <c r="H35" s="628"/>
      <c r="I35" s="628"/>
      <c r="J35" s="628"/>
      <c r="K35" s="628"/>
      <c r="L35" s="628"/>
      <c r="M35" s="628"/>
      <c r="N35" s="628"/>
      <c r="O35" s="628"/>
      <c r="P35" s="628"/>
      <c r="Q35" s="629"/>
      <c r="R35" s="630">
        <v>189599</v>
      </c>
      <c r="S35" s="631"/>
      <c r="T35" s="631"/>
      <c r="U35" s="631"/>
      <c r="V35" s="631"/>
      <c r="W35" s="631"/>
      <c r="X35" s="631"/>
      <c r="Y35" s="632"/>
      <c r="Z35" s="633">
        <v>2.1</v>
      </c>
      <c r="AA35" s="633"/>
      <c r="AB35" s="633"/>
      <c r="AC35" s="633"/>
      <c r="AD35" s="634">
        <v>180950</v>
      </c>
      <c r="AE35" s="634"/>
      <c r="AF35" s="634"/>
      <c r="AG35" s="634"/>
      <c r="AH35" s="634"/>
      <c r="AI35" s="634"/>
      <c r="AJ35" s="634"/>
      <c r="AK35" s="634"/>
      <c r="AL35" s="635">
        <v>3.7</v>
      </c>
      <c r="AM35" s="636"/>
      <c r="AN35" s="636"/>
      <c r="AO35" s="637"/>
      <c r="AP35" s="221"/>
      <c r="AQ35" s="609" t="s">
        <v>321</v>
      </c>
      <c r="AR35" s="610"/>
      <c r="AS35" s="610"/>
      <c r="AT35" s="610"/>
      <c r="AU35" s="610"/>
      <c r="AV35" s="610"/>
      <c r="AW35" s="610"/>
      <c r="AX35" s="610"/>
      <c r="AY35" s="610"/>
      <c r="AZ35" s="610"/>
      <c r="BA35" s="610"/>
      <c r="BB35" s="610"/>
      <c r="BC35" s="610"/>
      <c r="BD35" s="610"/>
      <c r="BE35" s="610"/>
      <c r="BF35" s="611"/>
      <c r="BG35" s="609" t="s">
        <v>322</v>
      </c>
      <c r="BH35" s="610"/>
      <c r="BI35" s="610"/>
      <c r="BJ35" s="610"/>
      <c r="BK35" s="610"/>
      <c r="BL35" s="610"/>
      <c r="BM35" s="610"/>
      <c r="BN35" s="610"/>
      <c r="BO35" s="610"/>
      <c r="BP35" s="610"/>
      <c r="BQ35" s="610"/>
      <c r="BR35" s="610"/>
      <c r="BS35" s="610"/>
      <c r="BT35" s="610"/>
      <c r="BU35" s="610"/>
      <c r="BV35" s="610"/>
      <c r="BW35" s="610"/>
      <c r="BX35" s="610"/>
      <c r="BY35" s="610"/>
      <c r="BZ35" s="610"/>
      <c r="CA35" s="610"/>
      <c r="CB35" s="611"/>
      <c r="CD35" s="645" t="s">
        <v>323</v>
      </c>
      <c r="CE35" s="646"/>
      <c r="CF35" s="646"/>
      <c r="CG35" s="646"/>
      <c r="CH35" s="646"/>
      <c r="CI35" s="646"/>
      <c r="CJ35" s="646"/>
      <c r="CK35" s="646"/>
      <c r="CL35" s="646"/>
      <c r="CM35" s="646"/>
      <c r="CN35" s="646"/>
      <c r="CO35" s="646"/>
      <c r="CP35" s="646"/>
      <c r="CQ35" s="647"/>
      <c r="CR35" s="630">
        <v>70617</v>
      </c>
      <c r="CS35" s="670"/>
      <c r="CT35" s="670"/>
      <c r="CU35" s="670"/>
      <c r="CV35" s="670"/>
      <c r="CW35" s="670"/>
      <c r="CX35" s="670"/>
      <c r="CY35" s="671"/>
      <c r="CZ35" s="635">
        <v>0.8</v>
      </c>
      <c r="DA35" s="664"/>
      <c r="DB35" s="664"/>
      <c r="DC35" s="672"/>
      <c r="DD35" s="639">
        <v>67988</v>
      </c>
      <c r="DE35" s="670"/>
      <c r="DF35" s="670"/>
      <c r="DG35" s="670"/>
      <c r="DH35" s="670"/>
      <c r="DI35" s="670"/>
      <c r="DJ35" s="670"/>
      <c r="DK35" s="671"/>
      <c r="DL35" s="639">
        <v>66008</v>
      </c>
      <c r="DM35" s="670"/>
      <c r="DN35" s="670"/>
      <c r="DO35" s="670"/>
      <c r="DP35" s="670"/>
      <c r="DQ35" s="670"/>
      <c r="DR35" s="670"/>
      <c r="DS35" s="670"/>
      <c r="DT35" s="670"/>
      <c r="DU35" s="670"/>
      <c r="DV35" s="671"/>
      <c r="DW35" s="635">
        <v>1.3</v>
      </c>
      <c r="DX35" s="664"/>
      <c r="DY35" s="664"/>
      <c r="DZ35" s="664"/>
      <c r="EA35" s="664"/>
      <c r="EB35" s="664"/>
      <c r="EC35" s="665"/>
    </row>
    <row r="36" spans="2:133" ht="11.25" customHeight="1" x14ac:dyDescent="0.2">
      <c r="B36" s="627" t="s">
        <v>324</v>
      </c>
      <c r="C36" s="628"/>
      <c r="D36" s="628"/>
      <c r="E36" s="628"/>
      <c r="F36" s="628"/>
      <c r="G36" s="628"/>
      <c r="H36" s="628"/>
      <c r="I36" s="628"/>
      <c r="J36" s="628"/>
      <c r="K36" s="628"/>
      <c r="L36" s="628"/>
      <c r="M36" s="628"/>
      <c r="N36" s="628"/>
      <c r="O36" s="628"/>
      <c r="P36" s="628"/>
      <c r="Q36" s="629"/>
      <c r="R36" s="630">
        <v>112812</v>
      </c>
      <c r="S36" s="631"/>
      <c r="T36" s="631"/>
      <c r="U36" s="631"/>
      <c r="V36" s="631"/>
      <c r="W36" s="631"/>
      <c r="X36" s="631"/>
      <c r="Y36" s="632"/>
      <c r="Z36" s="633">
        <v>1.3</v>
      </c>
      <c r="AA36" s="633"/>
      <c r="AB36" s="633"/>
      <c r="AC36" s="633"/>
      <c r="AD36" s="634" t="s">
        <v>127</v>
      </c>
      <c r="AE36" s="634"/>
      <c r="AF36" s="634"/>
      <c r="AG36" s="634"/>
      <c r="AH36" s="634"/>
      <c r="AI36" s="634"/>
      <c r="AJ36" s="634"/>
      <c r="AK36" s="634"/>
      <c r="AL36" s="635" t="s">
        <v>127</v>
      </c>
      <c r="AM36" s="636"/>
      <c r="AN36" s="636"/>
      <c r="AO36" s="637"/>
      <c r="AP36" s="221"/>
      <c r="AQ36" s="704" t="s">
        <v>325</v>
      </c>
      <c r="AR36" s="705"/>
      <c r="AS36" s="705"/>
      <c r="AT36" s="705"/>
      <c r="AU36" s="705"/>
      <c r="AV36" s="705"/>
      <c r="AW36" s="705"/>
      <c r="AX36" s="705"/>
      <c r="AY36" s="706"/>
      <c r="AZ36" s="619">
        <v>1258731</v>
      </c>
      <c r="BA36" s="620"/>
      <c r="BB36" s="620"/>
      <c r="BC36" s="620"/>
      <c r="BD36" s="620"/>
      <c r="BE36" s="620"/>
      <c r="BF36" s="707"/>
      <c r="BG36" s="641" t="s">
        <v>326</v>
      </c>
      <c r="BH36" s="642"/>
      <c r="BI36" s="642"/>
      <c r="BJ36" s="642"/>
      <c r="BK36" s="642"/>
      <c r="BL36" s="642"/>
      <c r="BM36" s="642"/>
      <c r="BN36" s="642"/>
      <c r="BO36" s="642"/>
      <c r="BP36" s="642"/>
      <c r="BQ36" s="642"/>
      <c r="BR36" s="642"/>
      <c r="BS36" s="642"/>
      <c r="BT36" s="642"/>
      <c r="BU36" s="643"/>
      <c r="BV36" s="619">
        <v>70830</v>
      </c>
      <c r="BW36" s="620"/>
      <c r="BX36" s="620"/>
      <c r="BY36" s="620"/>
      <c r="BZ36" s="620"/>
      <c r="CA36" s="620"/>
      <c r="CB36" s="707"/>
      <c r="CD36" s="645" t="s">
        <v>327</v>
      </c>
      <c r="CE36" s="646"/>
      <c r="CF36" s="646"/>
      <c r="CG36" s="646"/>
      <c r="CH36" s="646"/>
      <c r="CI36" s="646"/>
      <c r="CJ36" s="646"/>
      <c r="CK36" s="646"/>
      <c r="CL36" s="646"/>
      <c r="CM36" s="646"/>
      <c r="CN36" s="646"/>
      <c r="CO36" s="646"/>
      <c r="CP36" s="646"/>
      <c r="CQ36" s="647"/>
      <c r="CR36" s="630">
        <v>1241406</v>
      </c>
      <c r="CS36" s="631"/>
      <c r="CT36" s="631"/>
      <c r="CU36" s="631"/>
      <c r="CV36" s="631"/>
      <c r="CW36" s="631"/>
      <c r="CX36" s="631"/>
      <c r="CY36" s="632"/>
      <c r="CZ36" s="635">
        <v>14.2</v>
      </c>
      <c r="DA36" s="664"/>
      <c r="DB36" s="664"/>
      <c r="DC36" s="672"/>
      <c r="DD36" s="639">
        <v>1140094</v>
      </c>
      <c r="DE36" s="631"/>
      <c r="DF36" s="631"/>
      <c r="DG36" s="631"/>
      <c r="DH36" s="631"/>
      <c r="DI36" s="631"/>
      <c r="DJ36" s="631"/>
      <c r="DK36" s="632"/>
      <c r="DL36" s="639">
        <v>882933</v>
      </c>
      <c r="DM36" s="631"/>
      <c r="DN36" s="631"/>
      <c r="DO36" s="631"/>
      <c r="DP36" s="631"/>
      <c r="DQ36" s="631"/>
      <c r="DR36" s="631"/>
      <c r="DS36" s="631"/>
      <c r="DT36" s="631"/>
      <c r="DU36" s="631"/>
      <c r="DV36" s="632"/>
      <c r="DW36" s="635">
        <v>16.7</v>
      </c>
      <c r="DX36" s="664"/>
      <c r="DY36" s="664"/>
      <c r="DZ36" s="664"/>
      <c r="EA36" s="664"/>
      <c r="EB36" s="664"/>
      <c r="EC36" s="665"/>
    </row>
    <row r="37" spans="2:133" ht="11.25" customHeight="1" x14ac:dyDescent="0.2">
      <c r="B37" s="627" t="s">
        <v>328</v>
      </c>
      <c r="C37" s="628"/>
      <c r="D37" s="628"/>
      <c r="E37" s="628"/>
      <c r="F37" s="628"/>
      <c r="G37" s="628"/>
      <c r="H37" s="628"/>
      <c r="I37" s="628"/>
      <c r="J37" s="628"/>
      <c r="K37" s="628"/>
      <c r="L37" s="628"/>
      <c r="M37" s="628"/>
      <c r="N37" s="628"/>
      <c r="O37" s="628"/>
      <c r="P37" s="628"/>
      <c r="Q37" s="629"/>
      <c r="R37" s="630">
        <v>328434</v>
      </c>
      <c r="S37" s="631"/>
      <c r="T37" s="631"/>
      <c r="U37" s="631"/>
      <c r="V37" s="631"/>
      <c r="W37" s="631"/>
      <c r="X37" s="631"/>
      <c r="Y37" s="632"/>
      <c r="Z37" s="633">
        <v>3.7</v>
      </c>
      <c r="AA37" s="633"/>
      <c r="AB37" s="633"/>
      <c r="AC37" s="633"/>
      <c r="AD37" s="634" t="s">
        <v>127</v>
      </c>
      <c r="AE37" s="634"/>
      <c r="AF37" s="634"/>
      <c r="AG37" s="634"/>
      <c r="AH37" s="634"/>
      <c r="AI37" s="634"/>
      <c r="AJ37" s="634"/>
      <c r="AK37" s="634"/>
      <c r="AL37" s="635" t="s">
        <v>127</v>
      </c>
      <c r="AM37" s="636"/>
      <c r="AN37" s="636"/>
      <c r="AO37" s="637"/>
      <c r="AQ37" s="708" t="s">
        <v>329</v>
      </c>
      <c r="AR37" s="709"/>
      <c r="AS37" s="709"/>
      <c r="AT37" s="709"/>
      <c r="AU37" s="709"/>
      <c r="AV37" s="709"/>
      <c r="AW37" s="709"/>
      <c r="AX37" s="709"/>
      <c r="AY37" s="710"/>
      <c r="AZ37" s="630">
        <v>566102</v>
      </c>
      <c r="BA37" s="631"/>
      <c r="BB37" s="631"/>
      <c r="BC37" s="631"/>
      <c r="BD37" s="670"/>
      <c r="BE37" s="670"/>
      <c r="BF37" s="688"/>
      <c r="BG37" s="645" t="s">
        <v>330</v>
      </c>
      <c r="BH37" s="646"/>
      <c r="BI37" s="646"/>
      <c r="BJ37" s="646"/>
      <c r="BK37" s="646"/>
      <c r="BL37" s="646"/>
      <c r="BM37" s="646"/>
      <c r="BN37" s="646"/>
      <c r="BO37" s="646"/>
      <c r="BP37" s="646"/>
      <c r="BQ37" s="646"/>
      <c r="BR37" s="646"/>
      <c r="BS37" s="646"/>
      <c r="BT37" s="646"/>
      <c r="BU37" s="647"/>
      <c r="BV37" s="630">
        <v>57866</v>
      </c>
      <c r="BW37" s="631"/>
      <c r="BX37" s="631"/>
      <c r="BY37" s="631"/>
      <c r="BZ37" s="631"/>
      <c r="CA37" s="631"/>
      <c r="CB37" s="640"/>
      <c r="CD37" s="645" t="s">
        <v>331</v>
      </c>
      <c r="CE37" s="646"/>
      <c r="CF37" s="646"/>
      <c r="CG37" s="646"/>
      <c r="CH37" s="646"/>
      <c r="CI37" s="646"/>
      <c r="CJ37" s="646"/>
      <c r="CK37" s="646"/>
      <c r="CL37" s="646"/>
      <c r="CM37" s="646"/>
      <c r="CN37" s="646"/>
      <c r="CO37" s="646"/>
      <c r="CP37" s="646"/>
      <c r="CQ37" s="647"/>
      <c r="CR37" s="630">
        <v>490003</v>
      </c>
      <c r="CS37" s="670"/>
      <c r="CT37" s="670"/>
      <c r="CU37" s="670"/>
      <c r="CV37" s="670"/>
      <c r="CW37" s="670"/>
      <c r="CX37" s="670"/>
      <c r="CY37" s="671"/>
      <c r="CZ37" s="635">
        <v>5.6</v>
      </c>
      <c r="DA37" s="664"/>
      <c r="DB37" s="664"/>
      <c r="DC37" s="672"/>
      <c r="DD37" s="639">
        <v>490003</v>
      </c>
      <c r="DE37" s="670"/>
      <c r="DF37" s="670"/>
      <c r="DG37" s="670"/>
      <c r="DH37" s="670"/>
      <c r="DI37" s="670"/>
      <c r="DJ37" s="670"/>
      <c r="DK37" s="671"/>
      <c r="DL37" s="639">
        <v>473266</v>
      </c>
      <c r="DM37" s="670"/>
      <c r="DN37" s="670"/>
      <c r="DO37" s="670"/>
      <c r="DP37" s="670"/>
      <c r="DQ37" s="670"/>
      <c r="DR37" s="670"/>
      <c r="DS37" s="670"/>
      <c r="DT37" s="670"/>
      <c r="DU37" s="670"/>
      <c r="DV37" s="671"/>
      <c r="DW37" s="635">
        <v>9</v>
      </c>
      <c r="DX37" s="664"/>
      <c r="DY37" s="664"/>
      <c r="DZ37" s="664"/>
      <c r="EA37" s="664"/>
      <c r="EB37" s="664"/>
      <c r="EC37" s="665"/>
    </row>
    <row r="38" spans="2:133" ht="11.25" customHeight="1" x14ac:dyDescent="0.2">
      <c r="B38" s="627" t="s">
        <v>332</v>
      </c>
      <c r="C38" s="628"/>
      <c r="D38" s="628"/>
      <c r="E38" s="628"/>
      <c r="F38" s="628"/>
      <c r="G38" s="628"/>
      <c r="H38" s="628"/>
      <c r="I38" s="628"/>
      <c r="J38" s="628"/>
      <c r="K38" s="628"/>
      <c r="L38" s="628"/>
      <c r="M38" s="628"/>
      <c r="N38" s="628"/>
      <c r="O38" s="628"/>
      <c r="P38" s="628"/>
      <c r="Q38" s="629"/>
      <c r="R38" s="630">
        <v>396509</v>
      </c>
      <c r="S38" s="631"/>
      <c r="T38" s="631"/>
      <c r="U38" s="631"/>
      <c r="V38" s="631"/>
      <c r="W38" s="631"/>
      <c r="X38" s="631"/>
      <c r="Y38" s="632"/>
      <c r="Z38" s="633">
        <v>4.4000000000000004</v>
      </c>
      <c r="AA38" s="633"/>
      <c r="AB38" s="633"/>
      <c r="AC38" s="633"/>
      <c r="AD38" s="634" t="s">
        <v>127</v>
      </c>
      <c r="AE38" s="634"/>
      <c r="AF38" s="634"/>
      <c r="AG38" s="634"/>
      <c r="AH38" s="634"/>
      <c r="AI38" s="634"/>
      <c r="AJ38" s="634"/>
      <c r="AK38" s="634"/>
      <c r="AL38" s="635" t="s">
        <v>127</v>
      </c>
      <c r="AM38" s="636"/>
      <c r="AN38" s="636"/>
      <c r="AO38" s="637"/>
      <c r="AQ38" s="708" t="s">
        <v>333</v>
      </c>
      <c r="AR38" s="709"/>
      <c r="AS38" s="709"/>
      <c r="AT38" s="709"/>
      <c r="AU38" s="709"/>
      <c r="AV38" s="709"/>
      <c r="AW38" s="709"/>
      <c r="AX38" s="709"/>
      <c r="AY38" s="710"/>
      <c r="AZ38" s="630">
        <v>4449</v>
      </c>
      <c r="BA38" s="631"/>
      <c r="BB38" s="631"/>
      <c r="BC38" s="631"/>
      <c r="BD38" s="670"/>
      <c r="BE38" s="670"/>
      <c r="BF38" s="688"/>
      <c r="BG38" s="645" t="s">
        <v>334</v>
      </c>
      <c r="BH38" s="646"/>
      <c r="BI38" s="646"/>
      <c r="BJ38" s="646"/>
      <c r="BK38" s="646"/>
      <c r="BL38" s="646"/>
      <c r="BM38" s="646"/>
      <c r="BN38" s="646"/>
      <c r="BO38" s="646"/>
      <c r="BP38" s="646"/>
      <c r="BQ38" s="646"/>
      <c r="BR38" s="646"/>
      <c r="BS38" s="646"/>
      <c r="BT38" s="646"/>
      <c r="BU38" s="647"/>
      <c r="BV38" s="630">
        <v>2499</v>
      </c>
      <c r="BW38" s="631"/>
      <c r="BX38" s="631"/>
      <c r="BY38" s="631"/>
      <c r="BZ38" s="631"/>
      <c r="CA38" s="631"/>
      <c r="CB38" s="640"/>
      <c r="CD38" s="645" t="s">
        <v>335</v>
      </c>
      <c r="CE38" s="646"/>
      <c r="CF38" s="646"/>
      <c r="CG38" s="646"/>
      <c r="CH38" s="646"/>
      <c r="CI38" s="646"/>
      <c r="CJ38" s="646"/>
      <c r="CK38" s="646"/>
      <c r="CL38" s="646"/>
      <c r="CM38" s="646"/>
      <c r="CN38" s="646"/>
      <c r="CO38" s="646"/>
      <c r="CP38" s="646"/>
      <c r="CQ38" s="647"/>
      <c r="CR38" s="630">
        <v>688180</v>
      </c>
      <c r="CS38" s="631"/>
      <c r="CT38" s="631"/>
      <c r="CU38" s="631"/>
      <c r="CV38" s="631"/>
      <c r="CW38" s="631"/>
      <c r="CX38" s="631"/>
      <c r="CY38" s="632"/>
      <c r="CZ38" s="635">
        <v>7.9</v>
      </c>
      <c r="DA38" s="664"/>
      <c r="DB38" s="664"/>
      <c r="DC38" s="672"/>
      <c r="DD38" s="639">
        <v>561689</v>
      </c>
      <c r="DE38" s="631"/>
      <c r="DF38" s="631"/>
      <c r="DG38" s="631"/>
      <c r="DH38" s="631"/>
      <c r="DI38" s="631"/>
      <c r="DJ38" s="631"/>
      <c r="DK38" s="632"/>
      <c r="DL38" s="639">
        <v>551515</v>
      </c>
      <c r="DM38" s="631"/>
      <c r="DN38" s="631"/>
      <c r="DO38" s="631"/>
      <c r="DP38" s="631"/>
      <c r="DQ38" s="631"/>
      <c r="DR38" s="631"/>
      <c r="DS38" s="631"/>
      <c r="DT38" s="631"/>
      <c r="DU38" s="631"/>
      <c r="DV38" s="632"/>
      <c r="DW38" s="635">
        <v>10.4</v>
      </c>
      <c r="DX38" s="664"/>
      <c r="DY38" s="664"/>
      <c r="DZ38" s="664"/>
      <c r="EA38" s="664"/>
      <c r="EB38" s="664"/>
      <c r="EC38" s="665"/>
    </row>
    <row r="39" spans="2:133" ht="11.25" customHeight="1" x14ac:dyDescent="0.2">
      <c r="B39" s="627" t="s">
        <v>336</v>
      </c>
      <c r="C39" s="628"/>
      <c r="D39" s="628"/>
      <c r="E39" s="628"/>
      <c r="F39" s="628"/>
      <c r="G39" s="628"/>
      <c r="H39" s="628"/>
      <c r="I39" s="628"/>
      <c r="J39" s="628"/>
      <c r="K39" s="628"/>
      <c r="L39" s="628"/>
      <c r="M39" s="628"/>
      <c r="N39" s="628"/>
      <c r="O39" s="628"/>
      <c r="P39" s="628"/>
      <c r="Q39" s="629"/>
      <c r="R39" s="630">
        <v>539946</v>
      </c>
      <c r="S39" s="631"/>
      <c r="T39" s="631"/>
      <c r="U39" s="631"/>
      <c r="V39" s="631"/>
      <c r="W39" s="631"/>
      <c r="X39" s="631"/>
      <c r="Y39" s="632"/>
      <c r="Z39" s="633">
        <v>6</v>
      </c>
      <c r="AA39" s="633"/>
      <c r="AB39" s="633"/>
      <c r="AC39" s="633"/>
      <c r="AD39" s="634">
        <v>48</v>
      </c>
      <c r="AE39" s="634"/>
      <c r="AF39" s="634"/>
      <c r="AG39" s="634"/>
      <c r="AH39" s="634"/>
      <c r="AI39" s="634"/>
      <c r="AJ39" s="634"/>
      <c r="AK39" s="634"/>
      <c r="AL39" s="635">
        <v>0</v>
      </c>
      <c r="AM39" s="636"/>
      <c r="AN39" s="636"/>
      <c r="AO39" s="637"/>
      <c r="AQ39" s="708" t="s">
        <v>337</v>
      </c>
      <c r="AR39" s="709"/>
      <c r="AS39" s="709"/>
      <c r="AT39" s="709"/>
      <c r="AU39" s="709"/>
      <c r="AV39" s="709"/>
      <c r="AW39" s="709"/>
      <c r="AX39" s="709"/>
      <c r="AY39" s="710"/>
      <c r="AZ39" s="630" t="s">
        <v>127</v>
      </c>
      <c r="BA39" s="631"/>
      <c r="BB39" s="631"/>
      <c r="BC39" s="631"/>
      <c r="BD39" s="670"/>
      <c r="BE39" s="670"/>
      <c r="BF39" s="688"/>
      <c r="BG39" s="645" t="s">
        <v>338</v>
      </c>
      <c r="BH39" s="646"/>
      <c r="BI39" s="646"/>
      <c r="BJ39" s="646"/>
      <c r="BK39" s="646"/>
      <c r="BL39" s="646"/>
      <c r="BM39" s="646"/>
      <c r="BN39" s="646"/>
      <c r="BO39" s="646"/>
      <c r="BP39" s="646"/>
      <c r="BQ39" s="646"/>
      <c r="BR39" s="646"/>
      <c r="BS39" s="646"/>
      <c r="BT39" s="646"/>
      <c r="BU39" s="647"/>
      <c r="BV39" s="630">
        <v>3993</v>
      </c>
      <c r="BW39" s="631"/>
      <c r="BX39" s="631"/>
      <c r="BY39" s="631"/>
      <c r="BZ39" s="631"/>
      <c r="CA39" s="631"/>
      <c r="CB39" s="640"/>
      <c r="CD39" s="645" t="s">
        <v>339</v>
      </c>
      <c r="CE39" s="646"/>
      <c r="CF39" s="646"/>
      <c r="CG39" s="646"/>
      <c r="CH39" s="646"/>
      <c r="CI39" s="646"/>
      <c r="CJ39" s="646"/>
      <c r="CK39" s="646"/>
      <c r="CL39" s="646"/>
      <c r="CM39" s="646"/>
      <c r="CN39" s="646"/>
      <c r="CO39" s="646"/>
      <c r="CP39" s="646"/>
      <c r="CQ39" s="647"/>
      <c r="CR39" s="630">
        <v>991934</v>
      </c>
      <c r="CS39" s="670"/>
      <c r="CT39" s="670"/>
      <c r="CU39" s="670"/>
      <c r="CV39" s="670"/>
      <c r="CW39" s="670"/>
      <c r="CX39" s="670"/>
      <c r="CY39" s="671"/>
      <c r="CZ39" s="635">
        <v>11.4</v>
      </c>
      <c r="DA39" s="664"/>
      <c r="DB39" s="664"/>
      <c r="DC39" s="672"/>
      <c r="DD39" s="639">
        <v>875340</v>
      </c>
      <c r="DE39" s="670"/>
      <c r="DF39" s="670"/>
      <c r="DG39" s="670"/>
      <c r="DH39" s="670"/>
      <c r="DI39" s="670"/>
      <c r="DJ39" s="670"/>
      <c r="DK39" s="671"/>
      <c r="DL39" s="639" t="s">
        <v>231</v>
      </c>
      <c r="DM39" s="670"/>
      <c r="DN39" s="670"/>
      <c r="DO39" s="670"/>
      <c r="DP39" s="670"/>
      <c r="DQ39" s="670"/>
      <c r="DR39" s="670"/>
      <c r="DS39" s="670"/>
      <c r="DT39" s="670"/>
      <c r="DU39" s="670"/>
      <c r="DV39" s="671"/>
      <c r="DW39" s="635" t="s">
        <v>231</v>
      </c>
      <c r="DX39" s="664"/>
      <c r="DY39" s="664"/>
      <c r="DZ39" s="664"/>
      <c r="EA39" s="664"/>
      <c r="EB39" s="664"/>
      <c r="EC39" s="665"/>
    </row>
    <row r="40" spans="2:133" ht="11.25" customHeight="1" x14ac:dyDescent="0.2">
      <c r="B40" s="627" t="s">
        <v>340</v>
      </c>
      <c r="C40" s="628"/>
      <c r="D40" s="628"/>
      <c r="E40" s="628"/>
      <c r="F40" s="628"/>
      <c r="G40" s="628"/>
      <c r="H40" s="628"/>
      <c r="I40" s="628"/>
      <c r="J40" s="628"/>
      <c r="K40" s="628"/>
      <c r="L40" s="628"/>
      <c r="M40" s="628"/>
      <c r="N40" s="628"/>
      <c r="O40" s="628"/>
      <c r="P40" s="628"/>
      <c r="Q40" s="629"/>
      <c r="R40" s="630">
        <v>516404</v>
      </c>
      <c r="S40" s="631"/>
      <c r="T40" s="631"/>
      <c r="U40" s="631"/>
      <c r="V40" s="631"/>
      <c r="W40" s="631"/>
      <c r="X40" s="631"/>
      <c r="Y40" s="632"/>
      <c r="Z40" s="633">
        <v>5.7</v>
      </c>
      <c r="AA40" s="633"/>
      <c r="AB40" s="633"/>
      <c r="AC40" s="633"/>
      <c r="AD40" s="634" t="s">
        <v>231</v>
      </c>
      <c r="AE40" s="634"/>
      <c r="AF40" s="634"/>
      <c r="AG40" s="634"/>
      <c r="AH40" s="634"/>
      <c r="AI40" s="634"/>
      <c r="AJ40" s="634"/>
      <c r="AK40" s="634"/>
      <c r="AL40" s="635" t="s">
        <v>127</v>
      </c>
      <c r="AM40" s="636"/>
      <c r="AN40" s="636"/>
      <c r="AO40" s="637"/>
      <c r="AQ40" s="708" t="s">
        <v>341</v>
      </c>
      <c r="AR40" s="709"/>
      <c r="AS40" s="709"/>
      <c r="AT40" s="709"/>
      <c r="AU40" s="709"/>
      <c r="AV40" s="709"/>
      <c r="AW40" s="709"/>
      <c r="AX40" s="709"/>
      <c r="AY40" s="710"/>
      <c r="AZ40" s="630" t="s">
        <v>127</v>
      </c>
      <c r="BA40" s="631"/>
      <c r="BB40" s="631"/>
      <c r="BC40" s="631"/>
      <c r="BD40" s="670"/>
      <c r="BE40" s="670"/>
      <c r="BF40" s="688"/>
      <c r="BG40" s="711" t="s">
        <v>342</v>
      </c>
      <c r="BH40" s="712"/>
      <c r="BI40" s="712"/>
      <c r="BJ40" s="712"/>
      <c r="BK40" s="712"/>
      <c r="BL40" s="222"/>
      <c r="BM40" s="646" t="s">
        <v>343</v>
      </c>
      <c r="BN40" s="646"/>
      <c r="BO40" s="646"/>
      <c r="BP40" s="646"/>
      <c r="BQ40" s="646"/>
      <c r="BR40" s="646"/>
      <c r="BS40" s="646"/>
      <c r="BT40" s="646"/>
      <c r="BU40" s="647"/>
      <c r="BV40" s="630">
        <v>107</v>
      </c>
      <c r="BW40" s="631"/>
      <c r="BX40" s="631"/>
      <c r="BY40" s="631"/>
      <c r="BZ40" s="631"/>
      <c r="CA40" s="631"/>
      <c r="CB40" s="640"/>
      <c r="CD40" s="645" t="s">
        <v>344</v>
      </c>
      <c r="CE40" s="646"/>
      <c r="CF40" s="646"/>
      <c r="CG40" s="646"/>
      <c r="CH40" s="646"/>
      <c r="CI40" s="646"/>
      <c r="CJ40" s="646"/>
      <c r="CK40" s="646"/>
      <c r="CL40" s="646"/>
      <c r="CM40" s="646"/>
      <c r="CN40" s="646"/>
      <c r="CO40" s="646"/>
      <c r="CP40" s="646"/>
      <c r="CQ40" s="647"/>
      <c r="CR40" s="630">
        <v>227928</v>
      </c>
      <c r="CS40" s="631"/>
      <c r="CT40" s="631"/>
      <c r="CU40" s="631"/>
      <c r="CV40" s="631"/>
      <c r="CW40" s="631"/>
      <c r="CX40" s="631"/>
      <c r="CY40" s="632"/>
      <c r="CZ40" s="635">
        <v>2.6</v>
      </c>
      <c r="DA40" s="664"/>
      <c r="DB40" s="664"/>
      <c r="DC40" s="672"/>
      <c r="DD40" s="639">
        <v>206905</v>
      </c>
      <c r="DE40" s="631"/>
      <c r="DF40" s="631"/>
      <c r="DG40" s="631"/>
      <c r="DH40" s="631"/>
      <c r="DI40" s="631"/>
      <c r="DJ40" s="631"/>
      <c r="DK40" s="632"/>
      <c r="DL40" s="639">
        <v>92555</v>
      </c>
      <c r="DM40" s="631"/>
      <c r="DN40" s="631"/>
      <c r="DO40" s="631"/>
      <c r="DP40" s="631"/>
      <c r="DQ40" s="631"/>
      <c r="DR40" s="631"/>
      <c r="DS40" s="631"/>
      <c r="DT40" s="631"/>
      <c r="DU40" s="631"/>
      <c r="DV40" s="632"/>
      <c r="DW40" s="635">
        <v>1.8</v>
      </c>
      <c r="DX40" s="664"/>
      <c r="DY40" s="664"/>
      <c r="DZ40" s="664"/>
      <c r="EA40" s="664"/>
      <c r="EB40" s="664"/>
      <c r="EC40" s="665"/>
    </row>
    <row r="41" spans="2:133" ht="11.25" customHeight="1" x14ac:dyDescent="0.2">
      <c r="B41" s="627" t="s">
        <v>345</v>
      </c>
      <c r="C41" s="628"/>
      <c r="D41" s="628"/>
      <c r="E41" s="628"/>
      <c r="F41" s="628"/>
      <c r="G41" s="628"/>
      <c r="H41" s="628"/>
      <c r="I41" s="628"/>
      <c r="J41" s="628"/>
      <c r="K41" s="628"/>
      <c r="L41" s="628"/>
      <c r="M41" s="628"/>
      <c r="N41" s="628"/>
      <c r="O41" s="628"/>
      <c r="P41" s="628"/>
      <c r="Q41" s="629"/>
      <c r="R41" s="630" t="s">
        <v>127</v>
      </c>
      <c r="S41" s="631"/>
      <c r="T41" s="631"/>
      <c r="U41" s="631"/>
      <c r="V41" s="631"/>
      <c r="W41" s="631"/>
      <c r="X41" s="631"/>
      <c r="Y41" s="632"/>
      <c r="Z41" s="633" t="s">
        <v>127</v>
      </c>
      <c r="AA41" s="633"/>
      <c r="AB41" s="633"/>
      <c r="AC41" s="633"/>
      <c r="AD41" s="634" t="s">
        <v>127</v>
      </c>
      <c r="AE41" s="634"/>
      <c r="AF41" s="634"/>
      <c r="AG41" s="634"/>
      <c r="AH41" s="634"/>
      <c r="AI41" s="634"/>
      <c r="AJ41" s="634"/>
      <c r="AK41" s="634"/>
      <c r="AL41" s="635" t="s">
        <v>127</v>
      </c>
      <c r="AM41" s="636"/>
      <c r="AN41" s="636"/>
      <c r="AO41" s="637"/>
      <c r="AQ41" s="708" t="s">
        <v>346</v>
      </c>
      <c r="AR41" s="709"/>
      <c r="AS41" s="709"/>
      <c r="AT41" s="709"/>
      <c r="AU41" s="709"/>
      <c r="AV41" s="709"/>
      <c r="AW41" s="709"/>
      <c r="AX41" s="709"/>
      <c r="AY41" s="710"/>
      <c r="AZ41" s="630">
        <v>143371</v>
      </c>
      <c r="BA41" s="631"/>
      <c r="BB41" s="631"/>
      <c r="BC41" s="631"/>
      <c r="BD41" s="670"/>
      <c r="BE41" s="670"/>
      <c r="BF41" s="688"/>
      <c r="BG41" s="711"/>
      <c r="BH41" s="712"/>
      <c r="BI41" s="712"/>
      <c r="BJ41" s="712"/>
      <c r="BK41" s="712"/>
      <c r="BL41" s="222"/>
      <c r="BM41" s="646" t="s">
        <v>347</v>
      </c>
      <c r="BN41" s="646"/>
      <c r="BO41" s="646"/>
      <c r="BP41" s="646"/>
      <c r="BQ41" s="646"/>
      <c r="BR41" s="646"/>
      <c r="BS41" s="646"/>
      <c r="BT41" s="646"/>
      <c r="BU41" s="647"/>
      <c r="BV41" s="630" t="s">
        <v>127</v>
      </c>
      <c r="BW41" s="631"/>
      <c r="BX41" s="631"/>
      <c r="BY41" s="631"/>
      <c r="BZ41" s="631"/>
      <c r="CA41" s="631"/>
      <c r="CB41" s="640"/>
      <c r="CD41" s="645" t="s">
        <v>348</v>
      </c>
      <c r="CE41" s="646"/>
      <c r="CF41" s="646"/>
      <c r="CG41" s="646"/>
      <c r="CH41" s="646"/>
      <c r="CI41" s="646"/>
      <c r="CJ41" s="646"/>
      <c r="CK41" s="646"/>
      <c r="CL41" s="646"/>
      <c r="CM41" s="646"/>
      <c r="CN41" s="646"/>
      <c r="CO41" s="646"/>
      <c r="CP41" s="646"/>
      <c r="CQ41" s="647"/>
      <c r="CR41" s="630" t="s">
        <v>127</v>
      </c>
      <c r="CS41" s="670"/>
      <c r="CT41" s="670"/>
      <c r="CU41" s="670"/>
      <c r="CV41" s="670"/>
      <c r="CW41" s="670"/>
      <c r="CX41" s="670"/>
      <c r="CY41" s="671"/>
      <c r="CZ41" s="635" t="s">
        <v>231</v>
      </c>
      <c r="DA41" s="664"/>
      <c r="DB41" s="664"/>
      <c r="DC41" s="672"/>
      <c r="DD41" s="639" t="s">
        <v>127</v>
      </c>
      <c r="DE41" s="670"/>
      <c r="DF41" s="670"/>
      <c r="DG41" s="670"/>
      <c r="DH41" s="670"/>
      <c r="DI41" s="670"/>
      <c r="DJ41" s="670"/>
      <c r="DK41" s="671"/>
      <c r="DL41" s="721"/>
      <c r="DM41" s="722"/>
      <c r="DN41" s="722"/>
      <c r="DO41" s="722"/>
      <c r="DP41" s="722"/>
      <c r="DQ41" s="722"/>
      <c r="DR41" s="722"/>
      <c r="DS41" s="722"/>
      <c r="DT41" s="722"/>
      <c r="DU41" s="722"/>
      <c r="DV41" s="723"/>
      <c r="DW41" s="718"/>
      <c r="DX41" s="719"/>
      <c r="DY41" s="719"/>
      <c r="DZ41" s="719"/>
      <c r="EA41" s="719"/>
      <c r="EB41" s="719"/>
      <c r="EC41" s="720"/>
    </row>
    <row r="42" spans="2:133" ht="11.25" customHeight="1" x14ac:dyDescent="0.2">
      <c r="B42" s="627" t="s">
        <v>349</v>
      </c>
      <c r="C42" s="628"/>
      <c r="D42" s="628"/>
      <c r="E42" s="628"/>
      <c r="F42" s="628"/>
      <c r="G42" s="628"/>
      <c r="H42" s="628"/>
      <c r="I42" s="628"/>
      <c r="J42" s="628"/>
      <c r="K42" s="628"/>
      <c r="L42" s="628"/>
      <c r="M42" s="628"/>
      <c r="N42" s="628"/>
      <c r="O42" s="628"/>
      <c r="P42" s="628"/>
      <c r="Q42" s="629"/>
      <c r="R42" s="630" t="s">
        <v>127</v>
      </c>
      <c r="S42" s="631"/>
      <c r="T42" s="631"/>
      <c r="U42" s="631"/>
      <c r="V42" s="631"/>
      <c r="W42" s="631"/>
      <c r="X42" s="631"/>
      <c r="Y42" s="632"/>
      <c r="Z42" s="633" t="s">
        <v>127</v>
      </c>
      <c r="AA42" s="633"/>
      <c r="AB42" s="633"/>
      <c r="AC42" s="633"/>
      <c r="AD42" s="634" t="s">
        <v>231</v>
      </c>
      <c r="AE42" s="634"/>
      <c r="AF42" s="634"/>
      <c r="AG42" s="634"/>
      <c r="AH42" s="634"/>
      <c r="AI42" s="634"/>
      <c r="AJ42" s="634"/>
      <c r="AK42" s="634"/>
      <c r="AL42" s="635" t="s">
        <v>231</v>
      </c>
      <c r="AM42" s="636"/>
      <c r="AN42" s="636"/>
      <c r="AO42" s="637"/>
      <c r="AQ42" s="715" t="s">
        <v>350</v>
      </c>
      <c r="AR42" s="716"/>
      <c r="AS42" s="716"/>
      <c r="AT42" s="716"/>
      <c r="AU42" s="716"/>
      <c r="AV42" s="716"/>
      <c r="AW42" s="716"/>
      <c r="AX42" s="716"/>
      <c r="AY42" s="717"/>
      <c r="AZ42" s="724">
        <v>544809</v>
      </c>
      <c r="BA42" s="725"/>
      <c r="BB42" s="725"/>
      <c r="BC42" s="725"/>
      <c r="BD42" s="701"/>
      <c r="BE42" s="701"/>
      <c r="BF42" s="703"/>
      <c r="BG42" s="713"/>
      <c r="BH42" s="714"/>
      <c r="BI42" s="714"/>
      <c r="BJ42" s="714"/>
      <c r="BK42" s="714"/>
      <c r="BL42" s="223"/>
      <c r="BM42" s="656" t="s">
        <v>351</v>
      </c>
      <c r="BN42" s="656"/>
      <c r="BO42" s="656"/>
      <c r="BP42" s="656"/>
      <c r="BQ42" s="656"/>
      <c r="BR42" s="656"/>
      <c r="BS42" s="656"/>
      <c r="BT42" s="656"/>
      <c r="BU42" s="657"/>
      <c r="BV42" s="724">
        <v>388</v>
      </c>
      <c r="BW42" s="725"/>
      <c r="BX42" s="725"/>
      <c r="BY42" s="725"/>
      <c r="BZ42" s="725"/>
      <c r="CA42" s="725"/>
      <c r="CB42" s="737"/>
      <c r="CD42" s="627" t="s">
        <v>352</v>
      </c>
      <c r="CE42" s="628"/>
      <c r="CF42" s="628"/>
      <c r="CG42" s="628"/>
      <c r="CH42" s="628"/>
      <c r="CI42" s="628"/>
      <c r="CJ42" s="628"/>
      <c r="CK42" s="628"/>
      <c r="CL42" s="628"/>
      <c r="CM42" s="628"/>
      <c r="CN42" s="628"/>
      <c r="CO42" s="628"/>
      <c r="CP42" s="628"/>
      <c r="CQ42" s="629"/>
      <c r="CR42" s="630">
        <v>1164714</v>
      </c>
      <c r="CS42" s="670"/>
      <c r="CT42" s="670"/>
      <c r="CU42" s="670"/>
      <c r="CV42" s="670"/>
      <c r="CW42" s="670"/>
      <c r="CX42" s="670"/>
      <c r="CY42" s="671"/>
      <c r="CZ42" s="635">
        <v>13.3</v>
      </c>
      <c r="DA42" s="664"/>
      <c r="DB42" s="664"/>
      <c r="DC42" s="672"/>
      <c r="DD42" s="639">
        <v>285788</v>
      </c>
      <c r="DE42" s="670"/>
      <c r="DF42" s="670"/>
      <c r="DG42" s="670"/>
      <c r="DH42" s="670"/>
      <c r="DI42" s="670"/>
      <c r="DJ42" s="670"/>
      <c r="DK42" s="671"/>
      <c r="DL42" s="721"/>
      <c r="DM42" s="722"/>
      <c r="DN42" s="722"/>
      <c r="DO42" s="722"/>
      <c r="DP42" s="722"/>
      <c r="DQ42" s="722"/>
      <c r="DR42" s="722"/>
      <c r="DS42" s="722"/>
      <c r="DT42" s="722"/>
      <c r="DU42" s="722"/>
      <c r="DV42" s="723"/>
      <c r="DW42" s="718"/>
      <c r="DX42" s="719"/>
      <c r="DY42" s="719"/>
      <c r="DZ42" s="719"/>
      <c r="EA42" s="719"/>
      <c r="EB42" s="719"/>
      <c r="EC42" s="720"/>
    </row>
    <row r="43" spans="2:133" ht="11.25" customHeight="1" x14ac:dyDescent="0.2">
      <c r="B43" s="627" t="s">
        <v>353</v>
      </c>
      <c r="C43" s="628"/>
      <c r="D43" s="628"/>
      <c r="E43" s="628"/>
      <c r="F43" s="628"/>
      <c r="G43" s="628"/>
      <c r="H43" s="628"/>
      <c r="I43" s="628"/>
      <c r="J43" s="628"/>
      <c r="K43" s="628"/>
      <c r="L43" s="628"/>
      <c r="M43" s="628"/>
      <c r="N43" s="628"/>
      <c r="O43" s="628"/>
      <c r="P43" s="628"/>
      <c r="Q43" s="629"/>
      <c r="R43" s="630">
        <v>347404</v>
      </c>
      <c r="S43" s="631"/>
      <c r="T43" s="631"/>
      <c r="U43" s="631"/>
      <c r="V43" s="631"/>
      <c r="W43" s="631"/>
      <c r="X43" s="631"/>
      <c r="Y43" s="632"/>
      <c r="Z43" s="633">
        <v>3.9</v>
      </c>
      <c r="AA43" s="633"/>
      <c r="AB43" s="633"/>
      <c r="AC43" s="633"/>
      <c r="AD43" s="634" t="s">
        <v>127</v>
      </c>
      <c r="AE43" s="634"/>
      <c r="AF43" s="634"/>
      <c r="AG43" s="634"/>
      <c r="AH43" s="634"/>
      <c r="AI43" s="634"/>
      <c r="AJ43" s="634"/>
      <c r="AK43" s="634"/>
      <c r="AL43" s="635" t="s">
        <v>127</v>
      </c>
      <c r="AM43" s="636"/>
      <c r="AN43" s="636"/>
      <c r="AO43" s="637"/>
      <c r="BV43" s="224"/>
      <c r="BW43" s="224"/>
      <c r="BX43" s="224"/>
      <c r="BY43" s="224"/>
      <c r="BZ43" s="224"/>
      <c r="CA43" s="224"/>
      <c r="CB43" s="224"/>
      <c r="CD43" s="627" t="s">
        <v>354</v>
      </c>
      <c r="CE43" s="628"/>
      <c r="CF43" s="628"/>
      <c r="CG43" s="628"/>
      <c r="CH43" s="628"/>
      <c r="CI43" s="628"/>
      <c r="CJ43" s="628"/>
      <c r="CK43" s="628"/>
      <c r="CL43" s="628"/>
      <c r="CM43" s="628"/>
      <c r="CN43" s="628"/>
      <c r="CO43" s="628"/>
      <c r="CP43" s="628"/>
      <c r="CQ43" s="629"/>
      <c r="CR43" s="630">
        <v>19882</v>
      </c>
      <c r="CS43" s="670"/>
      <c r="CT43" s="670"/>
      <c r="CU43" s="670"/>
      <c r="CV43" s="670"/>
      <c r="CW43" s="670"/>
      <c r="CX43" s="670"/>
      <c r="CY43" s="671"/>
      <c r="CZ43" s="635">
        <v>0.2</v>
      </c>
      <c r="DA43" s="664"/>
      <c r="DB43" s="664"/>
      <c r="DC43" s="672"/>
      <c r="DD43" s="639">
        <v>19882</v>
      </c>
      <c r="DE43" s="670"/>
      <c r="DF43" s="670"/>
      <c r="DG43" s="670"/>
      <c r="DH43" s="670"/>
      <c r="DI43" s="670"/>
      <c r="DJ43" s="670"/>
      <c r="DK43" s="671"/>
      <c r="DL43" s="721"/>
      <c r="DM43" s="722"/>
      <c r="DN43" s="722"/>
      <c r="DO43" s="722"/>
      <c r="DP43" s="722"/>
      <c r="DQ43" s="722"/>
      <c r="DR43" s="722"/>
      <c r="DS43" s="722"/>
      <c r="DT43" s="722"/>
      <c r="DU43" s="722"/>
      <c r="DV43" s="723"/>
      <c r="DW43" s="718"/>
      <c r="DX43" s="719"/>
      <c r="DY43" s="719"/>
      <c r="DZ43" s="719"/>
      <c r="EA43" s="719"/>
      <c r="EB43" s="719"/>
      <c r="EC43" s="720"/>
    </row>
    <row r="44" spans="2:133" ht="11.25" customHeight="1" x14ac:dyDescent="0.2">
      <c r="B44" s="674" t="s">
        <v>355</v>
      </c>
      <c r="C44" s="675"/>
      <c r="D44" s="675"/>
      <c r="E44" s="675"/>
      <c r="F44" s="675"/>
      <c r="G44" s="675"/>
      <c r="H44" s="675"/>
      <c r="I44" s="675"/>
      <c r="J44" s="675"/>
      <c r="K44" s="675"/>
      <c r="L44" s="675"/>
      <c r="M44" s="675"/>
      <c r="N44" s="675"/>
      <c r="O44" s="675"/>
      <c r="P44" s="675"/>
      <c r="Q44" s="676"/>
      <c r="R44" s="724">
        <v>8993156</v>
      </c>
      <c r="S44" s="725"/>
      <c r="T44" s="725"/>
      <c r="U44" s="725"/>
      <c r="V44" s="725"/>
      <c r="W44" s="725"/>
      <c r="X44" s="725"/>
      <c r="Y44" s="726"/>
      <c r="Z44" s="727">
        <v>100</v>
      </c>
      <c r="AA44" s="727"/>
      <c r="AB44" s="727"/>
      <c r="AC44" s="727"/>
      <c r="AD44" s="728">
        <v>4932439</v>
      </c>
      <c r="AE44" s="728"/>
      <c r="AF44" s="728"/>
      <c r="AG44" s="728"/>
      <c r="AH44" s="728"/>
      <c r="AI44" s="728"/>
      <c r="AJ44" s="728"/>
      <c r="AK44" s="728"/>
      <c r="AL44" s="729">
        <v>100</v>
      </c>
      <c r="AM44" s="702"/>
      <c r="AN44" s="702"/>
      <c r="AO44" s="730"/>
      <c r="CD44" s="731" t="s">
        <v>302</v>
      </c>
      <c r="CE44" s="732"/>
      <c r="CF44" s="627" t="s">
        <v>356</v>
      </c>
      <c r="CG44" s="628"/>
      <c r="CH44" s="628"/>
      <c r="CI44" s="628"/>
      <c r="CJ44" s="628"/>
      <c r="CK44" s="628"/>
      <c r="CL44" s="628"/>
      <c r="CM44" s="628"/>
      <c r="CN44" s="628"/>
      <c r="CO44" s="628"/>
      <c r="CP44" s="628"/>
      <c r="CQ44" s="629"/>
      <c r="CR44" s="630">
        <v>1123527</v>
      </c>
      <c r="CS44" s="631"/>
      <c r="CT44" s="631"/>
      <c r="CU44" s="631"/>
      <c r="CV44" s="631"/>
      <c r="CW44" s="631"/>
      <c r="CX44" s="631"/>
      <c r="CY44" s="632"/>
      <c r="CZ44" s="635">
        <v>12.9</v>
      </c>
      <c r="DA44" s="636"/>
      <c r="DB44" s="636"/>
      <c r="DC44" s="648"/>
      <c r="DD44" s="639">
        <v>250854</v>
      </c>
      <c r="DE44" s="631"/>
      <c r="DF44" s="631"/>
      <c r="DG44" s="631"/>
      <c r="DH44" s="631"/>
      <c r="DI44" s="631"/>
      <c r="DJ44" s="631"/>
      <c r="DK44" s="632"/>
      <c r="DL44" s="721"/>
      <c r="DM44" s="722"/>
      <c r="DN44" s="722"/>
      <c r="DO44" s="722"/>
      <c r="DP44" s="722"/>
      <c r="DQ44" s="722"/>
      <c r="DR44" s="722"/>
      <c r="DS44" s="722"/>
      <c r="DT44" s="722"/>
      <c r="DU44" s="722"/>
      <c r="DV44" s="723"/>
      <c r="DW44" s="718"/>
      <c r="DX44" s="719"/>
      <c r="DY44" s="719"/>
      <c r="DZ44" s="719"/>
      <c r="EA44" s="719"/>
      <c r="EB44" s="719"/>
      <c r="EC44" s="720"/>
    </row>
    <row r="45" spans="2:133" ht="11.25" customHeight="1" x14ac:dyDescent="0.2">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733"/>
      <c r="CE45" s="734"/>
      <c r="CF45" s="627" t="s">
        <v>357</v>
      </c>
      <c r="CG45" s="628"/>
      <c r="CH45" s="628"/>
      <c r="CI45" s="628"/>
      <c r="CJ45" s="628"/>
      <c r="CK45" s="628"/>
      <c r="CL45" s="628"/>
      <c r="CM45" s="628"/>
      <c r="CN45" s="628"/>
      <c r="CO45" s="628"/>
      <c r="CP45" s="628"/>
      <c r="CQ45" s="629"/>
      <c r="CR45" s="630">
        <v>148481</v>
      </c>
      <c r="CS45" s="670"/>
      <c r="CT45" s="670"/>
      <c r="CU45" s="670"/>
      <c r="CV45" s="670"/>
      <c r="CW45" s="670"/>
      <c r="CX45" s="670"/>
      <c r="CY45" s="671"/>
      <c r="CZ45" s="635">
        <v>1.7</v>
      </c>
      <c r="DA45" s="664"/>
      <c r="DB45" s="664"/>
      <c r="DC45" s="672"/>
      <c r="DD45" s="639">
        <v>15476</v>
      </c>
      <c r="DE45" s="670"/>
      <c r="DF45" s="670"/>
      <c r="DG45" s="670"/>
      <c r="DH45" s="670"/>
      <c r="DI45" s="670"/>
      <c r="DJ45" s="670"/>
      <c r="DK45" s="671"/>
      <c r="DL45" s="721"/>
      <c r="DM45" s="722"/>
      <c r="DN45" s="722"/>
      <c r="DO45" s="722"/>
      <c r="DP45" s="722"/>
      <c r="DQ45" s="722"/>
      <c r="DR45" s="722"/>
      <c r="DS45" s="722"/>
      <c r="DT45" s="722"/>
      <c r="DU45" s="722"/>
      <c r="DV45" s="723"/>
      <c r="DW45" s="718"/>
      <c r="DX45" s="719"/>
      <c r="DY45" s="719"/>
      <c r="DZ45" s="719"/>
      <c r="EA45" s="719"/>
      <c r="EB45" s="719"/>
      <c r="EC45" s="720"/>
    </row>
    <row r="46" spans="2:133" ht="11.25" customHeight="1" x14ac:dyDescent="0.2">
      <c r="B46" s="226" t="s">
        <v>358</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733"/>
      <c r="CE46" s="734"/>
      <c r="CF46" s="627" t="s">
        <v>359</v>
      </c>
      <c r="CG46" s="628"/>
      <c r="CH46" s="628"/>
      <c r="CI46" s="628"/>
      <c r="CJ46" s="628"/>
      <c r="CK46" s="628"/>
      <c r="CL46" s="628"/>
      <c r="CM46" s="628"/>
      <c r="CN46" s="628"/>
      <c r="CO46" s="628"/>
      <c r="CP46" s="628"/>
      <c r="CQ46" s="629"/>
      <c r="CR46" s="630">
        <v>968189</v>
      </c>
      <c r="CS46" s="631"/>
      <c r="CT46" s="631"/>
      <c r="CU46" s="631"/>
      <c r="CV46" s="631"/>
      <c r="CW46" s="631"/>
      <c r="CX46" s="631"/>
      <c r="CY46" s="632"/>
      <c r="CZ46" s="635">
        <v>11.1</v>
      </c>
      <c r="DA46" s="636"/>
      <c r="DB46" s="636"/>
      <c r="DC46" s="648"/>
      <c r="DD46" s="639">
        <v>228521</v>
      </c>
      <c r="DE46" s="631"/>
      <c r="DF46" s="631"/>
      <c r="DG46" s="631"/>
      <c r="DH46" s="631"/>
      <c r="DI46" s="631"/>
      <c r="DJ46" s="631"/>
      <c r="DK46" s="632"/>
      <c r="DL46" s="721"/>
      <c r="DM46" s="722"/>
      <c r="DN46" s="722"/>
      <c r="DO46" s="722"/>
      <c r="DP46" s="722"/>
      <c r="DQ46" s="722"/>
      <c r="DR46" s="722"/>
      <c r="DS46" s="722"/>
      <c r="DT46" s="722"/>
      <c r="DU46" s="722"/>
      <c r="DV46" s="723"/>
      <c r="DW46" s="718"/>
      <c r="DX46" s="719"/>
      <c r="DY46" s="719"/>
      <c r="DZ46" s="719"/>
      <c r="EA46" s="719"/>
      <c r="EB46" s="719"/>
      <c r="EC46" s="720"/>
    </row>
    <row r="47" spans="2:133" ht="11.25" customHeight="1" x14ac:dyDescent="0.2">
      <c r="B47" s="749" t="s">
        <v>360</v>
      </c>
      <c r="C47" s="749"/>
      <c r="D47" s="749"/>
      <c r="E47" s="749"/>
      <c r="F47" s="749"/>
      <c r="G47" s="749"/>
      <c r="H47" s="749"/>
      <c r="I47" s="749"/>
      <c r="J47" s="749"/>
      <c r="K47" s="749"/>
      <c r="L47" s="749"/>
      <c r="M47" s="749"/>
      <c r="N47" s="749"/>
      <c r="O47" s="749"/>
      <c r="P47" s="749"/>
      <c r="Q47" s="749"/>
      <c r="R47" s="749"/>
      <c r="S47" s="749"/>
      <c r="T47" s="749"/>
      <c r="U47" s="749"/>
      <c r="V47" s="749"/>
      <c r="W47" s="749"/>
      <c r="X47" s="749"/>
      <c r="Y47" s="749"/>
      <c r="Z47" s="749"/>
      <c r="AA47" s="749"/>
      <c r="AB47" s="749"/>
      <c r="AC47" s="749"/>
      <c r="AD47" s="749"/>
      <c r="AE47" s="749"/>
      <c r="AF47" s="749"/>
      <c r="AG47" s="749"/>
      <c r="AH47" s="749"/>
      <c r="AI47" s="749"/>
      <c r="AJ47" s="749"/>
      <c r="AK47" s="749"/>
      <c r="AL47" s="749"/>
      <c r="AM47" s="749"/>
      <c r="AN47" s="749"/>
      <c r="AO47" s="749"/>
      <c r="AP47" s="749"/>
      <c r="AQ47" s="749"/>
      <c r="AR47" s="749"/>
      <c r="AS47" s="749"/>
      <c r="AT47" s="749"/>
      <c r="AU47" s="749"/>
      <c r="AV47" s="749"/>
      <c r="AW47" s="749"/>
      <c r="AX47" s="749"/>
      <c r="AY47" s="749"/>
      <c r="AZ47" s="749"/>
      <c r="BA47" s="749"/>
      <c r="BB47" s="749"/>
      <c r="BC47" s="749"/>
      <c r="BD47" s="749"/>
      <c r="BE47" s="749"/>
      <c r="BF47" s="749"/>
      <c r="BG47" s="749"/>
      <c r="BH47" s="749"/>
      <c r="BI47" s="749"/>
      <c r="BJ47" s="749"/>
      <c r="BK47" s="749"/>
      <c r="BL47" s="749"/>
      <c r="BM47" s="749"/>
      <c r="BN47" s="749"/>
      <c r="BO47" s="749"/>
      <c r="BP47" s="749"/>
      <c r="BQ47" s="749"/>
      <c r="BR47" s="749"/>
      <c r="BS47" s="749"/>
      <c r="BT47" s="749"/>
      <c r="BU47" s="749"/>
      <c r="BV47" s="749"/>
      <c r="BW47" s="749"/>
      <c r="BX47" s="749"/>
      <c r="BY47" s="749"/>
      <c r="BZ47" s="749"/>
      <c r="CA47" s="749"/>
      <c r="CB47" s="749"/>
      <c r="CD47" s="733"/>
      <c r="CE47" s="734"/>
      <c r="CF47" s="627" t="s">
        <v>361</v>
      </c>
      <c r="CG47" s="628"/>
      <c r="CH47" s="628"/>
      <c r="CI47" s="628"/>
      <c r="CJ47" s="628"/>
      <c r="CK47" s="628"/>
      <c r="CL47" s="628"/>
      <c r="CM47" s="628"/>
      <c r="CN47" s="628"/>
      <c r="CO47" s="628"/>
      <c r="CP47" s="628"/>
      <c r="CQ47" s="629"/>
      <c r="CR47" s="630">
        <v>41187</v>
      </c>
      <c r="CS47" s="670"/>
      <c r="CT47" s="670"/>
      <c r="CU47" s="670"/>
      <c r="CV47" s="670"/>
      <c r="CW47" s="670"/>
      <c r="CX47" s="670"/>
      <c r="CY47" s="671"/>
      <c r="CZ47" s="635">
        <v>0.5</v>
      </c>
      <c r="DA47" s="664"/>
      <c r="DB47" s="664"/>
      <c r="DC47" s="672"/>
      <c r="DD47" s="639">
        <v>34934</v>
      </c>
      <c r="DE47" s="670"/>
      <c r="DF47" s="670"/>
      <c r="DG47" s="670"/>
      <c r="DH47" s="670"/>
      <c r="DI47" s="670"/>
      <c r="DJ47" s="670"/>
      <c r="DK47" s="671"/>
      <c r="DL47" s="721"/>
      <c r="DM47" s="722"/>
      <c r="DN47" s="722"/>
      <c r="DO47" s="722"/>
      <c r="DP47" s="722"/>
      <c r="DQ47" s="722"/>
      <c r="DR47" s="722"/>
      <c r="DS47" s="722"/>
      <c r="DT47" s="722"/>
      <c r="DU47" s="722"/>
      <c r="DV47" s="723"/>
      <c r="DW47" s="718"/>
      <c r="DX47" s="719"/>
      <c r="DY47" s="719"/>
      <c r="DZ47" s="719"/>
      <c r="EA47" s="719"/>
      <c r="EB47" s="719"/>
      <c r="EC47" s="720"/>
    </row>
    <row r="48" spans="2:133" ht="10.8" x14ac:dyDescent="0.2">
      <c r="B48" s="748" t="s">
        <v>362</v>
      </c>
      <c r="C48" s="748"/>
      <c r="D48" s="748"/>
      <c r="E48" s="748"/>
      <c r="F48" s="748"/>
      <c r="G48" s="748"/>
      <c r="H48" s="748"/>
      <c r="I48" s="748"/>
      <c r="J48" s="748"/>
      <c r="K48" s="748"/>
      <c r="L48" s="748"/>
      <c r="M48" s="748"/>
      <c r="N48" s="748"/>
      <c r="O48" s="748"/>
      <c r="P48" s="748"/>
      <c r="Q48" s="748"/>
      <c r="R48" s="748"/>
      <c r="S48" s="748"/>
      <c r="T48" s="748"/>
      <c r="U48" s="748"/>
      <c r="V48" s="748"/>
      <c r="W48" s="748"/>
      <c r="X48" s="748"/>
      <c r="Y48" s="748"/>
      <c r="Z48" s="748"/>
      <c r="AA48" s="748"/>
      <c r="AB48" s="748"/>
      <c r="AC48" s="748"/>
      <c r="AD48" s="748"/>
      <c r="AE48" s="748"/>
      <c r="AF48" s="748"/>
      <c r="AG48" s="748"/>
      <c r="AH48" s="748"/>
      <c r="AI48" s="748"/>
      <c r="AJ48" s="748"/>
      <c r="AK48" s="748"/>
      <c r="AL48" s="748"/>
      <c r="AM48" s="748"/>
      <c r="AN48" s="748"/>
      <c r="AO48" s="748"/>
      <c r="AP48" s="748"/>
      <c r="AQ48" s="748"/>
      <c r="AR48" s="748"/>
      <c r="AS48" s="748"/>
      <c r="AT48" s="748"/>
      <c r="AU48" s="748"/>
      <c r="AV48" s="748"/>
      <c r="AW48" s="748"/>
      <c r="AX48" s="748"/>
      <c r="AY48" s="748"/>
      <c r="AZ48" s="748"/>
      <c r="BA48" s="748"/>
      <c r="BB48" s="748"/>
      <c r="BC48" s="748"/>
      <c r="BD48" s="748"/>
      <c r="BE48" s="748"/>
      <c r="BF48" s="748"/>
      <c r="BG48" s="748"/>
      <c r="BH48" s="748"/>
      <c r="BI48" s="748"/>
      <c r="BJ48" s="748"/>
      <c r="BK48" s="748"/>
      <c r="BL48" s="748"/>
      <c r="BM48" s="748"/>
      <c r="BN48" s="748"/>
      <c r="BO48" s="748"/>
      <c r="BP48" s="748"/>
      <c r="BQ48" s="748"/>
      <c r="BR48" s="748"/>
      <c r="BS48" s="748"/>
      <c r="BT48" s="748"/>
      <c r="BU48" s="748"/>
      <c r="BV48" s="748"/>
      <c r="BW48" s="748"/>
      <c r="BX48" s="748"/>
      <c r="BY48" s="748"/>
      <c r="BZ48" s="748"/>
      <c r="CA48" s="748"/>
      <c r="CB48" s="748"/>
      <c r="CD48" s="735"/>
      <c r="CE48" s="736"/>
      <c r="CF48" s="627" t="s">
        <v>363</v>
      </c>
      <c r="CG48" s="628"/>
      <c r="CH48" s="628"/>
      <c r="CI48" s="628"/>
      <c r="CJ48" s="628"/>
      <c r="CK48" s="628"/>
      <c r="CL48" s="628"/>
      <c r="CM48" s="628"/>
      <c r="CN48" s="628"/>
      <c r="CO48" s="628"/>
      <c r="CP48" s="628"/>
      <c r="CQ48" s="629"/>
      <c r="CR48" s="630" t="s">
        <v>127</v>
      </c>
      <c r="CS48" s="631"/>
      <c r="CT48" s="631"/>
      <c r="CU48" s="631"/>
      <c r="CV48" s="631"/>
      <c r="CW48" s="631"/>
      <c r="CX48" s="631"/>
      <c r="CY48" s="632"/>
      <c r="CZ48" s="635" t="s">
        <v>127</v>
      </c>
      <c r="DA48" s="636"/>
      <c r="DB48" s="636"/>
      <c r="DC48" s="648"/>
      <c r="DD48" s="639" t="s">
        <v>127</v>
      </c>
      <c r="DE48" s="631"/>
      <c r="DF48" s="631"/>
      <c r="DG48" s="631"/>
      <c r="DH48" s="631"/>
      <c r="DI48" s="631"/>
      <c r="DJ48" s="631"/>
      <c r="DK48" s="632"/>
      <c r="DL48" s="721"/>
      <c r="DM48" s="722"/>
      <c r="DN48" s="722"/>
      <c r="DO48" s="722"/>
      <c r="DP48" s="722"/>
      <c r="DQ48" s="722"/>
      <c r="DR48" s="722"/>
      <c r="DS48" s="722"/>
      <c r="DT48" s="722"/>
      <c r="DU48" s="722"/>
      <c r="DV48" s="723"/>
      <c r="DW48" s="718"/>
      <c r="DX48" s="719"/>
      <c r="DY48" s="719"/>
      <c r="DZ48" s="719"/>
      <c r="EA48" s="719"/>
      <c r="EB48" s="719"/>
      <c r="EC48" s="720"/>
    </row>
    <row r="49" spans="2:133" ht="11.25" customHeight="1" x14ac:dyDescent="0.2">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74" t="s">
        <v>364</v>
      </c>
      <c r="CE49" s="675"/>
      <c r="CF49" s="675"/>
      <c r="CG49" s="675"/>
      <c r="CH49" s="675"/>
      <c r="CI49" s="675"/>
      <c r="CJ49" s="675"/>
      <c r="CK49" s="675"/>
      <c r="CL49" s="675"/>
      <c r="CM49" s="675"/>
      <c r="CN49" s="675"/>
      <c r="CO49" s="675"/>
      <c r="CP49" s="675"/>
      <c r="CQ49" s="676"/>
      <c r="CR49" s="724">
        <v>8724611</v>
      </c>
      <c r="CS49" s="701"/>
      <c r="CT49" s="701"/>
      <c r="CU49" s="701"/>
      <c r="CV49" s="701"/>
      <c r="CW49" s="701"/>
      <c r="CX49" s="701"/>
      <c r="CY49" s="738"/>
      <c r="CZ49" s="729">
        <v>100</v>
      </c>
      <c r="DA49" s="739"/>
      <c r="DB49" s="739"/>
      <c r="DC49" s="740"/>
      <c r="DD49" s="741">
        <v>6030219</v>
      </c>
      <c r="DE49" s="701"/>
      <c r="DF49" s="701"/>
      <c r="DG49" s="701"/>
      <c r="DH49" s="701"/>
      <c r="DI49" s="701"/>
      <c r="DJ49" s="701"/>
      <c r="DK49" s="738"/>
      <c r="DL49" s="742"/>
      <c r="DM49" s="743"/>
      <c r="DN49" s="743"/>
      <c r="DO49" s="743"/>
      <c r="DP49" s="743"/>
      <c r="DQ49" s="743"/>
      <c r="DR49" s="743"/>
      <c r="DS49" s="743"/>
      <c r="DT49" s="743"/>
      <c r="DU49" s="743"/>
      <c r="DV49" s="744"/>
      <c r="DW49" s="745"/>
      <c r="DX49" s="746"/>
      <c r="DY49" s="746"/>
      <c r="DZ49" s="746"/>
      <c r="EA49" s="746"/>
      <c r="EB49" s="746"/>
      <c r="EC49" s="747"/>
    </row>
    <row r="50" spans="2:133" ht="10.8" hidden="1" x14ac:dyDescent="0.2">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password="C5BB"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scale="92" orientation="landscape" cellComments="asDisplayed" horizontalDpi="300" verticalDpi="300"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2" zeroHeight="1" x14ac:dyDescent="0.2"/>
  <cols>
    <col min="1" max="130" width="2.77734375" style="234" customWidth="1"/>
    <col min="131" max="131" width="1.5546875" style="234" customWidth="1"/>
    <col min="132" max="16384" width="9" style="234" hidden="1"/>
  </cols>
  <sheetData>
    <row r="1" spans="1:13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5">
      <c r="A2" s="750" t="s">
        <v>365</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751" t="s">
        <v>366</v>
      </c>
      <c r="DK2" s="752"/>
      <c r="DL2" s="752"/>
      <c r="DM2" s="752"/>
      <c r="DN2" s="752"/>
      <c r="DO2" s="753"/>
      <c r="DP2" s="231"/>
      <c r="DQ2" s="751" t="s">
        <v>367</v>
      </c>
      <c r="DR2" s="752"/>
      <c r="DS2" s="752"/>
      <c r="DT2" s="752"/>
      <c r="DU2" s="752"/>
      <c r="DV2" s="752"/>
      <c r="DW2" s="752"/>
      <c r="DX2" s="752"/>
      <c r="DY2" s="752"/>
      <c r="DZ2" s="753"/>
      <c r="EA2" s="233"/>
    </row>
    <row r="3" spans="1:13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5">
      <c r="A4" s="754" t="s">
        <v>368</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35"/>
      <c r="BA4" s="235"/>
      <c r="BB4" s="235"/>
      <c r="BC4" s="235"/>
      <c r="BD4" s="235"/>
      <c r="BE4" s="236"/>
      <c r="BF4" s="236"/>
      <c r="BG4" s="236"/>
      <c r="BH4" s="236"/>
      <c r="BI4" s="236"/>
      <c r="BJ4" s="236"/>
      <c r="BK4" s="236"/>
      <c r="BL4" s="236"/>
      <c r="BM4" s="236"/>
      <c r="BN4" s="236"/>
      <c r="BO4" s="236"/>
      <c r="BP4" s="236"/>
      <c r="BQ4" s="755" t="s">
        <v>369</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7"/>
    </row>
    <row r="5" spans="1:131" s="238" customFormat="1" ht="26.25" customHeight="1" x14ac:dyDescent="0.2">
      <c r="A5" s="756" t="s">
        <v>370</v>
      </c>
      <c r="B5" s="757"/>
      <c r="C5" s="757"/>
      <c r="D5" s="757"/>
      <c r="E5" s="757"/>
      <c r="F5" s="757"/>
      <c r="G5" s="757"/>
      <c r="H5" s="757"/>
      <c r="I5" s="757"/>
      <c r="J5" s="757"/>
      <c r="K5" s="757"/>
      <c r="L5" s="757"/>
      <c r="M5" s="757"/>
      <c r="N5" s="757"/>
      <c r="O5" s="757"/>
      <c r="P5" s="758"/>
      <c r="Q5" s="762" t="s">
        <v>371</v>
      </c>
      <c r="R5" s="763"/>
      <c r="S5" s="763"/>
      <c r="T5" s="763"/>
      <c r="U5" s="764"/>
      <c r="V5" s="762" t="s">
        <v>372</v>
      </c>
      <c r="W5" s="763"/>
      <c r="X5" s="763"/>
      <c r="Y5" s="763"/>
      <c r="Z5" s="764"/>
      <c r="AA5" s="762" t="s">
        <v>373</v>
      </c>
      <c r="AB5" s="763"/>
      <c r="AC5" s="763"/>
      <c r="AD5" s="763"/>
      <c r="AE5" s="763"/>
      <c r="AF5" s="768" t="s">
        <v>374</v>
      </c>
      <c r="AG5" s="763"/>
      <c r="AH5" s="763"/>
      <c r="AI5" s="763"/>
      <c r="AJ5" s="769"/>
      <c r="AK5" s="763" t="s">
        <v>375</v>
      </c>
      <c r="AL5" s="763"/>
      <c r="AM5" s="763"/>
      <c r="AN5" s="763"/>
      <c r="AO5" s="764"/>
      <c r="AP5" s="762" t="s">
        <v>376</v>
      </c>
      <c r="AQ5" s="763"/>
      <c r="AR5" s="763"/>
      <c r="AS5" s="763"/>
      <c r="AT5" s="764"/>
      <c r="AU5" s="762" t="s">
        <v>377</v>
      </c>
      <c r="AV5" s="763"/>
      <c r="AW5" s="763"/>
      <c r="AX5" s="763"/>
      <c r="AY5" s="769"/>
      <c r="AZ5" s="235"/>
      <c r="BA5" s="235"/>
      <c r="BB5" s="235"/>
      <c r="BC5" s="235"/>
      <c r="BD5" s="235"/>
      <c r="BE5" s="236"/>
      <c r="BF5" s="236"/>
      <c r="BG5" s="236"/>
      <c r="BH5" s="236"/>
      <c r="BI5" s="236"/>
      <c r="BJ5" s="236"/>
      <c r="BK5" s="236"/>
      <c r="BL5" s="236"/>
      <c r="BM5" s="236"/>
      <c r="BN5" s="236"/>
      <c r="BO5" s="236"/>
      <c r="BP5" s="236"/>
      <c r="BQ5" s="756" t="s">
        <v>378</v>
      </c>
      <c r="BR5" s="757"/>
      <c r="BS5" s="757"/>
      <c r="BT5" s="757"/>
      <c r="BU5" s="757"/>
      <c r="BV5" s="757"/>
      <c r="BW5" s="757"/>
      <c r="BX5" s="757"/>
      <c r="BY5" s="757"/>
      <c r="BZ5" s="757"/>
      <c r="CA5" s="757"/>
      <c r="CB5" s="757"/>
      <c r="CC5" s="757"/>
      <c r="CD5" s="757"/>
      <c r="CE5" s="757"/>
      <c r="CF5" s="757"/>
      <c r="CG5" s="758"/>
      <c r="CH5" s="762" t="s">
        <v>379</v>
      </c>
      <c r="CI5" s="763"/>
      <c r="CJ5" s="763"/>
      <c r="CK5" s="763"/>
      <c r="CL5" s="764"/>
      <c r="CM5" s="762" t="s">
        <v>380</v>
      </c>
      <c r="CN5" s="763"/>
      <c r="CO5" s="763"/>
      <c r="CP5" s="763"/>
      <c r="CQ5" s="764"/>
      <c r="CR5" s="762" t="s">
        <v>381</v>
      </c>
      <c r="CS5" s="763"/>
      <c r="CT5" s="763"/>
      <c r="CU5" s="763"/>
      <c r="CV5" s="764"/>
      <c r="CW5" s="762" t="s">
        <v>382</v>
      </c>
      <c r="CX5" s="763"/>
      <c r="CY5" s="763"/>
      <c r="CZ5" s="763"/>
      <c r="DA5" s="764"/>
      <c r="DB5" s="762" t="s">
        <v>383</v>
      </c>
      <c r="DC5" s="763"/>
      <c r="DD5" s="763"/>
      <c r="DE5" s="763"/>
      <c r="DF5" s="764"/>
      <c r="DG5" s="792" t="s">
        <v>384</v>
      </c>
      <c r="DH5" s="793"/>
      <c r="DI5" s="793"/>
      <c r="DJ5" s="793"/>
      <c r="DK5" s="794"/>
      <c r="DL5" s="792" t="s">
        <v>385</v>
      </c>
      <c r="DM5" s="793"/>
      <c r="DN5" s="793"/>
      <c r="DO5" s="793"/>
      <c r="DP5" s="794"/>
      <c r="DQ5" s="762" t="s">
        <v>386</v>
      </c>
      <c r="DR5" s="763"/>
      <c r="DS5" s="763"/>
      <c r="DT5" s="763"/>
      <c r="DU5" s="764"/>
      <c r="DV5" s="762" t="s">
        <v>377</v>
      </c>
      <c r="DW5" s="763"/>
      <c r="DX5" s="763"/>
      <c r="DY5" s="763"/>
      <c r="DZ5" s="769"/>
      <c r="EA5" s="237"/>
    </row>
    <row r="6" spans="1:131" s="238" customFormat="1" ht="26.25" customHeight="1" thickBot="1" x14ac:dyDescent="0.25">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35"/>
      <c r="BA6" s="235"/>
      <c r="BB6" s="235"/>
      <c r="BC6" s="235"/>
      <c r="BD6" s="235"/>
      <c r="BE6" s="236"/>
      <c r="BF6" s="236"/>
      <c r="BG6" s="236"/>
      <c r="BH6" s="236"/>
      <c r="BI6" s="236"/>
      <c r="BJ6" s="236"/>
      <c r="BK6" s="236"/>
      <c r="BL6" s="236"/>
      <c r="BM6" s="236"/>
      <c r="BN6" s="236"/>
      <c r="BO6" s="236"/>
      <c r="BP6" s="236"/>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7"/>
    </row>
    <row r="7" spans="1:131" s="238" customFormat="1" ht="26.25" customHeight="1" thickTop="1" x14ac:dyDescent="0.2">
      <c r="A7" s="239">
        <v>1</v>
      </c>
      <c r="B7" s="778" t="s">
        <v>387</v>
      </c>
      <c r="C7" s="779"/>
      <c r="D7" s="779"/>
      <c r="E7" s="779"/>
      <c r="F7" s="779"/>
      <c r="G7" s="779"/>
      <c r="H7" s="779"/>
      <c r="I7" s="779"/>
      <c r="J7" s="779"/>
      <c r="K7" s="779"/>
      <c r="L7" s="779"/>
      <c r="M7" s="779"/>
      <c r="N7" s="779"/>
      <c r="O7" s="779"/>
      <c r="P7" s="780"/>
      <c r="Q7" s="781">
        <v>8993</v>
      </c>
      <c r="R7" s="782"/>
      <c r="S7" s="782"/>
      <c r="T7" s="782"/>
      <c r="U7" s="782"/>
      <c r="V7" s="782">
        <v>8725</v>
      </c>
      <c r="W7" s="782"/>
      <c r="X7" s="782"/>
      <c r="Y7" s="782"/>
      <c r="Z7" s="782"/>
      <c r="AA7" s="782">
        <v>269</v>
      </c>
      <c r="AB7" s="782"/>
      <c r="AC7" s="782"/>
      <c r="AD7" s="782"/>
      <c r="AE7" s="783"/>
      <c r="AF7" s="784">
        <v>149</v>
      </c>
      <c r="AG7" s="785"/>
      <c r="AH7" s="785"/>
      <c r="AI7" s="785"/>
      <c r="AJ7" s="786"/>
      <c r="AK7" s="787">
        <v>328</v>
      </c>
      <c r="AL7" s="788"/>
      <c r="AM7" s="788"/>
      <c r="AN7" s="788"/>
      <c r="AO7" s="788"/>
      <c r="AP7" s="788">
        <v>5575</v>
      </c>
      <c r="AQ7" s="788"/>
      <c r="AR7" s="788"/>
      <c r="AS7" s="788"/>
      <c r="AT7" s="788"/>
      <c r="AU7" s="789" t="s">
        <v>567</v>
      </c>
      <c r="AV7" s="789"/>
      <c r="AW7" s="789"/>
      <c r="AX7" s="789"/>
      <c r="AY7" s="790"/>
      <c r="AZ7" s="235"/>
      <c r="BA7" s="235"/>
      <c r="BB7" s="235"/>
      <c r="BC7" s="235"/>
      <c r="BD7" s="235"/>
      <c r="BE7" s="236"/>
      <c r="BF7" s="236"/>
      <c r="BG7" s="236"/>
      <c r="BH7" s="236"/>
      <c r="BI7" s="236"/>
      <c r="BJ7" s="236"/>
      <c r="BK7" s="236"/>
      <c r="BL7" s="236"/>
      <c r="BM7" s="236"/>
      <c r="BN7" s="236"/>
      <c r="BO7" s="236"/>
      <c r="BP7" s="236"/>
      <c r="BQ7" s="239">
        <v>1</v>
      </c>
      <c r="BR7" s="240" t="s">
        <v>580</v>
      </c>
      <c r="BS7" s="775" t="s">
        <v>581</v>
      </c>
      <c r="BT7" s="776"/>
      <c r="BU7" s="776"/>
      <c r="BV7" s="776"/>
      <c r="BW7" s="776"/>
      <c r="BX7" s="776"/>
      <c r="BY7" s="776"/>
      <c r="BZ7" s="776"/>
      <c r="CA7" s="776"/>
      <c r="CB7" s="776"/>
      <c r="CC7" s="776"/>
      <c r="CD7" s="776"/>
      <c r="CE7" s="776"/>
      <c r="CF7" s="776"/>
      <c r="CG7" s="791"/>
      <c r="CH7" s="772">
        <v>0</v>
      </c>
      <c r="CI7" s="773"/>
      <c r="CJ7" s="773"/>
      <c r="CK7" s="773"/>
      <c r="CL7" s="774"/>
      <c r="CM7" s="772">
        <v>19</v>
      </c>
      <c r="CN7" s="773"/>
      <c r="CO7" s="773"/>
      <c r="CP7" s="773"/>
      <c r="CQ7" s="774"/>
      <c r="CR7" s="772">
        <v>5</v>
      </c>
      <c r="CS7" s="773"/>
      <c r="CT7" s="773"/>
      <c r="CU7" s="773"/>
      <c r="CV7" s="774"/>
      <c r="CW7" s="772" t="s">
        <v>582</v>
      </c>
      <c r="CX7" s="773"/>
      <c r="CY7" s="773"/>
      <c r="CZ7" s="773"/>
      <c r="DA7" s="774"/>
      <c r="DB7" s="772" t="s">
        <v>504</v>
      </c>
      <c r="DC7" s="773"/>
      <c r="DD7" s="773"/>
      <c r="DE7" s="773"/>
      <c r="DF7" s="774"/>
      <c r="DG7" s="772" t="s">
        <v>504</v>
      </c>
      <c r="DH7" s="773"/>
      <c r="DI7" s="773"/>
      <c r="DJ7" s="773"/>
      <c r="DK7" s="774"/>
      <c r="DL7" s="772" t="s">
        <v>504</v>
      </c>
      <c r="DM7" s="773"/>
      <c r="DN7" s="773"/>
      <c r="DO7" s="773"/>
      <c r="DP7" s="774"/>
      <c r="DQ7" s="772" t="s">
        <v>504</v>
      </c>
      <c r="DR7" s="773"/>
      <c r="DS7" s="773"/>
      <c r="DT7" s="773"/>
      <c r="DU7" s="774"/>
      <c r="DV7" s="775"/>
      <c r="DW7" s="776"/>
      <c r="DX7" s="776"/>
      <c r="DY7" s="776"/>
      <c r="DZ7" s="777"/>
      <c r="EA7" s="237"/>
    </row>
    <row r="8" spans="1:131" s="238" customFormat="1" ht="26.25" customHeight="1" x14ac:dyDescent="0.2">
      <c r="A8" s="241">
        <v>2</v>
      </c>
      <c r="B8" s="809"/>
      <c r="C8" s="810"/>
      <c r="D8" s="810"/>
      <c r="E8" s="810"/>
      <c r="F8" s="810"/>
      <c r="G8" s="810"/>
      <c r="H8" s="810"/>
      <c r="I8" s="810"/>
      <c r="J8" s="810"/>
      <c r="K8" s="810"/>
      <c r="L8" s="810"/>
      <c r="M8" s="810"/>
      <c r="N8" s="810"/>
      <c r="O8" s="810"/>
      <c r="P8" s="811"/>
      <c r="Q8" s="812"/>
      <c r="R8" s="813"/>
      <c r="S8" s="813"/>
      <c r="T8" s="813"/>
      <c r="U8" s="813"/>
      <c r="V8" s="813"/>
      <c r="W8" s="813"/>
      <c r="X8" s="813"/>
      <c r="Y8" s="813"/>
      <c r="Z8" s="813"/>
      <c r="AA8" s="813"/>
      <c r="AB8" s="813"/>
      <c r="AC8" s="813"/>
      <c r="AD8" s="813"/>
      <c r="AE8" s="814"/>
      <c r="AF8" s="815"/>
      <c r="AG8" s="816"/>
      <c r="AH8" s="816"/>
      <c r="AI8" s="816"/>
      <c r="AJ8" s="817"/>
      <c r="AK8" s="798"/>
      <c r="AL8" s="799"/>
      <c r="AM8" s="799"/>
      <c r="AN8" s="799"/>
      <c r="AO8" s="799"/>
      <c r="AP8" s="799"/>
      <c r="AQ8" s="799"/>
      <c r="AR8" s="799"/>
      <c r="AS8" s="799"/>
      <c r="AT8" s="799"/>
      <c r="AU8" s="800"/>
      <c r="AV8" s="800"/>
      <c r="AW8" s="800"/>
      <c r="AX8" s="800"/>
      <c r="AY8" s="801"/>
      <c r="AZ8" s="235"/>
      <c r="BA8" s="235"/>
      <c r="BB8" s="235"/>
      <c r="BC8" s="235"/>
      <c r="BD8" s="235"/>
      <c r="BE8" s="236"/>
      <c r="BF8" s="236"/>
      <c r="BG8" s="236"/>
      <c r="BH8" s="236"/>
      <c r="BI8" s="236"/>
      <c r="BJ8" s="236"/>
      <c r="BK8" s="236"/>
      <c r="BL8" s="236"/>
      <c r="BM8" s="236"/>
      <c r="BN8" s="236"/>
      <c r="BO8" s="236"/>
      <c r="BP8" s="236"/>
      <c r="BQ8" s="241">
        <v>2</v>
      </c>
      <c r="BR8" s="242"/>
      <c r="BS8" s="802"/>
      <c r="BT8" s="803"/>
      <c r="BU8" s="803"/>
      <c r="BV8" s="803"/>
      <c r="BW8" s="803"/>
      <c r="BX8" s="803"/>
      <c r="BY8" s="803"/>
      <c r="BZ8" s="803"/>
      <c r="CA8" s="803"/>
      <c r="CB8" s="803"/>
      <c r="CC8" s="803"/>
      <c r="CD8" s="803"/>
      <c r="CE8" s="803"/>
      <c r="CF8" s="803"/>
      <c r="CG8" s="804"/>
      <c r="CH8" s="805"/>
      <c r="CI8" s="806"/>
      <c r="CJ8" s="806"/>
      <c r="CK8" s="806"/>
      <c r="CL8" s="807"/>
      <c r="CM8" s="805"/>
      <c r="CN8" s="806"/>
      <c r="CO8" s="806"/>
      <c r="CP8" s="806"/>
      <c r="CQ8" s="807"/>
      <c r="CR8" s="805"/>
      <c r="CS8" s="806"/>
      <c r="CT8" s="806"/>
      <c r="CU8" s="806"/>
      <c r="CV8" s="807"/>
      <c r="CW8" s="805"/>
      <c r="CX8" s="806"/>
      <c r="CY8" s="806"/>
      <c r="CZ8" s="806"/>
      <c r="DA8" s="807"/>
      <c r="DB8" s="805"/>
      <c r="DC8" s="806"/>
      <c r="DD8" s="806"/>
      <c r="DE8" s="806"/>
      <c r="DF8" s="807"/>
      <c r="DG8" s="805"/>
      <c r="DH8" s="806"/>
      <c r="DI8" s="806"/>
      <c r="DJ8" s="806"/>
      <c r="DK8" s="807"/>
      <c r="DL8" s="805"/>
      <c r="DM8" s="806"/>
      <c r="DN8" s="806"/>
      <c r="DO8" s="806"/>
      <c r="DP8" s="807"/>
      <c r="DQ8" s="805"/>
      <c r="DR8" s="806"/>
      <c r="DS8" s="806"/>
      <c r="DT8" s="806"/>
      <c r="DU8" s="807"/>
      <c r="DV8" s="802"/>
      <c r="DW8" s="803"/>
      <c r="DX8" s="803"/>
      <c r="DY8" s="803"/>
      <c r="DZ8" s="808"/>
      <c r="EA8" s="237"/>
    </row>
    <row r="9" spans="1:131" s="238" customFormat="1" ht="26.25" customHeight="1" x14ac:dyDescent="0.2">
      <c r="A9" s="241">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35"/>
      <c r="BA9" s="235"/>
      <c r="BB9" s="235"/>
      <c r="BC9" s="235"/>
      <c r="BD9" s="235"/>
      <c r="BE9" s="236"/>
      <c r="BF9" s="236"/>
      <c r="BG9" s="236"/>
      <c r="BH9" s="236"/>
      <c r="BI9" s="236"/>
      <c r="BJ9" s="236"/>
      <c r="BK9" s="236"/>
      <c r="BL9" s="236"/>
      <c r="BM9" s="236"/>
      <c r="BN9" s="236"/>
      <c r="BO9" s="236"/>
      <c r="BP9" s="236"/>
      <c r="BQ9" s="241">
        <v>3</v>
      </c>
      <c r="BR9" s="242"/>
      <c r="BS9" s="802"/>
      <c r="BT9" s="803"/>
      <c r="BU9" s="803"/>
      <c r="BV9" s="803"/>
      <c r="BW9" s="803"/>
      <c r="BX9" s="803"/>
      <c r="BY9" s="803"/>
      <c r="BZ9" s="803"/>
      <c r="CA9" s="803"/>
      <c r="CB9" s="803"/>
      <c r="CC9" s="803"/>
      <c r="CD9" s="803"/>
      <c r="CE9" s="803"/>
      <c r="CF9" s="803"/>
      <c r="CG9" s="804"/>
      <c r="CH9" s="805"/>
      <c r="CI9" s="806"/>
      <c r="CJ9" s="806"/>
      <c r="CK9" s="806"/>
      <c r="CL9" s="807"/>
      <c r="CM9" s="805"/>
      <c r="CN9" s="806"/>
      <c r="CO9" s="806"/>
      <c r="CP9" s="806"/>
      <c r="CQ9" s="807"/>
      <c r="CR9" s="805"/>
      <c r="CS9" s="806"/>
      <c r="CT9" s="806"/>
      <c r="CU9" s="806"/>
      <c r="CV9" s="807"/>
      <c r="CW9" s="805"/>
      <c r="CX9" s="806"/>
      <c r="CY9" s="806"/>
      <c r="CZ9" s="806"/>
      <c r="DA9" s="807"/>
      <c r="DB9" s="805"/>
      <c r="DC9" s="806"/>
      <c r="DD9" s="806"/>
      <c r="DE9" s="806"/>
      <c r="DF9" s="807"/>
      <c r="DG9" s="805"/>
      <c r="DH9" s="806"/>
      <c r="DI9" s="806"/>
      <c r="DJ9" s="806"/>
      <c r="DK9" s="807"/>
      <c r="DL9" s="805"/>
      <c r="DM9" s="806"/>
      <c r="DN9" s="806"/>
      <c r="DO9" s="806"/>
      <c r="DP9" s="807"/>
      <c r="DQ9" s="805"/>
      <c r="DR9" s="806"/>
      <c r="DS9" s="806"/>
      <c r="DT9" s="806"/>
      <c r="DU9" s="807"/>
      <c r="DV9" s="802"/>
      <c r="DW9" s="803"/>
      <c r="DX9" s="803"/>
      <c r="DY9" s="803"/>
      <c r="DZ9" s="808"/>
      <c r="EA9" s="237"/>
    </row>
    <row r="10" spans="1:131" s="238" customFormat="1" ht="26.25" customHeight="1" x14ac:dyDescent="0.2">
      <c r="A10" s="241">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35"/>
      <c r="BA10" s="235"/>
      <c r="BB10" s="235"/>
      <c r="BC10" s="235"/>
      <c r="BD10" s="235"/>
      <c r="BE10" s="236"/>
      <c r="BF10" s="236"/>
      <c r="BG10" s="236"/>
      <c r="BH10" s="236"/>
      <c r="BI10" s="236"/>
      <c r="BJ10" s="236"/>
      <c r="BK10" s="236"/>
      <c r="BL10" s="236"/>
      <c r="BM10" s="236"/>
      <c r="BN10" s="236"/>
      <c r="BO10" s="236"/>
      <c r="BP10" s="236"/>
      <c r="BQ10" s="241">
        <v>4</v>
      </c>
      <c r="BR10" s="242"/>
      <c r="BS10" s="802"/>
      <c r="BT10" s="803"/>
      <c r="BU10" s="803"/>
      <c r="BV10" s="803"/>
      <c r="BW10" s="803"/>
      <c r="BX10" s="803"/>
      <c r="BY10" s="803"/>
      <c r="BZ10" s="803"/>
      <c r="CA10" s="803"/>
      <c r="CB10" s="803"/>
      <c r="CC10" s="803"/>
      <c r="CD10" s="803"/>
      <c r="CE10" s="803"/>
      <c r="CF10" s="803"/>
      <c r="CG10" s="804"/>
      <c r="CH10" s="805"/>
      <c r="CI10" s="806"/>
      <c r="CJ10" s="806"/>
      <c r="CK10" s="806"/>
      <c r="CL10" s="807"/>
      <c r="CM10" s="805"/>
      <c r="CN10" s="806"/>
      <c r="CO10" s="806"/>
      <c r="CP10" s="806"/>
      <c r="CQ10" s="807"/>
      <c r="CR10" s="805"/>
      <c r="CS10" s="806"/>
      <c r="CT10" s="806"/>
      <c r="CU10" s="806"/>
      <c r="CV10" s="807"/>
      <c r="CW10" s="805"/>
      <c r="CX10" s="806"/>
      <c r="CY10" s="806"/>
      <c r="CZ10" s="806"/>
      <c r="DA10" s="807"/>
      <c r="DB10" s="805"/>
      <c r="DC10" s="806"/>
      <c r="DD10" s="806"/>
      <c r="DE10" s="806"/>
      <c r="DF10" s="807"/>
      <c r="DG10" s="805"/>
      <c r="DH10" s="806"/>
      <c r="DI10" s="806"/>
      <c r="DJ10" s="806"/>
      <c r="DK10" s="807"/>
      <c r="DL10" s="805"/>
      <c r="DM10" s="806"/>
      <c r="DN10" s="806"/>
      <c r="DO10" s="806"/>
      <c r="DP10" s="807"/>
      <c r="DQ10" s="805"/>
      <c r="DR10" s="806"/>
      <c r="DS10" s="806"/>
      <c r="DT10" s="806"/>
      <c r="DU10" s="807"/>
      <c r="DV10" s="802"/>
      <c r="DW10" s="803"/>
      <c r="DX10" s="803"/>
      <c r="DY10" s="803"/>
      <c r="DZ10" s="808"/>
      <c r="EA10" s="237"/>
    </row>
    <row r="11" spans="1:131" s="238" customFormat="1" ht="26.25" customHeight="1" x14ac:dyDescent="0.2">
      <c r="A11" s="241">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35"/>
      <c r="BA11" s="235"/>
      <c r="BB11" s="235"/>
      <c r="BC11" s="235"/>
      <c r="BD11" s="235"/>
      <c r="BE11" s="236"/>
      <c r="BF11" s="236"/>
      <c r="BG11" s="236"/>
      <c r="BH11" s="236"/>
      <c r="BI11" s="236"/>
      <c r="BJ11" s="236"/>
      <c r="BK11" s="236"/>
      <c r="BL11" s="236"/>
      <c r="BM11" s="236"/>
      <c r="BN11" s="236"/>
      <c r="BO11" s="236"/>
      <c r="BP11" s="236"/>
      <c r="BQ11" s="241">
        <v>5</v>
      </c>
      <c r="BR11" s="242"/>
      <c r="BS11" s="802"/>
      <c r="BT11" s="803"/>
      <c r="BU11" s="803"/>
      <c r="BV11" s="803"/>
      <c r="BW11" s="803"/>
      <c r="BX11" s="803"/>
      <c r="BY11" s="803"/>
      <c r="BZ11" s="803"/>
      <c r="CA11" s="803"/>
      <c r="CB11" s="803"/>
      <c r="CC11" s="803"/>
      <c r="CD11" s="803"/>
      <c r="CE11" s="803"/>
      <c r="CF11" s="803"/>
      <c r="CG11" s="804"/>
      <c r="CH11" s="805"/>
      <c r="CI11" s="806"/>
      <c r="CJ11" s="806"/>
      <c r="CK11" s="806"/>
      <c r="CL11" s="807"/>
      <c r="CM11" s="805"/>
      <c r="CN11" s="806"/>
      <c r="CO11" s="806"/>
      <c r="CP11" s="806"/>
      <c r="CQ11" s="807"/>
      <c r="CR11" s="805"/>
      <c r="CS11" s="806"/>
      <c r="CT11" s="806"/>
      <c r="CU11" s="806"/>
      <c r="CV11" s="807"/>
      <c r="CW11" s="805"/>
      <c r="CX11" s="806"/>
      <c r="CY11" s="806"/>
      <c r="CZ11" s="806"/>
      <c r="DA11" s="807"/>
      <c r="DB11" s="805"/>
      <c r="DC11" s="806"/>
      <c r="DD11" s="806"/>
      <c r="DE11" s="806"/>
      <c r="DF11" s="807"/>
      <c r="DG11" s="805"/>
      <c r="DH11" s="806"/>
      <c r="DI11" s="806"/>
      <c r="DJ11" s="806"/>
      <c r="DK11" s="807"/>
      <c r="DL11" s="805"/>
      <c r="DM11" s="806"/>
      <c r="DN11" s="806"/>
      <c r="DO11" s="806"/>
      <c r="DP11" s="807"/>
      <c r="DQ11" s="805"/>
      <c r="DR11" s="806"/>
      <c r="DS11" s="806"/>
      <c r="DT11" s="806"/>
      <c r="DU11" s="807"/>
      <c r="DV11" s="802"/>
      <c r="DW11" s="803"/>
      <c r="DX11" s="803"/>
      <c r="DY11" s="803"/>
      <c r="DZ11" s="808"/>
      <c r="EA11" s="237"/>
    </row>
    <row r="12" spans="1:131" s="238" customFormat="1" ht="26.25" customHeight="1" x14ac:dyDescent="0.2">
      <c r="A12" s="241">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35"/>
      <c r="BA12" s="235"/>
      <c r="BB12" s="235"/>
      <c r="BC12" s="235"/>
      <c r="BD12" s="235"/>
      <c r="BE12" s="236"/>
      <c r="BF12" s="236"/>
      <c r="BG12" s="236"/>
      <c r="BH12" s="236"/>
      <c r="BI12" s="236"/>
      <c r="BJ12" s="236"/>
      <c r="BK12" s="236"/>
      <c r="BL12" s="236"/>
      <c r="BM12" s="236"/>
      <c r="BN12" s="236"/>
      <c r="BO12" s="236"/>
      <c r="BP12" s="236"/>
      <c r="BQ12" s="241">
        <v>6</v>
      </c>
      <c r="BR12" s="242"/>
      <c r="BS12" s="802"/>
      <c r="BT12" s="803"/>
      <c r="BU12" s="803"/>
      <c r="BV12" s="803"/>
      <c r="BW12" s="803"/>
      <c r="BX12" s="803"/>
      <c r="BY12" s="803"/>
      <c r="BZ12" s="803"/>
      <c r="CA12" s="803"/>
      <c r="CB12" s="803"/>
      <c r="CC12" s="803"/>
      <c r="CD12" s="803"/>
      <c r="CE12" s="803"/>
      <c r="CF12" s="803"/>
      <c r="CG12" s="804"/>
      <c r="CH12" s="805"/>
      <c r="CI12" s="806"/>
      <c r="CJ12" s="806"/>
      <c r="CK12" s="806"/>
      <c r="CL12" s="807"/>
      <c r="CM12" s="805"/>
      <c r="CN12" s="806"/>
      <c r="CO12" s="806"/>
      <c r="CP12" s="806"/>
      <c r="CQ12" s="807"/>
      <c r="CR12" s="805"/>
      <c r="CS12" s="806"/>
      <c r="CT12" s="806"/>
      <c r="CU12" s="806"/>
      <c r="CV12" s="807"/>
      <c r="CW12" s="805"/>
      <c r="CX12" s="806"/>
      <c r="CY12" s="806"/>
      <c r="CZ12" s="806"/>
      <c r="DA12" s="807"/>
      <c r="DB12" s="805"/>
      <c r="DC12" s="806"/>
      <c r="DD12" s="806"/>
      <c r="DE12" s="806"/>
      <c r="DF12" s="807"/>
      <c r="DG12" s="805"/>
      <c r="DH12" s="806"/>
      <c r="DI12" s="806"/>
      <c r="DJ12" s="806"/>
      <c r="DK12" s="807"/>
      <c r="DL12" s="805"/>
      <c r="DM12" s="806"/>
      <c r="DN12" s="806"/>
      <c r="DO12" s="806"/>
      <c r="DP12" s="807"/>
      <c r="DQ12" s="805"/>
      <c r="DR12" s="806"/>
      <c r="DS12" s="806"/>
      <c r="DT12" s="806"/>
      <c r="DU12" s="807"/>
      <c r="DV12" s="802"/>
      <c r="DW12" s="803"/>
      <c r="DX12" s="803"/>
      <c r="DY12" s="803"/>
      <c r="DZ12" s="808"/>
      <c r="EA12" s="237"/>
    </row>
    <row r="13" spans="1:131" s="238" customFormat="1" ht="26.25" customHeight="1" x14ac:dyDescent="0.2">
      <c r="A13" s="241">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35"/>
      <c r="BA13" s="235"/>
      <c r="BB13" s="235"/>
      <c r="BC13" s="235"/>
      <c r="BD13" s="235"/>
      <c r="BE13" s="236"/>
      <c r="BF13" s="236"/>
      <c r="BG13" s="236"/>
      <c r="BH13" s="236"/>
      <c r="BI13" s="236"/>
      <c r="BJ13" s="236"/>
      <c r="BK13" s="236"/>
      <c r="BL13" s="236"/>
      <c r="BM13" s="236"/>
      <c r="BN13" s="236"/>
      <c r="BO13" s="236"/>
      <c r="BP13" s="236"/>
      <c r="BQ13" s="241">
        <v>7</v>
      </c>
      <c r="BR13" s="242"/>
      <c r="BS13" s="802"/>
      <c r="BT13" s="803"/>
      <c r="BU13" s="803"/>
      <c r="BV13" s="803"/>
      <c r="BW13" s="803"/>
      <c r="BX13" s="803"/>
      <c r="BY13" s="803"/>
      <c r="BZ13" s="803"/>
      <c r="CA13" s="803"/>
      <c r="CB13" s="803"/>
      <c r="CC13" s="803"/>
      <c r="CD13" s="803"/>
      <c r="CE13" s="803"/>
      <c r="CF13" s="803"/>
      <c r="CG13" s="804"/>
      <c r="CH13" s="805"/>
      <c r="CI13" s="806"/>
      <c r="CJ13" s="806"/>
      <c r="CK13" s="806"/>
      <c r="CL13" s="807"/>
      <c r="CM13" s="805"/>
      <c r="CN13" s="806"/>
      <c r="CO13" s="806"/>
      <c r="CP13" s="806"/>
      <c r="CQ13" s="807"/>
      <c r="CR13" s="805"/>
      <c r="CS13" s="806"/>
      <c r="CT13" s="806"/>
      <c r="CU13" s="806"/>
      <c r="CV13" s="807"/>
      <c r="CW13" s="805"/>
      <c r="CX13" s="806"/>
      <c r="CY13" s="806"/>
      <c r="CZ13" s="806"/>
      <c r="DA13" s="807"/>
      <c r="DB13" s="805"/>
      <c r="DC13" s="806"/>
      <c r="DD13" s="806"/>
      <c r="DE13" s="806"/>
      <c r="DF13" s="807"/>
      <c r="DG13" s="805"/>
      <c r="DH13" s="806"/>
      <c r="DI13" s="806"/>
      <c r="DJ13" s="806"/>
      <c r="DK13" s="807"/>
      <c r="DL13" s="805"/>
      <c r="DM13" s="806"/>
      <c r="DN13" s="806"/>
      <c r="DO13" s="806"/>
      <c r="DP13" s="807"/>
      <c r="DQ13" s="805"/>
      <c r="DR13" s="806"/>
      <c r="DS13" s="806"/>
      <c r="DT13" s="806"/>
      <c r="DU13" s="807"/>
      <c r="DV13" s="802"/>
      <c r="DW13" s="803"/>
      <c r="DX13" s="803"/>
      <c r="DY13" s="803"/>
      <c r="DZ13" s="808"/>
      <c r="EA13" s="237"/>
    </row>
    <row r="14" spans="1:131" s="238" customFormat="1" ht="26.25" customHeight="1" x14ac:dyDescent="0.2">
      <c r="A14" s="241">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35"/>
      <c r="BA14" s="235"/>
      <c r="BB14" s="235"/>
      <c r="BC14" s="235"/>
      <c r="BD14" s="235"/>
      <c r="BE14" s="236"/>
      <c r="BF14" s="236"/>
      <c r="BG14" s="236"/>
      <c r="BH14" s="236"/>
      <c r="BI14" s="236"/>
      <c r="BJ14" s="236"/>
      <c r="BK14" s="236"/>
      <c r="BL14" s="236"/>
      <c r="BM14" s="236"/>
      <c r="BN14" s="236"/>
      <c r="BO14" s="236"/>
      <c r="BP14" s="236"/>
      <c r="BQ14" s="241">
        <v>8</v>
      </c>
      <c r="BR14" s="242"/>
      <c r="BS14" s="802"/>
      <c r="BT14" s="803"/>
      <c r="BU14" s="803"/>
      <c r="BV14" s="803"/>
      <c r="BW14" s="803"/>
      <c r="BX14" s="803"/>
      <c r="BY14" s="803"/>
      <c r="BZ14" s="803"/>
      <c r="CA14" s="803"/>
      <c r="CB14" s="803"/>
      <c r="CC14" s="803"/>
      <c r="CD14" s="803"/>
      <c r="CE14" s="803"/>
      <c r="CF14" s="803"/>
      <c r="CG14" s="804"/>
      <c r="CH14" s="805"/>
      <c r="CI14" s="806"/>
      <c r="CJ14" s="806"/>
      <c r="CK14" s="806"/>
      <c r="CL14" s="807"/>
      <c r="CM14" s="805"/>
      <c r="CN14" s="806"/>
      <c r="CO14" s="806"/>
      <c r="CP14" s="806"/>
      <c r="CQ14" s="807"/>
      <c r="CR14" s="805"/>
      <c r="CS14" s="806"/>
      <c r="CT14" s="806"/>
      <c r="CU14" s="806"/>
      <c r="CV14" s="807"/>
      <c r="CW14" s="805"/>
      <c r="CX14" s="806"/>
      <c r="CY14" s="806"/>
      <c r="CZ14" s="806"/>
      <c r="DA14" s="807"/>
      <c r="DB14" s="805"/>
      <c r="DC14" s="806"/>
      <c r="DD14" s="806"/>
      <c r="DE14" s="806"/>
      <c r="DF14" s="807"/>
      <c r="DG14" s="805"/>
      <c r="DH14" s="806"/>
      <c r="DI14" s="806"/>
      <c r="DJ14" s="806"/>
      <c r="DK14" s="807"/>
      <c r="DL14" s="805"/>
      <c r="DM14" s="806"/>
      <c r="DN14" s="806"/>
      <c r="DO14" s="806"/>
      <c r="DP14" s="807"/>
      <c r="DQ14" s="805"/>
      <c r="DR14" s="806"/>
      <c r="DS14" s="806"/>
      <c r="DT14" s="806"/>
      <c r="DU14" s="807"/>
      <c r="DV14" s="802"/>
      <c r="DW14" s="803"/>
      <c r="DX14" s="803"/>
      <c r="DY14" s="803"/>
      <c r="DZ14" s="808"/>
      <c r="EA14" s="237"/>
    </row>
    <row r="15" spans="1:131" s="238" customFormat="1" ht="26.25" customHeight="1" x14ac:dyDescent="0.2">
      <c r="A15" s="241">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35"/>
      <c r="BA15" s="235"/>
      <c r="BB15" s="235"/>
      <c r="BC15" s="235"/>
      <c r="BD15" s="235"/>
      <c r="BE15" s="236"/>
      <c r="BF15" s="236"/>
      <c r="BG15" s="236"/>
      <c r="BH15" s="236"/>
      <c r="BI15" s="236"/>
      <c r="BJ15" s="236"/>
      <c r="BK15" s="236"/>
      <c r="BL15" s="236"/>
      <c r="BM15" s="236"/>
      <c r="BN15" s="236"/>
      <c r="BO15" s="236"/>
      <c r="BP15" s="236"/>
      <c r="BQ15" s="241">
        <v>9</v>
      </c>
      <c r="BR15" s="242"/>
      <c r="BS15" s="802"/>
      <c r="BT15" s="803"/>
      <c r="BU15" s="803"/>
      <c r="BV15" s="803"/>
      <c r="BW15" s="803"/>
      <c r="BX15" s="803"/>
      <c r="BY15" s="803"/>
      <c r="BZ15" s="803"/>
      <c r="CA15" s="803"/>
      <c r="CB15" s="803"/>
      <c r="CC15" s="803"/>
      <c r="CD15" s="803"/>
      <c r="CE15" s="803"/>
      <c r="CF15" s="803"/>
      <c r="CG15" s="804"/>
      <c r="CH15" s="805"/>
      <c r="CI15" s="806"/>
      <c r="CJ15" s="806"/>
      <c r="CK15" s="806"/>
      <c r="CL15" s="807"/>
      <c r="CM15" s="805"/>
      <c r="CN15" s="806"/>
      <c r="CO15" s="806"/>
      <c r="CP15" s="806"/>
      <c r="CQ15" s="807"/>
      <c r="CR15" s="805"/>
      <c r="CS15" s="806"/>
      <c r="CT15" s="806"/>
      <c r="CU15" s="806"/>
      <c r="CV15" s="807"/>
      <c r="CW15" s="805"/>
      <c r="CX15" s="806"/>
      <c r="CY15" s="806"/>
      <c r="CZ15" s="806"/>
      <c r="DA15" s="807"/>
      <c r="DB15" s="805"/>
      <c r="DC15" s="806"/>
      <c r="DD15" s="806"/>
      <c r="DE15" s="806"/>
      <c r="DF15" s="807"/>
      <c r="DG15" s="805"/>
      <c r="DH15" s="806"/>
      <c r="DI15" s="806"/>
      <c r="DJ15" s="806"/>
      <c r="DK15" s="807"/>
      <c r="DL15" s="805"/>
      <c r="DM15" s="806"/>
      <c r="DN15" s="806"/>
      <c r="DO15" s="806"/>
      <c r="DP15" s="807"/>
      <c r="DQ15" s="805"/>
      <c r="DR15" s="806"/>
      <c r="DS15" s="806"/>
      <c r="DT15" s="806"/>
      <c r="DU15" s="807"/>
      <c r="DV15" s="802"/>
      <c r="DW15" s="803"/>
      <c r="DX15" s="803"/>
      <c r="DY15" s="803"/>
      <c r="DZ15" s="808"/>
      <c r="EA15" s="237"/>
    </row>
    <row r="16" spans="1:131" s="238" customFormat="1" ht="26.25" customHeight="1" x14ac:dyDescent="0.2">
      <c r="A16" s="241">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35"/>
      <c r="BA16" s="235"/>
      <c r="BB16" s="235"/>
      <c r="BC16" s="235"/>
      <c r="BD16" s="235"/>
      <c r="BE16" s="236"/>
      <c r="BF16" s="236"/>
      <c r="BG16" s="236"/>
      <c r="BH16" s="236"/>
      <c r="BI16" s="236"/>
      <c r="BJ16" s="236"/>
      <c r="BK16" s="236"/>
      <c r="BL16" s="236"/>
      <c r="BM16" s="236"/>
      <c r="BN16" s="236"/>
      <c r="BO16" s="236"/>
      <c r="BP16" s="236"/>
      <c r="BQ16" s="241">
        <v>10</v>
      </c>
      <c r="BR16" s="242"/>
      <c r="BS16" s="802"/>
      <c r="BT16" s="803"/>
      <c r="BU16" s="803"/>
      <c r="BV16" s="803"/>
      <c r="BW16" s="803"/>
      <c r="BX16" s="803"/>
      <c r="BY16" s="803"/>
      <c r="BZ16" s="803"/>
      <c r="CA16" s="803"/>
      <c r="CB16" s="803"/>
      <c r="CC16" s="803"/>
      <c r="CD16" s="803"/>
      <c r="CE16" s="803"/>
      <c r="CF16" s="803"/>
      <c r="CG16" s="804"/>
      <c r="CH16" s="805"/>
      <c r="CI16" s="806"/>
      <c r="CJ16" s="806"/>
      <c r="CK16" s="806"/>
      <c r="CL16" s="807"/>
      <c r="CM16" s="805"/>
      <c r="CN16" s="806"/>
      <c r="CO16" s="806"/>
      <c r="CP16" s="806"/>
      <c r="CQ16" s="807"/>
      <c r="CR16" s="805"/>
      <c r="CS16" s="806"/>
      <c r="CT16" s="806"/>
      <c r="CU16" s="806"/>
      <c r="CV16" s="807"/>
      <c r="CW16" s="805"/>
      <c r="CX16" s="806"/>
      <c r="CY16" s="806"/>
      <c r="CZ16" s="806"/>
      <c r="DA16" s="807"/>
      <c r="DB16" s="805"/>
      <c r="DC16" s="806"/>
      <c r="DD16" s="806"/>
      <c r="DE16" s="806"/>
      <c r="DF16" s="807"/>
      <c r="DG16" s="805"/>
      <c r="DH16" s="806"/>
      <c r="DI16" s="806"/>
      <c r="DJ16" s="806"/>
      <c r="DK16" s="807"/>
      <c r="DL16" s="805"/>
      <c r="DM16" s="806"/>
      <c r="DN16" s="806"/>
      <c r="DO16" s="806"/>
      <c r="DP16" s="807"/>
      <c r="DQ16" s="805"/>
      <c r="DR16" s="806"/>
      <c r="DS16" s="806"/>
      <c r="DT16" s="806"/>
      <c r="DU16" s="807"/>
      <c r="DV16" s="802"/>
      <c r="DW16" s="803"/>
      <c r="DX16" s="803"/>
      <c r="DY16" s="803"/>
      <c r="DZ16" s="808"/>
      <c r="EA16" s="237"/>
    </row>
    <row r="17" spans="1:131" s="238" customFormat="1" ht="26.25" customHeight="1" x14ac:dyDescent="0.2">
      <c r="A17" s="241">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35"/>
      <c r="BA17" s="235"/>
      <c r="BB17" s="235"/>
      <c r="BC17" s="235"/>
      <c r="BD17" s="235"/>
      <c r="BE17" s="236"/>
      <c r="BF17" s="236"/>
      <c r="BG17" s="236"/>
      <c r="BH17" s="236"/>
      <c r="BI17" s="236"/>
      <c r="BJ17" s="236"/>
      <c r="BK17" s="236"/>
      <c r="BL17" s="236"/>
      <c r="BM17" s="236"/>
      <c r="BN17" s="236"/>
      <c r="BO17" s="236"/>
      <c r="BP17" s="236"/>
      <c r="BQ17" s="241">
        <v>11</v>
      </c>
      <c r="BR17" s="242"/>
      <c r="BS17" s="802"/>
      <c r="BT17" s="803"/>
      <c r="BU17" s="803"/>
      <c r="BV17" s="803"/>
      <c r="BW17" s="803"/>
      <c r="BX17" s="803"/>
      <c r="BY17" s="803"/>
      <c r="BZ17" s="803"/>
      <c r="CA17" s="803"/>
      <c r="CB17" s="803"/>
      <c r="CC17" s="803"/>
      <c r="CD17" s="803"/>
      <c r="CE17" s="803"/>
      <c r="CF17" s="803"/>
      <c r="CG17" s="804"/>
      <c r="CH17" s="805"/>
      <c r="CI17" s="806"/>
      <c r="CJ17" s="806"/>
      <c r="CK17" s="806"/>
      <c r="CL17" s="807"/>
      <c r="CM17" s="805"/>
      <c r="CN17" s="806"/>
      <c r="CO17" s="806"/>
      <c r="CP17" s="806"/>
      <c r="CQ17" s="807"/>
      <c r="CR17" s="805"/>
      <c r="CS17" s="806"/>
      <c r="CT17" s="806"/>
      <c r="CU17" s="806"/>
      <c r="CV17" s="807"/>
      <c r="CW17" s="805"/>
      <c r="CX17" s="806"/>
      <c r="CY17" s="806"/>
      <c r="CZ17" s="806"/>
      <c r="DA17" s="807"/>
      <c r="DB17" s="805"/>
      <c r="DC17" s="806"/>
      <c r="DD17" s="806"/>
      <c r="DE17" s="806"/>
      <c r="DF17" s="807"/>
      <c r="DG17" s="805"/>
      <c r="DH17" s="806"/>
      <c r="DI17" s="806"/>
      <c r="DJ17" s="806"/>
      <c r="DK17" s="807"/>
      <c r="DL17" s="805"/>
      <c r="DM17" s="806"/>
      <c r="DN17" s="806"/>
      <c r="DO17" s="806"/>
      <c r="DP17" s="807"/>
      <c r="DQ17" s="805"/>
      <c r="DR17" s="806"/>
      <c r="DS17" s="806"/>
      <c r="DT17" s="806"/>
      <c r="DU17" s="807"/>
      <c r="DV17" s="802"/>
      <c r="DW17" s="803"/>
      <c r="DX17" s="803"/>
      <c r="DY17" s="803"/>
      <c r="DZ17" s="808"/>
      <c r="EA17" s="237"/>
    </row>
    <row r="18" spans="1:131" s="238" customFormat="1" ht="26.25" customHeight="1" x14ac:dyDescent="0.2">
      <c r="A18" s="241">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35"/>
      <c r="BA18" s="235"/>
      <c r="BB18" s="235"/>
      <c r="BC18" s="235"/>
      <c r="BD18" s="235"/>
      <c r="BE18" s="236"/>
      <c r="BF18" s="236"/>
      <c r="BG18" s="236"/>
      <c r="BH18" s="236"/>
      <c r="BI18" s="236"/>
      <c r="BJ18" s="236"/>
      <c r="BK18" s="236"/>
      <c r="BL18" s="236"/>
      <c r="BM18" s="236"/>
      <c r="BN18" s="236"/>
      <c r="BO18" s="236"/>
      <c r="BP18" s="236"/>
      <c r="BQ18" s="241">
        <v>12</v>
      </c>
      <c r="BR18" s="242"/>
      <c r="BS18" s="802"/>
      <c r="BT18" s="803"/>
      <c r="BU18" s="803"/>
      <c r="BV18" s="803"/>
      <c r="BW18" s="803"/>
      <c r="BX18" s="803"/>
      <c r="BY18" s="803"/>
      <c r="BZ18" s="803"/>
      <c r="CA18" s="803"/>
      <c r="CB18" s="803"/>
      <c r="CC18" s="803"/>
      <c r="CD18" s="803"/>
      <c r="CE18" s="803"/>
      <c r="CF18" s="803"/>
      <c r="CG18" s="804"/>
      <c r="CH18" s="805"/>
      <c r="CI18" s="806"/>
      <c r="CJ18" s="806"/>
      <c r="CK18" s="806"/>
      <c r="CL18" s="807"/>
      <c r="CM18" s="805"/>
      <c r="CN18" s="806"/>
      <c r="CO18" s="806"/>
      <c r="CP18" s="806"/>
      <c r="CQ18" s="807"/>
      <c r="CR18" s="805"/>
      <c r="CS18" s="806"/>
      <c r="CT18" s="806"/>
      <c r="CU18" s="806"/>
      <c r="CV18" s="807"/>
      <c r="CW18" s="805"/>
      <c r="CX18" s="806"/>
      <c r="CY18" s="806"/>
      <c r="CZ18" s="806"/>
      <c r="DA18" s="807"/>
      <c r="DB18" s="805"/>
      <c r="DC18" s="806"/>
      <c r="DD18" s="806"/>
      <c r="DE18" s="806"/>
      <c r="DF18" s="807"/>
      <c r="DG18" s="805"/>
      <c r="DH18" s="806"/>
      <c r="DI18" s="806"/>
      <c r="DJ18" s="806"/>
      <c r="DK18" s="807"/>
      <c r="DL18" s="805"/>
      <c r="DM18" s="806"/>
      <c r="DN18" s="806"/>
      <c r="DO18" s="806"/>
      <c r="DP18" s="807"/>
      <c r="DQ18" s="805"/>
      <c r="DR18" s="806"/>
      <c r="DS18" s="806"/>
      <c r="DT18" s="806"/>
      <c r="DU18" s="807"/>
      <c r="DV18" s="802"/>
      <c r="DW18" s="803"/>
      <c r="DX18" s="803"/>
      <c r="DY18" s="803"/>
      <c r="DZ18" s="808"/>
      <c r="EA18" s="237"/>
    </row>
    <row r="19" spans="1:131" s="238" customFormat="1" ht="26.25" customHeight="1" x14ac:dyDescent="0.2">
      <c r="A19" s="241">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35"/>
      <c r="BA19" s="235"/>
      <c r="BB19" s="235"/>
      <c r="BC19" s="235"/>
      <c r="BD19" s="235"/>
      <c r="BE19" s="236"/>
      <c r="BF19" s="236"/>
      <c r="BG19" s="236"/>
      <c r="BH19" s="236"/>
      <c r="BI19" s="236"/>
      <c r="BJ19" s="236"/>
      <c r="BK19" s="236"/>
      <c r="BL19" s="236"/>
      <c r="BM19" s="236"/>
      <c r="BN19" s="236"/>
      <c r="BO19" s="236"/>
      <c r="BP19" s="236"/>
      <c r="BQ19" s="241">
        <v>13</v>
      </c>
      <c r="BR19" s="242"/>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7"/>
    </row>
    <row r="20" spans="1:131" s="238" customFormat="1" ht="26.25" customHeight="1" x14ac:dyDescent="0.2">
      <c r="A20" s="241">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35"/>
      <c r="BA20" s="235"/>
      <c r="BB20" s="235"/>
      <c r="BC20" s="235"/>
      <c r="BD20" s="235"/>
      <c r="BE20" s="236"/>
      <c r="BF20" s="236"/>
      <c r="BG20" s="236"/>
      <c r="BH20" s="236"/>
      <c r="BI20" s="236"/>
      <c r="BJ20" s="236"/>
      <c r="BK20" s="236"/>
      <c r="BL20" s="236"/>
      <c r="BM20" s="236"/>
      <c r="BN20" s="236"/>
      <c r="BO20" s="236"/>
      <c r="BP20" s="236"/>
      <c r="BQ20" s="241">
        <v>14</v>
      </c>
      <c r="BR20" s="242"/>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7"/>
    </row>
    <row r="21" spans="1:131" s="238" customFormat="1" ht="26.25" customHeight="1" thickBot="1" x14ac:dyDescent="0.25">
      <c r="A21" s="241">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35"/>
      <c r="BA21" s="235"/>
      <c r="BB21" s="235"/>
      <c r="BC21" s="235"/>
      <c r="BD21" s="235"/>
      <c r="BE21" s="236"/>
      <c r="BF21" s="236"/>
      <c r="BG21" s="236"/>
      <c r="BH21" s="236"/>
      <c r="BI21" s="236"/>
      <c r="BJ21" s="236"/>
      <c r="BK21" s="236"/>
      <c r="BL21" s="236"/>
      <c r="BM21" s="236"/>
      <c r="BN21" s="236"/>
      <c r="BO21" s="236"/>
      <c r="BP21" s="236"/>
      <c r="BQ21" s="241">
        <v>15</v>
      </c>
      <c r="BR21" s="242"/>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7"/>
    </row>
    <row r="22" spans="1:131" s="238" customFormat="1" ht="26.25" customHeight="1" x14ac:dyDescent="0.2">
      <c r="A22" s="241">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388</v>
      </c>
      <c r="BA22" s="835"/>
      <c r="BB22" s="835"/>
      <c r="BC22" s="835"/>
      <c r="BD22" s="836"/>
      <c r="BE22" s="236"/>
      <c r="BF22" s="236"/>
      <c r="BG22" s="236"/>
      <c r="BH22" s="236"/>
      <c r="BI22" s="236"/>
      <c r="BJ22" s="236"/>
      <c r="BK22" s="236"/>
      <c r="BL22" s="236"/>
      <c r="BM22" s="236"/>
      <c r="BN22" s="236"/>
      <c r="BO22" s="236"/>
      <c r="BP22" s="236"/>
      <c r="BQ22" s="241">
        <v>16</v>
      </c>
      <c r="BR22" s="242"/>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7"/>
    </row>
    <row r="23" spans="1:131" s="238" customFormat="1" ht="26.25" customHeight="1" thickBot="1" x14ac:dyDescent="0.25">
      <c r="A23" s="243" t="s">
        <v>389</v>
      </c>
      <c r="B23" s="818" t="s">
        <v>390</v>
      </c>
      <c r="C23" s="819"/>
      <c r="D23" s="819"/>
      <c r="E23" s="819"/>
      <c r="F23" s="819"/>
      <c r="G23" s="819"/>
      <c r="H23" s="819"/>
      <c r="I23" s="819"/>
      <c r="J23" s="819"/>
      <c r="K23" s="819"/>
      <c r="L23" s="819"/>
      <c r="M23" s="819"/>
      <c r="N23" s="819"/>
      <c r="O23" s="819"/>
      <c r="P23" s="820"/>
      <c r="Q23" s="821">
        <v>8993</v>
      </c>
      <c r="R23" s="822"/>
      <c r="S23" s="822"/>
      <c r="T23" s="822"/>
      <c r="U23" s="822"/>
      <c r="V23" s="822">
        <v>8724</v>
      </c>
      <c r="W23" s="822"/>
      <c r="X23" s="822"/>
      <c r="Y23" s="822"/>
      <c r="Z23" s="822"/>
      <c r="AA23" s="822">
        <v>268</v>
      </c>
      <c r="AB23" s="822"/>
      <c r="AC23" s="822"/>
      <c r="AD23" s="822"/>
      <c r="AE23" s="823"/>
      <c r="AF23" s="824">
        <v>149</v>
      </c>
      <c r="AG23" s="822"/>
      <c r="AH23" s="822"/>
      <c r="AI23" s="822"/>
      <c r="AJ23" s="825"/>
      <c r="AK23" s="826"/>
      <c r="AL23" s="827"/>
      <c r="AM23" s="827"/>
      <c r="AN23" s="827"/>
      <c r="AO23" s="827"/>
      <c r="AP23" s="822">
        <v>5575</v>
      </c>
      <c r="AQ23" s="822"/>
      <c r="AR23" s="822"/>
      <c r="AS23" s="822"/>
      <c r="AT23" s="822"/>
      <c r="AU23" s="838"/>
      <c r="AV23" s="838"/>
      <c r="AW23" s="838"/>
      <c r="AX23" s="838"/>
      <c r="AY23" s="839"/>
      <c r="AZ23" s="840" t="s">
        <v>127</v>
      </c>
      <c r="BA23" s="841"/>
      <c r="BB23" s="841"/>
      <c r="BC23" s="841"/>
      <c r="BD23" s="842"/>
      <c r="BE23" s="236"/>
      <c r="BF23" s="236"/>
      <c r="BG23" s="236"/>
      <c r="BH23" s="236"/>
      <c r="BI23" s="236"/>
      <c r="BJ23" s="236"/>
      <c r="BK23" s="236"/>
      <c r="BL23" s="236"/>
      <c r="BM23" s="236"/>
      <c r="BN23" s="236"/>
      <c r="BO23" s="236"/>
      <c r="BP23" s="236"/>
      <c r="BQ23" s="241">
        <v>17</v>
      </c>
      <c r="BR23" s="242"/>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7"/>
    </row>
    <row r="24" spans="1:131" s="238" customFormat="1" ht="26.25" customHeight="1" x14ac:dyDescent="0.2">
      <c r="A24" s="837" t="s">
        <v>391</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35"/>
      <c r="BA24" s="235"/>
      <c r="BB24" s="235"/>
      <c r="BC24" s="235"/>
      <c r="BD24" s="235"/>
      <c r="BE24" s="236"/>
      <c r="BF24" s="236"/>
      <c r="BG24" s="236"/>
      <c r="BH24" s="236"/>
      <c r="BI24" s="236"/>
      <c r="BJ24" s="236"/>
      <c r="BK24" s="236"/>
      <c r="BL24" s="236"/>
      <c r="BM24" s="236"/>
      <c r="BN24" s="236"/>
      <c r="BO24" s="236"/>
      <c r="BP24" s="236"/>
      <c r="BQ24" s="241">
        <v>18</v>
      </c>
      <c r="BR24" s="242"/>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7"/>
    </row>
    <row r="25" spans="1:131" ht="26.25" customHeight="1" thickBot="1" x14ac:dyDescent="0.25">
      <c r="A25" s="754" t="s">
        <v>392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35"/>
      <c r="BK25" s="235"/>
      <c r="BL25" s="235"/>
      <c r="BM25" s="235"/>
      <c r="BN25" s="235"/>
      <c r="BO25" s="244"/>
      <c r="BP25" s="244"/>
      <c r="BQ25" s="241">
        <v>19</v>
      </c>
      <c r="BR25" s="242"/>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33"/>
    </row>
    <row r="26" spans="1:131" ht="26.25" customHeight="1" x14ac:dyDescent="0.2">
      <c r="A26" s="756" t="s">
        <v>370</v>
      </c>
      <c r="B26" s="757"/>
      <c r="C26" s="757"/>
      <c r="D26" s="757"/>
      <c r="E26" s="757"/>
      <c r="F26" s="757"/>
      <c r="G26" s="757"/>
      <c r="H26" s="757"/>
      <c r="I26" s="757"/>
      <c r="J26" s="757"/>
      <c r="K26" s="757"/>
      <c r="L26" s="757"/>
      <c r="M26" s="757"/>
      <c r="N26" s="757"/>
      <c r="O26" s="757"/>
      <c r="P26" s="758"/>
      <c r="Q26" s="762" t="s">
        <v>393</v>
      </c>
      <c r="R26" s="763"/>
      <c r="S26" s="763"/>
      <c r="T26" s="763"/>
      <c r="U26" s="764"/>
      <c r="V26" s="762" t="s">
        <v>394</v>
      </c>
      <c r="W26" s="763"/>
      <c r="X26" s="763"/>
      <c r="Y26" s="763"/>
      <c r="Z26" s="764"/>
      <c r="AA26" s="762" t="s">
        <v>395</v>
      </c>
      <c r="AB26" s="763"/>
      <c r="AC26" s="763"/>
      <c r="AD26" s="763"/>
      <c r="AE26" s="763"/>
      <c r="AF26" s="843" t="s">
        <v>396</v>
      </c>
      <c r="AG26" s="844"/>
      <c r="AH26" s="844"/>
      <c r="AI26" s="844"/>
      <c r="AJ26" s="845"/>
      <c r="AK26" s="763" t="s">
        <v>397</v>
      </c>
      <c r="AL26" s="763"/>
      <c r="AM26" s="763"/>
      <c r="AN26" s="763"/>
      <c r="AO26" s="764"/>
      <c r="AP26" s="762" t="s">
        <v>398</v>
      </c>
      <c r="AQ26" s="763"/>
      <c r="AR26" s="763"/>
      <c r="AS26" s="763"/>
      <c r="AT26" s="764"/>
      <c r="AU26" s="762" t="s">
        <v>399</v>
      </c>
      <c r="AV26" s="763"/>
      <c r="AW26" s="763"/>
      <c r="AX26" s="763"/>
      <c r="AY26" s="764"/>
      <c r="AZ26" s="762" t="s">
        <v>400</v>
      </c>
      <c r="BA26" s="763"/>
      <c r="BB26" s="763"/>
      <c r="BC26" s="763"/>
      <c r="BD26" s="764"/>
      <c r="BE26" s="762" t="s">
        <v>377</v>
      </c>
      <c r="BF26" s="763"/>
      <c r="BG26" s="763"/>
      <c r="BH26" s="763"/>
      <c r="BI26" s="769"/>
      <c r="BJ26" s="235"/>
      <c r="BK26" s="235"/>
      <c r="BL26" s="235"/>
      <c r="BM26" s="235"/>
      <c r="BN26" s="235"/>
      <c r="BO26" s="244"/>
      <c r="BP26" s="244"/>
      <c r="BQ26" s="241">
        <v>20</v>
      </c>
      <c r="BR26" s="242"/>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33"/>
    </row>
    <row r="27" spans="1:131" ht="26.25" customHeight="1" thickBot="1" x14ac:dyDescent="0.25">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35"/>
      <c r="BK27" s="235"/>
      <c r="BL27" s="235"/>
      <c r="BM27" s="235"/>
      <c r="BN27" s="235"/>
      <c r="BO27" s="244"/>
      <c r="BP27" s="244"/>
      <c r="BQ27" s="241">
        <v>21</v>
      </c>
      <c r="BR27" s="242"/>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33"/>
    </row>
    <row r="28" spans="1:131" ht="26.25" customHeight="1" thickTop="1" x14ac:dyDescent="0.2">
      <c r="A28" s="245">
        <v>1</v>
      </c>
      <c r="B28" s="778" t="s">
        <v>401</v>
      </c>
      <c r="C28" s="779"/>
      <c r="D28" s="779"/>
      <c r="E28" s="779"/>
      <c r="F28" s="779"/>
      <c r="G28" s="779"/>
      <c r="H28" s="779"/>
      <c r="I28" s="779"/>
      <c r="J28" s="779"/>
      <c r="K28" s="779"/>
      <c r="L28" s="779"/>
      <c r="M28" s="779"/>
      <c r="N28" s="779"/>
      <c r="O28" s="779"/>
      <c r="P28" s="780"/>
      <c r="Q28" s="853">
        <v>2231</v>
      </c>
      <c r="R28" s="854"/>
      <c r="S28" s="854"/>
      <c r="T28" s="854"/>
      <c r="U28" s="855"/>
      <c r="V28" s="856">
        <v>2161</v>
      </c>
      <c r="W28" s="856"/>
      <c r="X28" s="856"/>
      <c r="Y28" s="856"/>
      <c r="Z28" s="856"/>
      <c r="AA28" s="856">
        <v>70</v>
      </c>
      <c r="AB28" s="856"/>
      <c r="AC28" s="856"/>
      <c r="AD28" s="856"/>
      <c r="AE28" s="857"/>
      <c r="AF28" s="858">
        <v>70</v>
      </c>
      <c r="AG28" s="856"/>
      <c r="AH28" s="856"/>
      <c r="AI28" s="856"/>
      <c r="AJ28" s="859"/>
      <c r="AK28" s="860">
        <v>143</v>
      </c>
      <c r="AL28" s="861"/>
      <c r="AM28" s="861"/>
      <c r="AN28" s="861"/>
      <c r="AO28" s="861"/>
      <c r="AP28" s="861" t="s">
        <v>504</v>
      </c>
      <c r="AQ28" s="861"/>
      <c r="AR28" s="861"/>
      <c r="AS28" s="861"/>
      <c r="AT28" s="861"/>
      <c r="AU28" s="861" t="s">
        <v>504</v>
      </c>
      <c r="AV28" s="861"/>
      <c r="AW28" s="861"/>
      <c r="AX28" s="861"/>
      <c r="AY28" s="861"/>
      <c r="AZ28" s="862" t="s">
        <v>504</v>
      </c>
      <c r="BA28" s="862"/>
      <c r="BB28" s="862"/>
      <c r="BC28" s="862"/>
      <c r="BD28" s="862"/>
      <c r="BE28" s="851"/>
      <c r="BF28" s="851"/>
      <c r="BG28" s="851"/>
      <c r="BH28" s="851"/>
      <c r="BI28" s="852"/>
      <c r="BJ28" s="235"/>
      <c r="BK28" s="235"/>
      <c r="BL28" s="235"/>
      <c r="BM28" s="235"/>
      <c r="BN28" s="235"/>
      <c r="BO28" s="244"/>
      <c r="BP28" s="244"/>
      <c r="BQ28" s="241">
        <v>22</v>
      </c>
      <c r="BR28" s="242"/>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33"/>
    </row>
    <row r="29" spans="1:131" ht="26.25" customHeight="1" x14ac:dyDescent="0.2">
      <c r="A29" s="245">
        <v>2</v>
      </c>
      <c r="B29" s="809" t="s">
        <v>402</v>
      </c>
      <c r="C29" s="810"/>
      <c r="D29" s="810"/>
      <c r="E29" s="810"/>
      <c r="F29" s="810"/>
      <c r="G29" s="810"/>
      <c r="H29" s="810"/>
      <c r="I29" s="810"/>
      <c r="J29" s="810"/>
      <c r="K29" s="810"/>
      <c r="L29" s="810"/>
      <c r="M29" s="810"/>
      <c r="N29" s="810"/>
      <c r="O29" s="810"/>
      <c r="P29" s="811"/>
      <c r="Q29" s="849">
        <v>245</v>
      </c>
      <c r="R29" s="816"/>
      <c r="S29" s="816"/>
      <c r="T29" s="816"/>
      <c r="U29" s="850"/>
      <c r="V29" s="813">
        <v>239</v>
      </c>
      <c r="W29" s="813"/>
      <c r="X29" s="813"/>
      <c r="Y29" s="813"/>
      <c r="Z29" s="813"/>
      <c r="AA29" s="813">
        <v>6</v>
      </c>
      <c r="AB29" s="813"/>
      <c r="AC29" s="813"/>
      <c r="AD29" s="813"/>
      <c r="AE29" s="814"/>
      <c r="AF29" s="815">
        <v>6</v>
      </c>
      <c r="AG29" s="816"/>
      <c r="AH29" s="816"/>
      <c r="AI29" s="816"/>
      <c r="AJ29" s="817"/>
      <c r="AK29" s="867">
        <v>62</v>
      </c>
      <c r="AL29" s="863"/>
      <c r="AM29" s="863"/>
      <c r="AN29" s="863"/>
      <c r="AO29" s="863"/>
      <c r="AP29" s="863" t="s">
        <v>504</v>
      </c>
      <c r="AQ29" s="863"/>
      <c r="AR29" s="863"/>
      <c r="AS29" s="863"/>
      <c r="AT29" s="863"/>
      <c r="AU29" s="863" t="s">
        <v>504</v>
      </c>
      <c r="AV29" s="863"/>
      <c r="AW29" s="863"/>
      <c r="AX29" s="863"/>
      <c r="AY29" s="863"/>
      <c r="AZ29" s="864" t="s">
        <v>504</v>
      </c>
      <c r="BA29" s="864"/>
      <c r="BB29" s="864"/>
      <c r="BC29" s="864"/>
      <c r="BD29" s="864"/>
      <c r="BE29" s="865"/>
      <c r="BF29" s="865"/>
      <c r="BG29" s="865"/>
      <c r="BH29" s="865"/>
      <c r="BI29" s="866"/>
      <c r="BJ29" s="235"/>
      <c r="BK29" s="235"/>
      <c r="BL29" s="235"/>
      <c r="BM29" s="235"/>
      <c r="BN29" s="235"/>
      <c r="BO29" s="244"/>
      <c r="BP29" s="244"/>
      <c r="BQ29" s="241">
        <v>23</v>
      </c>
      <c r="BR29" s="242"/>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33"/>
    </row>
    <row r="30" spans="1:131" ht="26.25" customHeight="1" x14ac:dyDescent="0.2">
      <c r="A30" s="245">
        <v>3</v>
      </c>
      <c r="B30" s="809" t="s">
        <v>403</v>
      </c>
      <c r="C30" s="810"/>
      <c r="D30" s="810"/>
      <c r="E30" s="810"/>
      <c r="F30" s="810"/>
      <c r="G30" s="810"/>
      <c r="H30" s="810"/>
      <c r="I30" s="810"/>
      <c r="J30" s="810"/>
      <c r="K30" s="810"/>
      <c r="L30" s="810"/>
      <c r="M30" s="810"/>
      <c r="N30" s="810"/>
      <c r="O30" s="810"/>
      <c r="P30" s="811"/>
      <c r="Q30" s="849">
        <v>1959</v>
      </c>
      <c r="R30" s="816"/>
      <c r="S30" s="816"/>
      <c r="T30" s="816"/>
      <c r="U30" s="850"/>
      <c r="V30" s="813">
        <v>1831</v>
      </c>
      <c r="W30" s="813"/>
      <c r="X30" s="813"/>
      <c r="Y30" s="813"/>
      <c r="Z30" s="813"/>
      <c r="AA30" s="813">
        <v>128</v>
      </c>
      <c r="AB30" s="813"/>
      <c r="AC30" s="813"/>
      <c r="AD30" s="813"/>
      <c r="AE30" s="814"/>
      <c r="AF30" s="815">
        <v>128</v>
      </c>
      <c r="AG30" s="816"/>
      <c r="AH30" s="816"/>
      <c r="AI30" s="816"/>
      <c r="AJ30" s="817"/>
      <c r="AK30" s="867">
        <v>286</v>
      </c>
      <c r="AL30" s="863"/>
      <c r="AM30" s="863"/>
      <c r="AN30" s="863"/>
      <c r="AO30" s="863"/>
      <c r="AP30" s="863" t="s">
        <v>504</v>
      </c>
      <c r="AQ30" s="863"/>
      <c r="AR30" s="863"/>
      <c r="AS30" s="863"/>
      <c r="AT30" s="863"/>
      <c r="AU30" s="863" t="s">
        <v>504</v>
      </c>
      <c r="AV30" s="863"/>
      <c r="AW30" s="863"/>
      <c r="AX30" s="863"/>
      <c r="AY30" s="863"/>
      <c r="AZ30" s="864" t="s">
        <v>504</v>
      </c>
      <c r="BA30" s="864"/>
      <c r="BB30" s="864"/>
      <c r="BC30" s="864"/>
      <c r="BD30" s="864"/>
      <c r="BE30" s="865"/>
      <c r="BF30" s="865"/>
      <c r="BG30" s="865"/>
      <c r="BH30" s="865"/>
      <c r="BI30" s="866"/>
      <c r="BJ30" s="235"/>
      <c r="BK30" s="235"/>
      <c r="BL30" s="235"/>
      <c r="BM30" s="235"/>
      <c r="BN30" s="235"/>
      <c r="BO30" s="244"/>
      <c r="BP30" s="244"/>
      <c r="BQ30" s="241">
        <v>24</v>
      </c>
      <c r="BR30" s="242"/>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33"/>
    </row>
    <row r="31" spans="1:131" ht="26.25" customHeight="1" x14ac:dyDescent="0.2">
      <c r="A31" s="245">
        <v>4</v>
      </c>
      <c r="B31" s="809" t="s">
        <v>404</v>
      </c>
      <c r="C31" s="810"/>
      <c r="D31" s="810"/>
      <c r="E31" s="810"/>
      <c r="F31" s="810"/>
      <c r="G31" s="810"/>
      <c r="H31" s="810"/>
      <c r="I31" s="810"/>
      <c r="J31" s="810"/>
      <c r="K31" s="810"/>
      <c r="L31" s="810"/>
      <c r="M31" s="810"/>
      <c r="N31" s="810"/>
      <c r="O31" s="810"/>
      <c r="P31" s="811"/>
      <c r="Q31" s="849">
        <v>8</v>
      </c>
      <c r="R31" s="816"/>
      <c r="S31" s="816"/>
      <c r="T31" s="816"/>
      <c r="U31" s="850"/>
      <c r="V31" s="813">
        <v>5</v>
      </c>
      <c r="W31" s="813"/>
      <c r="X31" s="813"/>
      <c r="Y31" s="813"/>
      <c r="Z31" s="813"/>
      <c r="AA31" s="813">
        <v>3</v>
      </c>
      <c r="AB31" s="813"/>
      <c r="AC31" s="813"/>
      <c r="AD31" s="813"/>
      <c r="AE31" s="814"/>
      <c r="AF31" s="815">
        <v>3</v>
      </c>
      <c r="AG31" s="816"/>
      <c r="AH31" s="816"/>
      <c r="AI31" s="816"/>
      <c r="AJ31" s="817"/>
      <c r="AK31" s="867">
        <v>0</v>
      </c>
      <c r="AL31" s="863"/>
      <c r="AM31" s="863"/>
      <c r="AN31" s="863"/>
      <c r="AO31" s="863"/>
      <c r="AP31" s="863" t="s">
        <v>504</v>
      </c>
      <c r="AQ31" s="863"/>
      <c r="AR31" s="863"/>
      <c r="AS31" s="863"/>
      <c r="AT31" s="863"/>
      <c r="AU31" s="863" t="s">
        <v>504</v>
      </c>
      <c r="AV31" s="863"/>
      <c r="AW31" s="863"/>
      <c r="AX31" s="863"/>
      <c r="AY31" s="863"/>
      <c r="AZ31" s="864" t="s">
        <v>504</v>
      </c>
      <c r="BA31" s="864"/>
      <c r="BB31" s="864"/>
      <c r="BC31" s="864"/>
      <c r="BD31" s="864"/>
      <c r="BE31" s="865"/>
      <c r="BF31" s="865"/>
      <c r="BG31" s="865"/>
      <c r="BH31" s="865"/>
      <c r="BI31" s="866"/>
      <c r="BJ31" s="235"/>
      <c r="BK31" s="235"/>
      <c r="BL31" s="235"/>
      <c r="BM31" s="235"/>
      <c r="BN31" s="235"/>
      <c r="BO31" s="244"/>
      <c r="BP31" s="244"/>
      <c r="BQ31" s="241">
        <v>25</v>
      </c>
      <c r="BR31" s="242"/>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33"/>
    </row>
    <row r="32" spans="1:131" ht="26.25" customHeight="1" x14ac:dyDescent="0.2">
      <c r="A32" s="245">
        <v>5</v>
      </c>
      <c r="B32" s="809" t="s">
        <v>405</v>
      </c>
      <c r="C32" s="810"/>
      <c r="D32" s="810"/>
      <c r="E32" s="810"/>
      <c r="F32" s="810"/>
      <c r="G32" s="810"/>
      <c r="H32" s="810"/>
      <c r="I32" s="810"/>
      <c r="J32" s="810"/>
      <c r="K32" s="810"/>
      <c r="L32" s="810"/>
      <c r="M32" s="810"/>
      <c r="N32" s="810"/>
      <c r="O32" s="810"/>
      <c r="P32" s="811"/>
      <c r="Q32" s="849">
        <v>573</v>
      </c>
      <c r="R32" s="816"/>
      <c r="S32" s="816"/>
      <c r="T32" s="816"/>
      <c r="U32" s="850"/>
      <c r="V32" s="813">
        <v>534</v>
      </c>
      <c r="W32" s="813"/>
      <c r="X32" s="813"/>
      <c r="Y32" s="813"/>
      <c r="Z32" s="813"/>
      <c r="AA32" s="813">
        <v>39</v>
      </c>
      <c r="AB32" s="813"/>
      <c r="AC32" s="813"/>
      <c r="AD32" s="813"/>
      <c r="AE32" s="814"/>
      <c r="AF32" s="815">
        <v>494</v>
      </c>
      <c r="AG32" s="816"/>
      <c r="AH32" s="816"/>
      <c r="AI32" s="816"/>
      <c r="AJ32" s="817"/>
      <c r="AK32" s="867">
        <v>4</v>
      </c>
      <c r="AL32" s="863"/>
      <c r="AM32" s="863"/>
      <c r="AN32" s="863"/>
      <c r="AO32" s="863"/>
      <c r="AP32" s="863">
        <v>121</v>
      </c>
      <c r="AQ32" s="863"/>
      <c r="AR32" s="863"/>
      <c r="AS32" s="863"/>
      <c r="AT32" s="863"/>
      <c r="AU32" s="863">
        <v>0</v>
      </c>
      <c r="AV32" s="863"/>
      <c r="AW32" s="863"/>
      <c r="AX32" s="863"/>
      <c r="AY32" s="863"/>
      <c r="AZ32" s="864" t="s">
        <v>504</v>
      </c>
      <c r="BA32" s="864"/>
      <c r="BB32" s="864"/>
      <c r="BC32" s="864"/>
      <c r="BD32" s="864"/>
      <c r="BE32" s="865" t="s">
        <v>406</v>
      </c>
      <c r="BF32" s="865"/>
      <c r="BG32" s="865"/>
      <c r="BH32" s="865"/>
      <c r="BI32" s="866"/>
      <c r="BJ32" s="235"/>
      <c r="BK32" s="235"/>
      <c r="BL32" s="235"/>
      <c r="BM32" s="235"/>
      <c r="BN32" s="235"/>
      <c r="BO32" s="244"/>
      <c r="BP32" s="244"/>
      <c r="BQ32" s="241">
        <v>26</v>
      </c>
      <c r="BR32" s="242"/>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33"/>
    </row>
    <row r="33" spans="1:131" ht="26.25" customHeight="1" x14ac:dyDescent="0.2">
      <c r="A33" s="245">
        <v>6</v>
      </c>
      <c r="B33" s="809" t="s">
        <v>407</v>
      </c>
      <c r="C33" s="810"/>
      <c r="D33" s="810"/>
      <c r="E33" s="810"/>
      <c r="F33" s="810"/>
      <c r="G33" s="810"/>
      <c r="H33" s="810"/>
      <c r="I33" s="810"/>
      <c r="J33" s="810"/>
      <c r="K33" s="810"/>
      <c r="L33" s="810"/>
      <c r="M33" s="810"/>
      <c r="N33" s="810"/>
      <c r="O33" s="810"/>
      <c r="P33" s="811"/>
      <c r="Q33" s="849">
        <v>641</v>
      </c>
      <c r="R33" s="816"/>
      <c r="S33" s="816"/>
      <c r="T33" s="816"/>
      <c r="U33" s="850"/>
      <c r="V33" s="813">
        <v>570</v>
      </c>
      <c r="W33" s="813"/>
      <c r="X33" s="813"/>
      <c r="Y33" s="813"/>
      <c r="Z33" s="813"/>
      <c r="AA33" s="813">
        <v>71</v>
      </c>
      <c r="AB33" s="813"/>
      <c r="AC33" s="813"/>
      <c r="AD33" s="813"/>
      <c r="AE33" s="814"/>
      <c r="AF33" s="815">
        <v>101</v>
      </c>
      <c r="AG33" s="816"/>
      <c r="AH33" s="816"/>
      <c r="AI33" s="816"/>
      <c r="AJ33" s="817"/>
      <c r="AK33" s="867">
        <v>556</v>
      </c>
      <c r="AL33" s="863"/>
      <c r="AM33" s="863"/>
      <c r="AN33" s="863"/>
      <c r="AO33" s="863"/>
      <c r="AP33" s="863">
        <v>3920</v>
      </c>
      <c r="AQ33" s="863"/>
      <c r="AR33" s="863"/>
      <c r="AS33" s="863"/>
      <c r="AT33" s="863"/>
      <c r="AU33" s="863">
        <v>2897</v>
      </c>
      <c r="AV33" s="863"/>
      <c r="AW33" s="863"/>
      <c r="AX33" s="863"/>
      <c r="AY33" s="863"/>
      <c r="AZ33" s="864" t="s">
        <v>504</v>
      </c>
      <c r="BA33" s="864"/>
      <c r="BB33" s="864"/>
      <c r="BC33" s="864"/>
      <c r="BD33" s="864"/>
      <c r="BE33" s="865" t="s">
        <v>406</v>
      </c>
      <c r="BF33" s="865"/>
      <c r="BG33" s="865"/>
      <c r="BH33" s="865"/>
      <c r="BI33" s="866"/>
      <c r="BJ33" s="235"/>
      <c r="BK33" s="235"/>
      <c r="BL33" s="235"/>
      <c r="BM33" s="235"/>
      <c r="BN33" s="235"/>
      <c r="BO33" s="244"/>
      <c r="BP33" s="244"/>
      <c r="BQ33" s="241">
        <v>27</v>
      </c>
      <c r="BR33" s="242"/>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33"/>
    </row>
    <row r="34" spans="1:131" ht="26.25" customHeight="1" x14ac:dyDescent="0.2">
      <c r="A34" s="245">
        <v>7</v>
      </c>
      <c r="B34" s="809"/>
      <c r="C34" s="810"/>
      <c r="D34" s="810"/>
      <c r="E34" s="810"/>
      <c r="F34" s="810"/>
      <c r="G34" s="810"/>
      <c r="H34" s="810"/>
      <c r="I34" s="810"/>
      <c r="J34" s="810"/>
      <c r="K34" s="810"/>
      <c r="L34" s="810"/>
      <c r="M34" s="810"/>
      <c r="N34" s="810"/>
      <c r="O34" s="810"/>
      <c r="P34" s="811"/>
      <c r="Q34" s="812"/>
      <c r="R34" s="813"/>
      <c r="S34" s="813"/>
      <c r="T34" s="813"/>
      <c r="U34" s="813"/>
      <c r="V34" s="813"/>
      <c r="W34" s="813"/>
      <c r="X34" s="813"/>
      <c r="Y34" s="813"/>
      <c r="Z34" s="813"/>
      <c r="AA34" s="813"/>
      <c r="AB34" s="813"/>
      <c r="AC34" s="813"/>
      <c r="AD34" s="813"/>
      <c r="AE34" s="814"/>
      <c r="AF34" s="815"/>
      <c r="AG34" s="816"/>
      <c r="AH34" s="816"/>
      <c r="AI34" s="816"/>
      <c r="AJ34" s="817"/>
      <c r="AK34" s="867"/>
      <c r="AL34" s="863"/>
      <c r="AM34" s="863"/>
      <c r="AN34" s="863"/>
      <c r="AO34" s="863"/>
      <c r="AP34" s="863"/>
      <c r="AQ34" s="863"/>
      <c r="AR34" s="863"/>
      <c r="AS34" s="863"/>
      <c r="AT34" s="863"/>
      <c r="AU34" s="863"/>
      <c r="AV34" s="863"/>
      <c r="AW34" s="863"/>
      <c r="AX34" s="863"/>
      <c r="AY34" s="863"/>
      <c r="AZ34" s="864"/>
      <c r="BA34" s="864"/>
      <c r="BB34" s="864"/>
      <c r="BC34" s="864"/>
      <c r="BD34" s="864"/>
      <c r="BE34" s="865"/>
      <c r="BF34" s="865"/>
      <c r="BG34" s="865"/>
      <c r="BH34" s="865"/>
      <c r="BI34" s="866"/>
      <c r="BJ34" s="235"/>
      <c r="BK34" s="235"/>
      <c r="BL34" s="235"/>
      <c r="BM34" s="235"/>
      <c r="BN34" s="235"/>
      <c r="BO34" s="244"/>
      <c r="BP34" s="244"/>
      <c r="BQ34" s="241">
        <v>28</v>
      </c>
      <c r="BR34" s="242"/>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33"/>
    </row>
    <row r="35" spans="1:131" ht="26.25" customHeight="1" x14ac:dyDescent="0.2">
      <c r="A35" s="245">
        <v>8</v>
      </c>
      <c r="B35" s="809"/>
      <c r="C35" s="810"/>
      <c r="D35" s="810"/>
      <c r="E35" s="810"/>
      <c r="F35" s="810"/>
      <c r="G35" s="810"/>
      <c r="H35" s="810"/>
      <c r="I35" s="810"/>
      <c r="J35" s="810"/>
      <c r="K35" s="810"/>
      <c r="L35" s="810"/>
      <c r="M35" s="810"/>
      <c r="N35" s="810"/>
      <c r="O35" s="810"/>
      <c r="P35" s="811"/>
      <c r="Q35" s="812"/>
      <c r="R35" s="813"/>
      <c r="S35" s="813"/>
      <c r="T35" s="813"/>
      <c r="U35" s="813"/>
      <c r="V35" s="813"/>
      <c r="W35" s="813"/>
      <c r="X35" s="813"/>
      <c r="Y35" s="813"/>
      <c r="Z35" s="813"/>
      <c r="AA35" s="813"/>
      <c r="AB35" s="813"/>
      <c r="AC35" s="813"/>
      <c r="AD35" s="813"/>
      <c r="AE35" s="814"/>
      <c r="AF35" s="815"/>
      <c r="AG35" s="816"/>
      <c r="AH35" s="816"/>
      <c r="AI35" s="816"/>
      <c r="AJ35" s="817"/>
      <c r="AK35" s="867"/>
      <c r="AL35" s="863"/>
      <c r="AM35" s="863"/>
      <c r="AN35" s="863"/>
      <c r="AO35" s="863"/>
      <c r="AP35" s="863"/>
      <c r="AQ35" s="863"/>
      <c r="AR35" s="863"/>
      <c r="AS35" s="863"/>
      <c r="AT35" s="863"/>
      <c r="AU35" s="863"/>
      <c r="AV35" s="863"/>
      <c r="AW35" s="863"/>
      <c r="AX35" s="863"/>
      <c r="AY35" s="863"/>
      <c r="AZ35" s="864"/>
      <c r="BA35" s="864"/>
      <c r="BB35" s="864"/>
      <c r="BC35" s="864"/>
      <c r="BD35" s="864"/>
      <c r="BE35" s="865"/>
      <c r="BF35" s="865"/>
      <c r="BG35" s="865"/>
      <c r="BH35" s="865"/>
      <c r="BI35" s="866"/>
      <c r="BJ35" s="235"/>
      <c r="BK35" s="235"/>
      <c r="BL35" s="235"/>
      <c r="BM35" s="235"/>
      <c r="BN35" s="235"/>
      <c r="BO35" s="244"/>
      <c r="BP35" s="244"/>
      <c r="BQ35" s="241">
        <v>29</v>
      </c>
      <c r="BR35" s="242"/>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33"/>
    </row>
    <row r="36" spans="1:131" ht="26.25" customHeight="1" x14ac:dyDescent="0.2">
      <c r="A36" s="245">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7"/>
      <c r="AL36" s="863"/>
      <c r="AM36" s="863"/>
      <c r="AN36" s="863"/>
      <c r="AO36" s="863"/>
      <c r="AP36" s="863"/>
      <c r="AQ36" s="863"/>
      <c r="AR36" s="863"/>
      <c r="AS36" s="863"/>
      <c r="AT36" s="863"/>
      <c r="AU36" s="863"/>
      <c r="AV36" s="863"/>
      <c r="AW36" s="863"/>
      <c r="AX36" s="863"/>
      <c r="AY36" s="863"/>
      <c r="AZ36" s="864"/>
      <c r="BA36" s="864"/>
      <c r="BB36" s="864"/>
      <c r="BC36" s="864"/>
      <c r="BD36" s="864"/>
      <c r="BE36" s="865"/>
      <c r="BF36" s="865"/>
      <c r="BG36" s="865"/>
      <c r="BH36" s="865"/>
      <c r="BI36" s="866"/>
      <c r="BJ36" s="235"/>
      <c r="BK36" s="235"/>
      <c r="BL36" s="235"/>
      <c r="BM36" s="235"/>
      <c r="BN36" s="235"/>
      <c r="BO36" s="244"/>
      <c r="BP36" s="244"/>
      <c r="BQ36" s="241">
        <v>30</v>
      </c>
      <c r="BR36" s="242"/>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33"/>
    </row>
    <row r="37" spans="1:131" ht="26.25" customHeight="1" x14ac:dyDescent="0.2">
      <c r="A37" s="245">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7"/>
      <c r="AL37" s="863"/>
      <c r="AM37" s="863"/>
      <c r="AN37" s="863"/>
      <c r="AO37" s="863"/>
      <c r="AP37" s="863"/>
      <c r="AQ37" s="863"/>
      <c r="AR37" s="863"/>
      <c r="AS37" s="863"/>
      <c r="AT37" s="863"/>
      <c r="AU37" s="863"/>
      <c r="AV37" s="863"/>
      <c r="AW37" s="863"/>
      <c r="AX37" s="863"/>
      <c r="AY37" s="863"/>
      <c r="AZ37" s="864"/>
      <c r="BA37" s="864"/>
      <c r="BB37" s="864"/>
      <c r="BC37" s="864"/>
      <c r="BD37" s="864"/>
      <c r="BE37" s="865"/>
      <c r="BF37" s="865"/>
      <c r="BG37" s="865"/>
      <c r="BH37" s="865"/>
      <c r="BI37" s="866"/>
      <c r="BJ37" s="235"/>
      <c r="BK37" s="235"/>
      <c r="BL37" s="235"/>
      <c r="BM37" s="235"/>
      <c r="BN37" s="235"/>
      <c r="BO37" s="244"/>
      <c r="BP37" s="244"/>
      <c r="BQ37" s="241">
        <v>31</v>
      </c>
      <c r="BR37" s="242"/>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33"/>
    </row>
    <row r="38" spans="1:131" ht="26.25" customHeight="1" x14ac:dyDescent="0.2">
      <c r="A38" s="245">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7"/>
      <c r="AL38" s="863"/>
      <c r="AM38" s="863"/>
      <c r="AN38" s="863"/>
      <c r="AO38" s="863"/>
      <c r="AP38" s="863"/>
      <c r="AQ38" s="863"/>
      <c r="AR38" s="863"/>
      <c r="AS38" s="863"/>
      <c r="AT38" s="863"/>
      <c r="AU38" s="863"/>
      <c r="AV38" s="863"/>
      <c r="AW38" s="863"/>
      <c r="AX38" s="863"/>
      <c r="AY38" s="863"/>
      <c r="AZ38" s="864"/>
      <c r="BA38" s="864"/>
      <c r="BB38" s="864"/>
      <c r="BC38" s="864"/>
      <c r="BD38" s="864"/>
      <c r="BE38" s="865"/>
      <c r="BF38" s="865"/>
      <c r="BG38" s="865"/>
      <c r="BH38" s="865"/>
      <c r="BI38" s="866"/>
      <c r="BJ38" s="235"/>
      <c r="BK38" s="235"/>
      <c r="BL38" s="235"/>
      <c r="BM38" s="235"/>
      <c r="BN38" s="235"/>
      <c r="BO38" s="244"/>
      <c r="BP38" s="244"/>
      <c r="BQ38" s="241">
        <v>32</v>
      </c>
      <c r="BR38" s="242"/>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33"/>
    </row>
    <row r="39" spans="1:131" ht="26.25" customHeight="1" x14ac:dyDescent="0.2">
      <c r="A39" s="245">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7"/>
      <c r="AL39" s="863"/>
      <c r="AM39" s="863"/>
      <c r="AN39" s="863"/>
      <c r="AO39" s="863"/>
      <c r="AP39" s="863"/>
      <c r="AQ39" s="863"/>
      <c r="AR39" s="863"/>
      <c r="AS39" s="863"/>
      <c r="AT39" s="863"/>
      <c r="AU39" s="863"/>
      <c r="AV39" s="863"/>
      <c r="AW39" s="863"/>
      <c r="AX39" s="863"/>
      <c r="AY39" s="863"/>
      <c r="AZ39" s="864"/>
      <c r="BA39" s="864"/>
      <c r="BB39" s="864"/>
      <c r="BC39" s="864"/>
      <c r="BD39" s="864"/>
      <c r="BE39" s="865"/>
      <c r="BF39" s="865"/>
      <c r="BG39" s="865"/>
      <c r="BH39" s="865"/>
      <c r="BI39" s="866"/>
      <c r="BJ39" s="235"/>
      <c r="BK39" s="235"/>
      <c r="BL39" s="235"/>
      <c r="BM39" s="235"/>
      <c r="BN39" s="235"/>
      <c r="BO39" s="244"/>
      <c r="BP39" s="244"/>
      <c r="BQ39" s="241">
        <v>33</v>
      </c>
      <c r="BR39" s="242"/>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33"/>
    </row>
    <row r="40" spans="1:131" ht="26.25" customHeight="1" x14ac:dyDescent="0.2">
      <c r="A40" s="241">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7"/>
      <c r="AL40" s="863"/>
      <c r="AM40" s="863"/>
      <c r="AN40" s="863"/>
      <c r="AO40" s="863"/>
      <c r="AP40" s="863"/>
      <c r="AQ40" s="863"/>
      <c r="AR40" s="863"/>
      <c r="AS40" s="863"/>
      <c r="AT40" s="863"/>
      <c r="AU40" s="863"/>
      <c r="AV40" s="863"/>
      <c r="AW40" s="863"/>
      <c r="AX40" s="863"/>
      <c r="AY40" s="863"/>
      <c r="AZ40" s="864"/>
      <c r="BA40" s="864"/>
      <c r="BB40" s="864"/>
      <c r="BC40" s="864"/>
      <c r="BD40" s="864"/>
      <c r="BE40" s="865"/>
      <c r="BF40" s="865"/>
      <c r="BG40" s="865"/>
      <c r="BH40" s="865"/>
      <c r="BI40" s="866"/>
      <c r="BJ40" s="235"/>
      <c r="BK40" s="235"/>
      <c r="BL40" s="235"/>
      <c r="BM40" s="235"/>
      <c r="BN40" s="235"/>
      <c r="BO40" s="244"/>
      <c r="BP40" s="244"/>
      <c r="BQ40" s="241">
        <v>34</v>
      </c>
      <c r="BR40" s="242"/>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33"/>
    </row>
    <row r="41" spans="1:131" ht="26.25" customHeight="1" x14ac:dyDescent="0.2">
      <c r="A41" s="241">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7"/>
      <c r="AL41" s="863"/>
      <c r="AM41" s="863"/>
      <c r="AN41" s="863"/>
      <c r="AO41" s="863"/>
      <c r="AP41" s="863"/>
      <c r="AQ41" s="863"/>
      <c r="AR41" s="863"/>
      <c r="AS41" s="863"/>
      <c r="AT41" s="863"/>
      <c r="AU41" s="863"/>
      <c r="AV41" s="863"/>
      <c r="AW41" s="863"/>
      <c r="AX41" s="863"/>
      <c r="AY41" s="863"/>
      <c r="AZ41" s="864"/>
      <c r="BA41" s="864"/>
      <c r="BB41" s="864"/>
      <c r="BC41" s="864"/>
      <c r="BD41" s="864"/>
      <c r="BE41" s="865"/>
      <c r="BF41" s="865"/>
      <c r="BG41" s="865"/>
      <c r="BH41" s="865"/>
      <c r="BI41" s="866"/>
      <c r="BJ41" s="235"/>
      <c r="BK41" s="235"/>
      <c r="BL41" s="235"/>
      <c r="BM41" s="235"/>
      <c r="BN41" s="235"/>
      <c r="BO41" s="244"/>
      <c r="BP41" s="244"/>
      <c r="BQ41" s="241">
        <v>35</v>
      </c>
      <c r="BR41" s="242"/>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33"/>
    </row>
    <row r="42" spans="1:131" ht="26.25" customHeight="1" x14ac:dyDescent="0.2">
      <c r="A42" s="241">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7"/>
      <c r="AL42" s="863"/>
      <c r="AM42" s="863"/>
      <c r="AN42" s="863"/>
      <c r="AO42" s="863"/>
      <c r="AP42" s="863"/>
      <c r="AQ42" s="863"/>
      <c r="AR42" s="863"/>
      <c r="AS42" s="863"/>
      <c r="AT42" s="863"/>
      <c r="AU42" s="863"/>
      <c r="AV42" s="863"/>
      <c r="AW42" s="863"/>
      <c r="AX42" s="863"/>
      <c r="AY42" s="863"/>
      <c r="AZ42" s="864"/>
      <c r="BA42" s="864"/>
      <c r="BB42" s="864"/>
      <c r="BC42" s="864"/>
      <c r="BD42" s="864"/>
      <c r="BE42" s="865"/>
      <c r="BF42" s="865"/>
      <c r="BG42" s="865"/>
      <c r="BH42" s="865"/>
      <c r="BI42" s="866"/>
      <c r="BJ42" s="235"/>
      <c r="BK42" s="235"/>
      <c r="BL42" s="235"/>
      <c r="BM42" s="235"/>
      <c r="BN42" s="235"/>
      <c r="BO42" s="244"/>
      <c r="BP42" s="244"/>
      <c r="BQ42" s="241">
        <v>36</v>
      </c>
      <c r="BR42" s="242"/>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33"/>
    </row>
    <row r="43" spans="1:131" ht="26.25" customHeight="1" x14ac:dyDescent="0.2">
      <c r="A43" s="241">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7"/>
      <c r="AL43" s="863"/>
      <c r="AM43" s="863"/>
      <c r="AN43" s="863"/>
      <c r="AO43" s="863"/>
      <c r="AP43" s="863"/>
      <c r="AQ43" s="863"/>
      <c r="AR43" s="863"/>
      <c r="AS43" s="863"/>
      <c r="AT43" s="863"/>
      <c r="AU43" s="863"/>
      <c r="AV43" s="863"/>
      <c r="AW43" s="863"/>
      <c r="AX43" s="863"/>
      <c r="AY43" s="863"/>
      <c r="AZ43" s="864"/>
      <c r="BA43" s="864"/>
      <c r="BB43" s="864"/>
      <c r="BC43" s="864"/>
      <c r="BD43" s="864"/>
      <c r="BE43" s="865"/>
      <c r="BF43" s="865"/>
      <c r="BG43" s="865"/>
      <c r="BH43" s="865"/>
      <c r="BI43" s="866"/>
      <c r="BJ43" s="235"/>
      <c r="BK43" s="235"/>
      <c r="BL43" s="235"/>
      <c r="BM43" s="235"/>
      <c r="BN43" s="235"/>
      <c r="BO43" s="244"/>
      <c r="BP43" s="244"/>
      <c r="BQ43" s="241">
        <v>37</v>
      </c>
      <c r="BR43" s="242"/>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33"/>
    </row>
    <row r="44" spans="1:131" ht="26.25" customHeight="1" x14ac:dyDescent="0.2">
      <c r="A44" s="241">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7"/>
      <c r="AL44" s="863"/>
      <c r="AM44" s="863"/>
      <c r="AN44" s="863"/>
      <c r="AO44" s="863"/>
      <c r="AP44" s="863"/>
      <c r="AQ44" s="863"/>
      <c r="AR44" s="863"/>
      <c r="AS44" s="863"/>
      <c r="AT44" s="863"/>
      <c r="AU44" s="863"/>
      <c r="AV44" s="863"/>
      <c r="AW44" s="863"/>
      <c r="AX44" s="863"/>
      <c r="AY44" s="863"/>
      <c r="AZ44" s="864"/>
      <c r="BA44" s="864"/>
      <c r="BB44" s="864"/>
      <c r="BC44" s="864"/>
      <c r="BD44" s="864"/>
      <c r="BE44" s="865"/>
      <c r="BF44" s="865"/>
      <c r="BG44" s="865"/>
      <c r="BH44" s="865"/>
      <c r="BI44" s="866"/>
      <c r="BJ44" s="235"/>
      <c r="BK44" s="235"/>
      <c r="BL44" s="235"/>
      <c r="BM44" s="235"/>
      <c r="BN44" s="235"/>
      <c r="BO44" s="244"/>
      <c r="BP44" s="244"/>
      <c r="BQ44" s="241">
        <v>38</v>
      </c>
      <c r="BR44" s="242"/>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33"/>
    </row>
    <row r="45" spans="1:131" ht="26.25" customHeight="1" x14ac:dyDescent="0.2">
      <c r="A45" s="241">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7"/>
      <c r="AL45" s="863"/>
      <c r="AM45" s="863"/>
      <c r="AN45" s="863"/>
      <c r="AO45" s="863"/>
      <c r="AP45" s="863"/>
      <c r="AQ45" s="863"/>
      <c r="AR45" s="863"/>
      <c r="AS45" s="863"/>
      <c r="AT45" s="863"/>
      <c r="AU45" s="863"/>
      <c r="AV45" s="863"/>
      <c r="AW45" s="863"/>
      <c r="AX45" s="863"/>
      <c r="AY45" s="863"/>
      <c r="AZ45" s="864"/>
      <c r="BA45" s="864"/>
      <c r="BB45" s="864"/>
      <c r="BC45" s="864"/>
      <c r="BD45" s="864"/>
      <c r="BE45" s="865"/>
      <c r="BF45" s="865"/>
      <c r="BG45" s="865"/>
      <c r="BH45" s="865"/>
      <c r="BI45" s="866"/>
      <c r="BJ45" s="235"/>
      <c r="BK45" s="235"/>
      <c r="BL45" s="235"/>
      <c r="BM45" s="235"/>
      <c r="BN45" s="235"/>
      <c r="BO45" s="244"/>
      <c r="BP45" s="244"/>
      <c r="BQ45" s="241">
        <v>39</v>
      </c>
      <c r="BR45" s="242"/>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33"/>
    </row>
    <row r="46" spans="1:131" ht="26.25" customHeight="1" x14ac:dyDescent="0.2">
      <c r="A46" s="241">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7"/>
      <c r="AL46" s="863"/>
      <c r="AM46" s="863"/>
      <c r="AN46" s="863"/>
      <c r="AO46" s="863"/>
      <c r="AP46" s="863"/>
      <c r="AQ46" s="863"/>
      <c r="AR46" s="863"/>
      <c r="AS46" s="863"/>
      <c r="AT46" s="863"/>
      <c r="AU46" s="863"/>
      <c r="AV46" s="863"/>
      <c r="AW46" s="863"/>
      <c r="AX46" s="863"/>
      <c r="AY46" s="863"/>
      <c r="AZ46" s="864"/>
      <c r="BA46" s="864"/>
      <c r="BB46" s="864"/>
      <c r="BC46" s="864"/>
      <c r="BD46" s="864"/>
      <c r="BE46" s="865"/>
      <c r="BF46" s="865"/>
      <c r="BG46" s="865"/>
      <c r="BH46" s="865"/>
      <c r="BI46" s="866"/>
      <c r="BJ46" s="235"/>
      <c r="BK46" s="235"/>
      <c r="BL46" s="235"/>
      <c r="BM46" s="235"/>
      <c r="BN46" s="235"/>
      <c r="BO46" s="244"/>
      <c r="BP46" s="244"/>
      <c r="BQ46" s="241">
        <v>40</v>
      </c>
      <c r="BR46" s="242"/>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33"/>
    </row>
    <row r="47" spans="1:131" ht="26.25" customHeight="1" x14ac:dyDescent="0.2">
      <c r="A47" s="241">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7"/>
      <c r="AL47" s="863"/>
      <c r="AM47" s="863"/>
      <c r="AN47" s="863"/>
      <c r="AO47" s="863"/>
      <c r="AP47" s="863"/>
      <c r="AQ47" s="863"/>
      <c r="AR47" s="863"/>
      <c r="AS47" s="863"/>
      <c r="AT47" s="863"/>
      <c r="AU47" s="863"/>
      <c r="AV47" s="863"/>
      <c r="AW47" s="863"/>
      <c r="AX47" s="863"/>
      <c r="AY47" s="863"/>
      <c r="AZ47" s="864"/>
      <c r="BA47" s="864"/>
      <c r="BB47" s="864"/>
      <c r="BC47" s="864"/>
      <c r="BD47" s="864"/>
      <c r="BE47" s="865"/>
      <c r="BF47" s="865"/>
      <c r="BG47" s="865"/>
      <c r="BH47" s="865"/>
      <c r="BI47" s="866"/>
      <c r="BJ47" s="235"/>
      <c r="BK47" s="235"/>
      <c r="BL47" s="235"/>
      <c r="BM47" s="235"/>
      <c r="BN47" s="235"/>
      <c r="BO47" s="244"/>
      <c r="BP47" s="244"/>
      <c r="BQ47" s="241">
        <v>41</v>
      </c>
      <c r="BR47" s="242"/>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33"/>
    </row>
    <row r="48" spans="1:131" ht="26.25" customHeight="1" x14ac:dyDescent="0.2">
      <c r="A48" s="241">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7"/>
      <c r="AL48" s="863"/>
      <c r="AM48" s="863"/>
      <c r="AN48" s="863"/>
      <c r="AO48" s="863"/>
      <c r="AP48" s="863"/>
      <c r="AQ48" s="863"/>
      <c r="AR48" s="863"/>
      <c r="AS48" s="863"/>
      <c r="AT48" s="863"/>
      <c r="AU48" s="863"/>
      <c r="AV48" s="863"/>
      <c r="AW48" s="863"/>
      <c r="AX48" s="863"/>
      <c r="AY48" s="863"/>
      <c r="AZ48" s="864"/>
      <c r="BA48" s="864"/>
      <c r="BB48" s="864"/>
      <c r="BC48" s="864"/>
      <c r="BD48" s="864"/>
      <c r="BE48" s="865"/>
      <c r="BF48" s="865"/>
      <c r="BG48" s="865"/>
      <c r="BH48" s="865"/>
      <c r="BI48" s="866"/>
      <c r="BJ48" s="235"/>
      <c r="BK48" s="235"/>
      <c r="BL48" s="235"/>
      <c r="BM48" s="235"/>
      <c r="BN48" s="235"/>
      <c r="BO48" s="244"/>
      <c r="BP48" s="244"/>
      <c r="BQ48" s="241">
        <v>42</v>
      </c>
      <c r="BR48" s="242"/>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33"/>
    </row>
    <row r="49" spans="1:131" ht="26.25" customHeight="1" x14ac:dyDescent="0.2">
      <c r="A49" s="241">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7"/>
      <c r="AL49" s="863"/>
      <c r="AM49" s="863"/>
      <c r="AN49" s="863"/>
      <c r="AO49" s="863"/>
      <c r="AP49" s="863"/>
      <c r="AQ49" s="863"/>
      <c r="AR49" s="863"/>
      <c r="AS49" s="863"/>
      <c r="AT49" s="863"/>
      <c r="AU49" s="863"/>
      <c r="AV49" s="863"/>
      <c r="AW49" s="863"/>
      <c r="AX49" s="863"/>
      <c r="AY49" s="863"/>
      <c r="AZ49" s="864"/>
      <c r="BA49" s="864"/>
      <c r="BB49" s="864"/>
      <c r="BC49" s="864"/>
      <c r="BD49" s="864"/>
      <c r="BE49" s="865"/>
      <c r="BF49" s="865"/>
      <c r="BG49" s="865"/>
      <c r="BH49" s="865"/>
      <c r="BI49" s="866"/>
      <c r="BJ49" s="235"/>
      <c r="BK49" s="235"/>
      <c r="BL49" s="235"/>
      <c r="BM49" s="235"/>
      <c r="BN49" s="235"/>
      <c r="BO49" s="244"/>
      <c r="BP49" s="244"/>
      <c r="BQ49" s="241">
        <v>43</v>
      </c>
      <c r="BR49" s="242"/>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33"/>
    </row>
    <row r="50" spans="1:131" ht="26.25" customHeight="1" x14ac:dyDescent="0.2">
      <c r="A50" s="241">
        <v>23</v>
      </c>
      <c r="B50" s="809"/>
      <c r="C50" s="810"/>
      <c r="D50" s="810"/>
      <c r="E50" s="810"/>
      <c r="F50" s="810"/>
      <c r="G50" s="810"/>
      <c r="H50" s="810"/>
      <c r="I50" s="810"/>
      <c r="J50" s="810"/>
      <c r="K50" s="810"/>
      <c r="L50" s="810"/>
      <c r="M50" s="810"/>
      <c r="N50" s="810"/>
      <c r="O50" s="810"/>
      <c r="P50" s="811"/>
      <c r="Q50" s="868"/>
      <c r="R50" s="869"/>
      <c r="S50" s="869"/>
      <c r="T50" s="869"/>
      <c r="U50" s="869"/>
      <c r="V50" s="869"/>
      <c r="W50" s="869"/>
      <c r="X50" s="869"/>
      <c r="Y50" s="869"/>
      <c r="Z50" s="869"/>
      <c r="AA50" s="869"/>
      <c r="AB50" s="869"/>
      <c r="AC50" s="869"/>
      <c r="AD50" s="869"/>
      <c r="AE50" s="870"/>
      <c r="AF50" s="815"/>
      <c r="AG50" s="816"/>
      <c r="AH50" s="816"/>
      <c r="AI50" s="816"/>
      <c r="AJ50" s="817"/>
      <c r="AK50" s="872"/>
      <c r="AL50" s="869"/>
      <c r="AM50" s="869"/>
      <c r="AN50" s="869"/>
      <c r="AO50" s="869"/>
      <c r="AP50" s="869"/>
      <c r="AQ50" s="869"/>
      <c r="AR50" s="869"/>
      <c r="AS50" s="869"/>
      <c r="AT50" s="869"/>
      <c r="AU50" s="869"/>
      <c r="AV50" s="869"/>
      <c r="AW50" s="869"/>
      <c r="AX50" s="869"/>
      <c r="AY50" s="869"/>
      <c r="AZ50" s="871"/>
      <c r="BA50" s="871"/>
      <c r="BB50" s="871"/>
      <c r="BC50" s="871"/>
      <c r="BD50" s="871"/>
      <c r="BE50" s="865"/>
      <c r="BF50" s="865"/>
      <c r="BG50" s="865"/>
      <c r="BH50" s="865"/>
      <c r="BI50" s="866"/>
      <c r="BJ50" s="235"/>
      <c r="BK50" s="235"/>
      <c r="BL50" s="235"/>
      <c r="BM50" s="235"/>
      <c r="BN50" s="235"/>
      <c r="BO50" s="244"/>
      <c r="BP50" s="244"/>
      <c r="BQ50" s="241">
        <v>44</v>
      </c>
      <c r="BR50" s="242"/>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33"/>
    </row>
    <row r="51" spans="1:131" ht="26.25" customHeight="1" x14ac:dyDescent="0.2">
      <c r="A51" s="241">
        <v>24</v>
      </c>
      <c r="B51" s="809"/>
      <c r="C51" s="810"/>
      <c r="D51" s="810"/>
      <c r="E51" s="810"/>
      <c r="F51" s="810"/>
      <c r="G51" s="810"/>
      <c r="H51" s="810"/>
      <c r="I51" s="810"/>
      <c r="J51" s="810"/>
      <c r="K51" s="810"/>
      <c r="L51" s="810"/>
      <c r="M51" s="810"/>
      <c r="N51" s="810"/>
      <c r="O51" s="810"/>
      <c r="P51" s="811"/>
      <c r="Q51" s="868"/>
      <c r="R51" s="869"/>
      <c r="S51" s="869"/>
      <c r="T51" s="869"/>
      <c r="U51" s="869"/>
      <c r="V51" s="869"/>
      <c r="W51" s="869"/>
      <c r="X51" s="869"/>
      <c r="Y51" s="869"/>
      <c r="Z51" s="869"/>
      <c r="AA51" s="869"/>
      <c r="AB51" s="869"/>
      <c r="AC51" s="869"/>
      <c r="AD51" s="869"/>
      <c r="AE51" s="870"/>
      <c r="AF51" s="815"/>
      <c r="AG51" s="816"/>
      <c r="AH51" s="816"/>
      <c r="AI51" s="816"/>
      <c r="AJ51" s="817"/>
      <c r="AK51" s="872"/>
      <c r="AL51" s="869"/>
      <c r="AM51" s="869"/>
      <c r="AN51" s="869"/>
      <c r="AO51" s="869"/>
      <c r="AP51" s="869"/>
      <c r="AQ51" s="869"/>
      <c r="AR51" s="869"/>
      <c r="AS51" s="869"/>
      <c r="AT51" s="869"/>
      <c r="AU51" s="869"/>
      <c r="AV51" s="869"/>
      <c r="AW51" s="869"/>
      <c r="AX51" s="869"/>
      <c r="AY51" s="869"/>
      <c r="AZ51" s="871"/>
      <c r="BA51" s="871"/>
      <c r="BB51" s="871"/>
      <c r="BC51" s="871"/>
      <c r="BD51" s="871"/>
      <c r="BE51" s="865"/>
      <c r="BF51" s="865"/>
      <c r="BG51" s="865"/>
      <c r="BH51" s="865"/>
      <c r="BI51" s="866"/>
      <c r="BJ51" s="235"/>
      <c r="BK51" s="235"/>
      <c r="BL51" s="235"/>
      <c r="BM51" s="235"/>
      <c r="BN51" s="235"/>
      <c r="BO51" s="244"/>
      <c r="BP51" s="244"/>
      <c r="BQ51" s="241">
        <v>45</v>
      </c>
      <c r="BR51" s="242"/>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33"/>
    </row>
    <row r="52" spans="1:131" ht="26.25" customHeight="1" x14ac:dyDescent="0.2">
      <c r="A52" s="241">
        <v>25</v>
      </c>
      <c r="B52" s="809"/>
      <c r="C52" s="810"/>
      <c r="D52" s="810"/>
      <c r="E52" s="810"/>
      <c r="F52" s="810"/>
      <c r="G52" s="810"/>
      <c r="H52" s="810"/>
      <c r="I52" s="810"/>
      <c r="J52" s="810"/>
      <c r="K52" s="810"/>
      <c r="L52" s="810"/>
      <c r="M52" s="810"/>
      <c r="N52" s="810"/>
      <c r="O52" s="810"/>
      <c r="P52" s="811"/>
      <c r="Q52" s="868"/>
      <c r="R52" s="869"/>
      <c r="S52" s="869"/>
      <c r="T52" s="869"/>
      <c r="U52" s="869"/>
      <c r="V52" s="869"/>
      <c r="W52" s="869"/>
      <c r="X52" s="869"/>
      <c r="Y52" s="869"/>
      <c r="Z52" s="869"/>
      <c r="AA52" s="869"/>
      <c r="AB52" s="869"/>
      <c r="AC52" s="869"/>
      <c r="AD52" s="869"/>
      <c r="AE52" s="870"/>
      <c r="AF52" s="815"/>
      <c r="AG52" s="816"/>
      <c r="AH52" s="816"/>
      <c r="AI52" s="816"/>
      <c r="AJ52" s="817"/>
      <c r="AK52" s="872"/>
      <c r="AL52" s="869"/>
      <c r="AM52" s="869"/>
      <c r="AN52" s="869"/>
      <c r="AO52" s="869"/>
      <c r="AP52" s="869"/>
      <c r="AQ52" s="869"/>
      <c r="AR52" s="869"/>
      <c r="AS52" s="869"/>
      <c r="AT52" s="869"/>
      <c r="AU52" s="869"/>
      <c r="AV52" s="869"/>
      <c r="AW52" s="869"/>
      <c r="AX52" s="869"/>
      <c r="AY52" s="869"/>
      <c r="AZ52" s="871"/>
      <c r="BA52" s="871"/>
      <c r="BB52" s="871"/>
      <c r="BC52" s="871"/>
      <c r="BD52" s="871"/>
      <c r="BE52" s="865"/>
      <c r="BF52" s="865"/>
      <c r="BG52" s="865"/>
      <c r="BH52" s="865"/>
      <c r="BI52" s="866"/>
      <c r="BJ52" s="235"/>
      <c r="BK52" s="235"/>
      <c r="BL52" s="235"/>
      <c r="BM52" s="235"/>
      <c r="BN52" s="235"/>
      <c r="BO52" s="244"/>
      <c r="BP52" s="244"/>
      <c r="BQ52" s="241">
        <v>46</v>
      </c>
      <c r="BR52" s="242"/>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33"/>
    </row>
    <row r="53" spans="1:131" ht="26.25" customHeight="1" x14ac:dyDescent="0.2">
      <c r="A53" s="241">
        <v>26</v>
      </c>
      <c r="B53" s="809"/>
      <c r="C53" s="810"/>
      <c r="D53" s="810"/>
      <c r="E53" s="810"/>
      <c r="F53" s="810"/>
      <c r="G53" s="810"/>
      <c r="H53" s="810"/>
      <c r="I53" s="810"/>
      <c r="J53" s="810"/>
      <c r="K53" s="810"/>
      <c r="L53" s="810"/>
      <c r="M53" s="810"/>
      <c r="N53" s="810"/>
      <c r="O53" s="810"/>
      <c r="P53" s="811"/>
      <c r="Q53" s="868"/>
      <c r="R53" s="869"/>
      <c r="S53" s="869"/>
      <c r="T53" s="869"/>
      <c r="U53" s="869"/>
      <c r="V53" s="869"/>
      <c r="W53" s="869"/>
      <c r="X53" s="869"/>
      <c r="Y53" s="869"/>
      <c r="Z53" s="869"/>
      <c r="AA53" s="869"/>
      <c r="AB53" s="869"/>
      <c r="AC53" s="869"/>
      <c r="AD53" s="869"/>
      <c r="AE53" s="870"/>
      <c r="AF53" s="815"/>
      <c r="AG53" s="816"/>
      <c r="AH53" s="816"/>
      <c r="AI53" s="816"/>
      <c r="AJ53" s="817"/>
      <c r="AK53" s="872"/>
      <c r="AL53" s="869"/>
      <c r="AM53" s="869"/>
      <c r="AN53" s="869"/>
      <c r="AO53" s="869"/>
      <c r="AP53" s="869"/>
      <c r="AQ53" s="869"/>
      <c r="AR53" s="869"/>
      <c r="AS53" s="869"/>
      <c r="AT53" s="869"/>
      <c r="AU53" s="869"/>
      <c r="AV53" s="869"/>
      <c r="AW53" s="869"/>
      <c r="AX53" s="869"/>
      <c r="AY53" s="869"/>
      <c r="AZ53" s="871"/>
      <c r="BA53" s="871"/>
      <c r="BB53" s="871"/>
      <c r="BC53" s="871"/>
      <c r="BD53" s="871"/>
      <c r="BE53" s="865"/>
      <c r="BF53" s="865"/>
      <c r="BG53" s="865"/>
      <c r="BH53" s="865"/>
      <c r="BI53" s="866"/>
      <c r="BJ53" s="235"/>
      <c r="BK53" s="235"/>
      <c r="BL53" s="235"/>
      <c r="BM53" s="235"/>
      <c r="BN53" s="235"/>
      <c r="BO53" s="244"/>
      <c r="BP53" s="244"/>
      <c r="BQ53" s="241">
        <v>47</v>
      </c>
      <c r="BR53" s="242"/>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33"/>
    </row>
    <row r="54" spans="1:131" ht="26.25" customHeight="1" x14ac:dyDescent="0.2">
      <c r="A54" s="241">
        <v>27</v>
      </c>
      <c r="B54" s="809"/>
      <c r="C54" s="810"/>
      <c r="D54" s="810"/>
      <c r="E54" s="810"/>
      <c r="F54" s="810"/>
      <c r="G54" s="810"/>
      <c r="H54" s="810"/>
      <c r="I54" s="810"/>
      <c r="J54" s="810"/>
      <c r="K54" s="810"/>
      <c r="L54" s="810"/>
      <c r="M54" s="810"/>
      <c r="N54" s="810"/>
      <c r="O54" s="810"/>
      <c r="P54" s="811"/>
      <c r="Q54" s="868"/>
      <c r="R54" s="869"/>
      <c r="S54" s="869"/>
      <c r="T54" s="869"/>
      <c r="U54" s="869"/>
      <c r="V54" s="869"/>
      <c r="W54" s="869"/>
      <c r="X54" s="869"/>
      <c r="Y54" s="869"/>
      <c r="Z54" s="869"/>
      <c r="AA54" s="869"/>
      <c r="AB54" s="869"/>
      <c r="AC54" s="869"/>
      <c r="AD54" s="869"/>
      <c r="AE54" s="870"/>
      <c r="AF54" s="815"/>
      <c r="AG54" s="816"/>
      <c r="AH54" s="816"/>
      <c r="AI54" s="816"/>
      <c r="AJ54" s="817"/>
      <c r="AK54" s="872"/>
      <c r="AL54" s="869"/>
      <c r="AM54" s="869"/>
      <c r="AN54" s="869"/>
      <c r="AO54" s="869"/>
      <c r="AP54" s="869"/>
      <c r="AQ54" s="869"/>
      <c r="AR54" s="869"/>
      <c r="AS54" s="869"/>
      <c r="AT54" s="869"/>
      <c r="AU54" s="869"/>
      <c r="AV54" s="869"/>
      <c r="AW54" s="869"/>
      <c r="AX54" s="869"/>
      <c r="AY54" s="869"/>
      <c r="AZ54" s="871"/>
      <c r="BA54" s="871"/>
      <c r="BB54" s="871"/>
      <c r="BC54" s="871"/>
      <c r="BD54" s="871"/>
      <c r="BE54" s="865"/>
      <c r="BF54" s="865"/>
      <c r="BG54" s="865"/>
      <c r="BH54" s="865"/>
      <c r="BI54" s="866"/>
      <c r="BJ54" s="235"/>
      <c r="BK54" s="235"/>
      <c r="BL54" s="235"/>
      <c r="BM54" s="235"/>
      <c r="BN54" s="235"/>
      <c r="BO54" s="244"/>
      <c r="BP54" s="244"/>
      <c r="BQ54" s="241">
        <v>48</v>
      </c>
      <c r="BR54" s="242"/>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33"/>
    </row>
    <row r="55" spans="1:131" ht="26.25" customHeight="1" x14ac:dyDescent="0.2">
      <c r="A55" s="241">
        <v>28</v>
      </c>
      <c r="B55" s="809"/>
      <c r="C55" s="810"/>
      <c r="D55" s="810"/>
      <c r="E55" s="810"/>
      <c r="F55" s="810"/>
      <c r="G55" s="810"/>
      <c r="H55" s="810"/>
      <c r="I55" s="810"/>
      <c r="J55" s="810"/>
      <c r="K55" s="810"/>
      <c r="L55" s="810"/>
      <c r="M55" s="810"/>
      <c r="N55" s="810"/>
      <c r="O55" s="810"/>
      <c r="P55" s="811"/>
      <c r="Q55" s="868"/>
      <c r="R55" s="869"/>
      <c r="S55" s="869"/>
      <c r="T55" s="869"/>
      <c r="U55" s="869"/>
      <c r="V55" s="869"/>
      <c r="W55" s="869"/>
      <c r="X55" s="869"/>
      <c r="Y55" s="869"/>
      <c r="Z55" s="869"/>
      <c r="AA55" s="869"/>
      <c r="AB55" s="869"/>
      <c r="AC55" s="869"/>
      <c r="AD55" s="869"/>
      <c r="AE55" s="870"/>
      <c r="AF55" s="815"/>
      <c r="AG55" s="816"/>
      <c r="AH55" s="816"/>
      <c r="AI55" s="816"/>
      <c r="AJ55" s="817"/>
      <c r="AK55" s="872"/>
      <c r="AL55" s="869"/>
      <c r="AM55" s="869"/>
      <c r="AN55" s="869"/>
      <c r="AO55" s="869"/>
      <c r="AP55" s="869"/>
      <c r="AQ55" s="869"/>
      <c r="AR55" s="869"/>
      <c r="AS55" s="869"/>
      <c r="AT55" s="869"/>
      <c r="AU55" s="869"/>
      <c r="AV55" s="869"/>
      <c r="AW55" s="869"/>
      <c r="AX55" s="869"/>
      <c r="AY55" s="869"/>
      <c r="AZ55" s="871"/>
      <c r="BA55" s="871"/>
      <c r="BB55" s="871"/>
      <c r="BC55" s="871"/>
      <c r="BD55" s="871"/>
      <c r="BE55" s="865"/>
      <c r="BF55" s="865"/>
      <c r="BG55" s="865"/>
      <c r="BH55" s="865"/>
      <c r="BI55" s="866"/>
      <c r="BJ55" s="235"/>
      <c r="BK55" s="235"/>
      <c r="BL55" s="235"/>
      <c r="BM55" s="235"/>
      <c r="BN55" s="235"/>
      <c r="BO55" s="244"/>
      <c r="BP55" s="244"/>
      <c r="BQ55" s="241">
        <v>49</v>
      </c>
      <c r="BR55" s="242"/>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33"/>
    </row>
    <row r="56" spans="1:131" ht="26.25" customHeight="1" x14ac:dyDescent="0.2">
      <c r="A56" s="241">
        <v>29</v>
      </c>
      <c r="B56" s="809"/>
      <c r="C56" s="810"/>
      <c r="D56" s="810"/>
      <c r="E56" s="810"/>
      <c r="F56" s="810"/>
      <c r="G56" s="810"/>
      <c r="H56" s="810"/>
      <c r="I56" s="810"/>
      <c r="J56" s="810"/>
      <c r="K56" s="810"/>
      <c r="L56" s="810"/>
      <c r="M56" s="810"/>
      <c r="N56" s="810"/>
      <c r="O56" s="810"/>
      <c r="P56" s="811"/>
      <c r="Q56" s="868"/>
      <c r="R56" s="869"/>
      <c r="S56" s="869"/>
      <c r="T56" s="869"/>
      <c r="U56" s="869"/>
      <c r="V56" s="869"/>
      <c r="W56" s="869"/>
      <c r="X56" s="869"/>
      <c r="Y56" s="869"/>
      <c r="Z56" s="869"/>
      <c r="AA56" s="869"/>
      <c r="AB56" s="869"/>
      <c r="AC56" s="869"/>
      <c r="AD56" s="869"/>
      <c r="AE56" s="870"/>
      <c r="AF56" s="815"/>
      <c r="AG56" s="816"/>
      <c r="AH56" s="816"/>
      <c r="AI56" s="816"/>
      <c r="AJ56" s="817"/>
      <c r="AK56" s="872"/>
      <c r="AL56" s="869"/>
      <c r="AM56" s="869"/>
      <c r="AN56" s="869"/>
      <c r="AO56" s="869"/>
      <c r="AP56" s="869"/>
      <c r="AQ56" s="869"/>
      <c r="AR56" s="869"/>
      <c r="AS56" s="869"/>
      <c r="AT56" s="869"/>
      <c r="AU56" s="869"/>
      <c r="AV56" s="869"/>
      <c r="AW56" s="869"/>
      <c r="AX56" s="869"/>
      <c r="AY56" s="869"/>
      <c r="AZ56" s="871"/>
      <c r="BA56" s="871"/>
      <c r="BB56" s="871"/>
      <c r="BC56" s="871"/>
      <c r="BD56" s="871"/>
      <c r="BE56" s="865"/>
      <c r="BF56" s="865"/>
      <c r="BG56" s="865"/>
      <c r="BH56" s="865"/>
      <c r="BI56" s="866"/>
      <c r="BJ56" s="235"/>
      <c r="BK56" s="235"/>
      <c r="BL56" s="235"/>
      <c r="BM56" s="235"/>
      <c r="BN56" s="235"/>
      <c r="BO56" s="244"/>
      <c r="BP56" s="244"/>
      <c r="BQ56" s="241">
        <v>50</v>
      </c>
      <c r="BR56" s="242"/>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33"/>
    </row>
    <row r="57" spans="1:131" ht="26.25" customHeight="1" x14ac:dyDescent="0.2">
      <c r="A57" s="241">
        <v>30</v>
      </c>
      <c r="B57" s="809"/>
      <c r="C57" s="810"/>
      <c r="D57" s="810"/>
      <c r="E57" s="810"/>
      <c r="F57" s="810"/>
      <c r="G57" s="810"/>
      <c r="H57" s="810"/>
      <c r="I57" s="810"/>
      <c r="J57" s="810"/>
      <c r="K57" s="810"/>
      <c r="L57" s="810"/>
      <c r="M57" s="810"/>
      <c r="N57" s="810"/>
      <c r="O57" s="810"/>
      <c r="P57" s="811"/>
      <c r="Q57" s="868"/>
      <c r="R57" s="869"/>
      <c r="S57" s="869"/>
      <c r="T57" s="869"/>
      <c r="U57" s="869"/>
      <c r="V57" s="869"/>
      <c r="W57" s="869"/>
      <c r="X57" s="869"/>
      <c r="Y57" s="869"/>
      <c r="Z57" s="869"/>
      <c r="AA57" s="869"/>
      <c r="AB57" s="869"/>
      <c r="AC57" s="869"/>
      <c r="AD57" s="869"/>
      <c r="AE57" s="870"/>
      <c r="AF57" s="815"/>
      <c r="AG57" s="816"/>
      <c r="AH57" s="816"/>
      <c r="AI57" s="816"/>
      <c r="AJ57" s="817"/>
      <c r="AK57" s="872"/>
      <c r="AL57" s="869"/>
      <c r="AM57" s="869"/>
      <c r="AN57" s="869"/>
      <c r="AO57" s="869"/>
      <c r="AP57" s="869"/>
      <c r="AQ57" s="869"/>
      <c r="AR57" s="869"/>
      <c r="AS57" s="869"/>
      <c r="AT57" s="869"/>
      <c r="AU57" s="869"/>
      <c r="AV57" s="869"/>
      <c r="AW57" s="869"/>
      <c r="AX57" s="869"/>
      <c r="AY57" s="869"/>
      <c r="AZ57" s="871"/>
      <c r="BA57" s="871"/>
      <c r="BB57" s="871"/>
      <c r="BC57" s="871"/>
      <c r="BD57" s="871"/>
      <c r="BE57" s="865"/>
      <c r="BF57" s="865"/>
      <c r="BG57" s="865"/>
      <c r="BH57" s="865"/>
      <c r="BI57" s="866"/>
      <c r="BJ57" s="235"/>
      <c r="BK57" s="235"/>
      <c r="BL57" s="235"/>
      <c r="BM57" s="235"/>
      <c r="BN57" s="235"/>
      <c r="BO57" s="244"/>
      <c r="BP57" s="244"/>
      <c r="BQ57" s="241">
        <v>51</v>
      </c>
      <c r="BR57" s="242"/>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33"/>
    </row>
    <row r="58" spans="1:131" ht="26.25" customHeight="1" x14ac:dyDescent="0.2">
      <c r="A58" s="241">
        <v>31</v>
      </c>
      <c r="B58" s="809"/>
      <c r="C58" s="810"/>
      <c r="D58" s="810"/>
      <c r="E58" s="810"/>
      <c r="F58" s="810"/>
      <c r="G58" s="810"/>
      <c r="H58" s="810"/>
      <c r="I58" s="810"/>
      <c r="J58" s="810"/>
      <c r="K58" s="810"/>
      <c r="L58" s="810"/>
      <c r="M58" s="810"/>
      <c r="N58" s="810"/>
      <c r="O58" s="810"/>
      <c r="P58" s="811"/>
      <c r="Q58" s="868"/>
      <c r="R58" s="869"/>
      <c r="S58" s="869"/>
      <c r="T58" s="869"/>
      <c r="U58" s="869"/>
      <c r="V58" s="869"/>
      <c r="W58" s="869"/>
      <c r="X58" s="869"/>
      <c r="Y58" s="869"/>
      <c r="Z58" s="869"/>
      <c r="AA58" s="869"/>
      <c r="AB58" s="869"/>
      <c r="AC58" s="869"/>
      <c r="AD58" s="869"/>
      <c r="AE58" s="870"/>
      <c r="AF58" s="815"/>
      <c r="AG58" s="816"/>
      <c r="AH58" s="816"/>
      <c r="AI58" s="816"/>
      <c r="AJ58" s="817"/>
      <c r="AK58" s="872"/>
      <c r="AL58" s="869"/>
      <c r="AM58" s="869"/>
      <c r="AN58" s="869"/>
      <c r="AO58" s="869"/>
      <c r="AP58" s="869"/>
      <c r="AQ58" s="869"/>
      <c r="AR58" s="869"/>
      <c r="AS58" s="869"/>
      <c r="AT58" s="869"/>
      <c r="AU58" s="869"/>
      <c r="AV58" s="869"/>
      <c r="AW58" s="869"/>
      <c r="AX58" s="869"/>
      <c r="AY58" s="869"/>
      <c r="AZ58" s="871"/>
      <c r="BA58" s="871"/>
      <c r="BB58" s="871"/>
      <c r="BC58" s="871"/>
      <c r="BD58" s="871"/>
      <c r="BE58" s="865"/>
      <c r="BF58" s="865"/>
      <c r="BG58" s="865"/>
      <c r="BH58" s="865"/>
      <c r="BI58" s="866"/>
      <c r="BJ58" s="235"/>
      <c r="BK58" s="235"/>
      <c r="BL58" s="235"/>
      <c r="BM58" s="235"/>
      <c r="BN58" s="235"/>
      <c r="BO58" s="244"/>
      <c r="BP58" s="244"/>
      <c r="BQ58" s="241">
        <v>52</v>
      </c>
      <c r="BR58" s="242"/>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33"/>
    </row>
    <row r="59" spans="1:131" ht="26.25" customHeight="1" x14ac:dyDescent="0.2">
      <c r="A59" s="241">
        <v>32</v>
      </c>
      <c r="B59" s="809"/>
      <c r="C59" s="810"/>
      <c r="D59" s="810"/>
      <c r="E59" s="810"/>
      <c r="F59" s="810"/>
      <c r="G59" s="810"/>
      <c r="H59" s="810"/>
      <c r="I59" s="810"/>
      <c r="J59" s="810"/>
      <c r="K59" s="810"/>
      <c r="L59" s="810"/>
      <c r="M59" s="810"/>
      <c r="N59" s="810"/>
      <c r="O59" s="810"/>
      <c r="P59" s="811"/>
      <c r="Q59" s="868"/>
      <c r="R59" s="869"/>
      <c r="S59" s="869"/>
      <c r="T59" s="869"/>
      <c r="U59" s="869"/>
      <c r="V59" s="869"/>
      <c r="W59" s="869"/>
      <c r="X59" s="869"/>
      <c r="Y59" s="869"/>
      <c r="Z59" s="869"/>
      <c r="AA59" s="869"/>
      <c r="AB59" s="869"/>
      <c r="AC59" s="869"/>
      <c r="AD59" s="869"/>
      <c r="AE59" s="870"/>
      <c r="AF59" s="815"/>
      <c r="AG59" s="816"/>
      <c r="AH59" s="816"/>
      <c r="AI59" s="816"/>
      <c r="AJ59" s="817"/>
      <c r="AK59" s="872"/>
      <c r="AL59" s="869"/>
      <c r="AM59" s="869"/>
      <c r="AN59" s="869"/>
      <c r="AO59" s="869"/>
      <c r="AP59" s="869"/>
      <c r="AQ59" s="869"/>
      <c r="AR59" s="869"/>
      <c r="AS59" s="869"/>
      <c r="AT59" s="869"/>
      <c r="AU59" s="869"/>
      <c r="AV59" s="869"/>
      <c r="AW59" s="869"/>
      <c r="AX59" s="869"/>
      <c r="AY59" s="869"/>
      <c r="AZ59" s="871"/>
      <c r="BA59" s="871"/>
      <c r="BB59" s="871"/>
      <c r="BC59" s="871"/>
      <c r="BD59" s="871"/>
      <c r="BE59" s="865"/>
      <c r="BF59" s="865"/>
      <c r="BG59" s="865"/>
      <c r="BH59" s="865"/>
      <c r="BI59" s="866"/>
      <c r="BJ59" s="235"/>
      <c r="BK59" s="235"/>
      <c r="BL59" s="235"/>
      <c r="BM59" s="235"/>
      <c r="BN59" s="235"/>
      <c r="BO59" s="244"/>
      <c r="BP59" s="244"/>
      <c r="BQ59" s="241">
        <v>53</v>
      </c>
      <c r="BR59" s="242"/>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33"/>
    </row>
    <row r="60" spans="1:131" ht="26.25" customHeight="1" x14ac:dyDescent="0.2">
      <c r="A60" s="241">
        <v>33</v>
      </c>
      <c r="B60" s="809"/>
      <c r="C60" s="810"/>
      <c r="D60" s="810"/>
      <c r="E60" s="810"/>
      <c r="F60" s="810"/>
      <c r="G60" s="810"/>
      <c r="H60" s="810"/>
      <c r="I60" s="810"/>
      <c r="J60" s="810"/>
      <c r="K60" s="810"/>
      <c r="L60" s="810"/>
      <c r="M60" s="810"/>
      <c r="N60" s="810"/>
      <c r="O60" s="810"/>
      <c r="P60" s="811"/>
      <c r="Q60" s="868"/>
      <c r="R60" s="869"/>
      <c r="S60" s="869"/>
      <c r="T60" s="869"/>
      <c r="U60" s="869"/>
      <c r="V60" s="869"/>
      <c r="W60" s="869"/>
      <c r="X60" s="869"/>
      <c r="Y60" s="869"/>
      <c r="Z60" s="869"/>
      <c r="AA60" s="869"/>
      <c r="AB60" s="869"/>
      <c r="AC60" s="869"/>
      <c r="AD60" s="869"/>
      <c r="AE60" s="870"/>
      <c r="AF60" s="815"/>
      <c r="AG60" s="816"/>
      <c r="AH60" s="816"/>
      <c r="AI60" s="816"/>
      <c r="AJ60" s="817"/>
      <c r="AK60" s="872"/>
      <c r="AL60" s="869"/>
      <c r="AM60" s="869"/>
      <c r="AN60" s="869"/>
      <c r="AO60" s="869"/>
      <c r="AP60" s="869"/>
      <c r="AQ60" s="869"/>
      <c r="AR60" s="869"/>
      <c r="AS60" s="869"/>
      <c r="AT60" s="869"/>
      <c r="AU60" s="869"/>
      <c r="AV60" s="869"/>
      <c r="AW60" s="869"/>
      <c r="AX60" s="869"/>
      <c r="AY60" s="869"/>
      <c r="AZ60" s="871"/>
      <c r="BA60" s="871"/>
      <c r="BB60" s="871"/>
      <c r="BC60" s="871"/>
      <c r="BD60" s="871"/>
      <c r="BE60" s="865"/>
      <c r="BF60" s="865"/>
      <c r="BG60" s="865"/>
      <c r="BH60" s="865"/>
      <c r="BI60" s="866"/>
      <c r="BJ60" s="235"/>
      <c r="BK60" s="235"/>
      <c r="BL60" s="235"/>
      <c r="BM60" s="235"/>
      <c r="BN60" s="235"/>
      <c r="BO60" s="244"/>
      <c r="BP60" s="244"/>
      <c r="BQ60" s="241">
        <v>54</v>
      </c>
      <c r="BR60" s="242"/>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33"/>
    </row>
    <row r="61" spans="1:131" ht="26.25" customHeight="1" thickBot="1" x14ac:dyDescent="0.25">
      <c r="A61" s="241">
        <v>34</v>
      </c>
      <c r="B61" s="809"/>
      <c r="C61" s="810"/>
      <c r="D61" s="810"/>
      <c r="E61" s="810"/>
      <c r="F61" s="810"/>
      <c r="G61" s="810"/>
      <c r="H61" s="810"/>
      <c r="I61" s="810"/>
      <c r="J61" s="810"/>
      <c r="K61" s="810"/>
      <c r="L61" s="810"/>
      <c r="M61" s="810"/>
      <c r="N61" s="810"/>
      <c r="O61" s="810"/>
      <c r="P61" s="811"/>
      <c r="Q61" s="868"/>
      <c r="R61" s="869"/>
      <c r="S61" s="869"/>
      <c r="T61" s="869"/>
      <c r="U61" s="869"/>
      <c r="V61" s="869"/>
      <c r="W61" s="869"/>
      <c r="X61" s="869"/>
      <c r="Y61" s="869"/>
      <c r="Z61" s="869"/>
      <c r="AA61" s="869"/>
      <c r="AB61" s="869"/>
      <c r="AC61" s="869"/>
      <c r="AD61" s="869"/>
      <c r="AE61" s="870"/>
      <c r="AF61" s="815"/>
      <c r="AG61" s="816"/>
      <c r="AH61" s="816"/>
      <c r="AI61" s="816"/>
      <c r="AJ61" s="817"/>
      <c r="AK61" s="872"/>
      <c r="AL61" s="869"/>
      <c r="AM61" s="869"/>
      <c r="AN61" s="869"/>
      <c r="AO61" s="869"/>
      <c r="AP61" s="869"/>
      <c r="AQ61" s="869"/>
      <c r="AR61" s="869"/>
      <c r="AS61" s="869"/>
      <c r="AT61" s="869"/>
      <c r="AU61" s="869"/>
      <c r="AV61" s="869"/>
      <c r="AW61" s="869"/>
      <c r="AX61" s="869"/>
      <c r="AY61" s="869"/>
      <c r="AZ61" s="871"/>
      <c r="BA61" s="871"/>
      <c r="BB61" s="871"/>
      <c r="BC61" s="871"/>
      <c r="BD61" s="871"/>
      <c r="BE61" s="865"/>
      <c r="BF61" s="865"/>
      <c r="BG61" s="865"/>
      <c r="BH61" s="865"/>
      <c r="BI61" s="866"/>
      <c r="BJ61" s="235"/>
      <c r="BK61" s="235"/>
      <c r="BL61" s="235"/>
      <c r="BM61" s="235"/>
      <c r="BN61" s="235"/>
      <c r="BO61" s="244"/>
      <c r="BP61" s="244"/>
      <c r="BQ61" s="241">
        <v>55</v>
      </c>
      <c r="BR61" s="242"/>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33"/>
    </row>
    <row r="62" spans="1:131" ht="26.25" customHeight="1" x14ac:dyDescent="0.2">
      <c r="A62" s="241">
        <v>35</v>
      </c>
      <c r="B62" s="809"/>
      <c r="C62" s="810"/>
      <c r="D62" s="810"/>
      <c r="E62" s="810"/>
      <c r="F62" s="810"/>
      <c r="G62" s="810"/>
      <c r="H62" s="810"/>
      <c r="I62" s="810"/>
      <c r="J62" s="810"/>
      <c r="K62" s="810"/>
      <c r="L62" s="810"/>
      <c r="M62" s="810"/>
      <c r="N62" s="810"/>
      <c r="O62" s="810"/>
      <c r="P62" s="811"/>
      <c r="Q62" s="868"/>
      <c r="R62" s="869"/>
      <c r="S62" s="869"/>
      <c r="T62" s="869"/>
      <c r="U62" s="869"/>
      <c r="V62" s="869"/>
      <c r="W62" s="869"/>
      <c r="X62" s="869"/>
      <c r="Y62" s="869"/>
      <c r="Z62" s="869"/>
      <c r="AA62" s="869"/>
      <c r="AB62" s="869"/>
      <c r="AC62" s="869"/>
      <c r="AD62" s="869"/>
      <c r="AE62" s="870"/>
      <c r="AF62" s="815"/>
      <c r="AG62" s="816"/>
      <c r="AH62" s="816"/>
      <c r="AI62" s="816"/>
      <c r="AJ62" s="817"/>
      <c r="AK62" s="872"/>
      <c r="AL62" s="869"/>
      <c r="AM62" s="869"/>
      <c r="AN62" s="869"/>
      <c r="AO62" s="869"/>
      <c r="AP62" s="869"/>
      <c r="AQ62" s="869"/>
      <c r="AR62" s="869"/>
      <c r="AS62" s="869"/>
      <c r="AT62" s="869"/>
      <c r="AU62" s="869"/>
      <c r="AV62" s="869"/>
      <c r="AW62" s="869"/>
      <c r="AX62" s="869"/>
      <c r="AY62" s="869"/>
      <c r="AZ62" s="871"/>
      <c r="BA62" s="871"/>
      <c r="BB62" s="871"/>
      <c r="BC62" s="871"/>
      <c r="BD62" s="871"/>
      <c r="BE62" s="865"/>
      <c r="BF62" s="865"/>
      <c r="BG62" s="865"/>
      <c r="BH62" s="865"/>
      <c r="BI62" s="866"/>
      <c r="BJ62" s="880" t="s">
        <v>408</v>
      </c>
      <c r="BK62" s="835"/>
      <c r="BL62" s="835"/>
      <c r="BM62" s="835"/>
      <c r="BN62" s="836"/>
      <c r="BO62" s="244"/>
      <c r="BP62" s="244"/>
      <c r="BQ62" s="241">
        <v>56</v>
      </c>
      <c r="BR62" s="242"/>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33"/>
    </row>
    <row r="63" spans="1:131" ht="26.25" customHeight="1" thickBot="1" x14ac:dyDescent="0.25">
      <c r="A63" s="243" t="s">
        <v>389</v>
      </c>
      <c r="B63" s="818" t="s">
        <v>409</v>
      </c>
      <c r="C63" s="819"/>
      <c r="D63" s="819"/>
      <c r="E63" s="819"/>
      <c r="F63" s="819"/>
      <c r="G63" s="819"/>
      <c r="H63" s="819"/>
      <c r="I63" s="819"/>
      <c r="J63" s="819"/>
      <c r="K63" s="819"/>
      <c r="L63" s="819"/>
      <c r="M63" s="819"/>
      <c r="N63" s="819"/>
      <c r="O63" s="819"/>
      <c r="P63" s="820"/>
      <c r="Q63" s="873"/>
      <c r="R63" s="874"/>
      <c r="S63" s="874"/>
      <c r="T63" s="874"/>
      <c r="U63" s="874"/>
      <c r="V63" s="874"/>
      <c r="W63" s="874"/>
      <c r="X63" s="874"/>
      <c r="Y63" s="874"/>
      <c r="Z63" s="874"/>
      <c r="AA63" s="874"/>
      <c r="AB63" s="874"/>
      <c r="AC63" s="874"/>
      <c r="AD63" s="874"/>
      <c r="AE63" s="875"/>
      <c r="AF63" s="876">
        <v>802</v>
      </c>
      <c r="AG63" s="877"/>
      <c r="AH63" s="877"/>
      <c r="AI63" s="877"/>
      <c r="AJ63" s="878"/>
      <c r="AK63" s="879"/>
      <c r="AL63" s="874"/>
      <c r="AM63" s="874"/>
      <c r="AN63" s="874"/>
      <c r="AO63" s="874"/>
      <c r="AP63" s="877">
        <f>SUM(AP28:AT34)</f>
        <v>4041</v>
      </c>
      <c r="AQ63" s="877"/>
      <c r="AR63" s="877"/>
      <c r="AS63" s="877"/>
      <c r="AT63" s="877"/>
      <c r="AU63" s="877">
        <f>SUM(AU28:AY34)</f>
        <v>2897</v>
      </c>
      <c r="AV63" s="877"/>
      <c r="AW63" s="877"/>
      <c r="AX63" s="877"/>
      <c r="AY63" s="877"/>
      <c r="AZ63" s="881"/>
      <c r="BA63" s="881"/>
      <c r="BB63" s="881"/>
      <c r="BC63" s="881"/>
      <c r="BD63" s="881"/>
      <c r="BE63" s="882"/>
      <c r="BF63" s="882"/>
      <c r="BG63" s="882"/>
      <c r="BH63" s="882"/>
      <c r="BI63" s="883"/>
      <c r="BJ63" s="884" t="s">
        <v>127</v>
      </c>
      <c r="BK63" s="885"/>
      <c r="BL63" s="885"/>
      <c r="BM63" s="885"/>
      <c r="BN63" s="886"/>
      <c r="BO63" s="244"/>
      <c r="BP63" s="244"/>
      <c r="BQ63" s="241">
        <v>57</v>
      </c>
      <c r="BR63" s="242"/>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33"/>
    </row>
    <row r="64" spans="1:131" ht="26.25" customHeight="1" x14ac:dyDescent="0.2">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33"/>
    </row>
    <row r="65" spans="1:131" ht="26.25" customHeight="1" thickBot="1" x14ac:dyDescent="0.25">
      <c r="A65" s="235" t="s">
        <v>410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33"/>
    </row>
    <row r="66" spans="1:131" ht="26.25" customHeight="1" x14ac:dyDescent="0.2">
      <c r="A66" s="756" t="s">
        <v>411</v>
      </c>
      <c r="B66" s="757"/>
      <c r="C66" s="757"/>
      <c r="D66" s="757"/>
      <c r="E66" s="757"/>
      <c r="F66" s="757"/>
      <c r="G66" s="757"/>
      <c r="H66" s="757"/>
      <c r="I66" s="757"/>
      <c r="J66" s="757"/>
      <c r="K66" s="757"/>
      <c r="L66" s="757"/>
      <c r="M66" s="757"/>
      <c r="N66" s="757"/>
      <c r="O66" s="757"/>
      <c r="P66" s="758"/>
      <c r="Q66" s="762" t="s">
        <v>412</v>
      </c>
      <c r="R66" s="763"/>
      <c r="S66" s="763"/>
      <c r="T66" s="763"/>
      <c r="U66" s="764"/>
      <c r="V66" s="762" t="s">
        <v>413</v>
      </c>
      <c r="W66" s="763"/>
      <c r="X66" s="763"/>
      <c r="Y66" s="763"/>
      <c r="Z66" s="764"/>
      <c r="AA66" s="762" t="s">
        <v>395</v>
      </c>
      <c r="AB66" s="763"/>
      <c r="AC66" s="763"/>
      <c r="AD66" s="763"/>
      <c r="AE66" s="764"/>
      <c r="AF66" s="887" t="s">
        <v>396</v>
      </c>
      <c r="AG66" s="844"/>
      <c r="AH66" s="844"/>
      <c r="AI66" s="844"/>
      <c r="AJ66" s="888"/>
      <c r="AK66" s="762" t="s">
        <v>397</v>
      </c>
      <c r="AL66" s="757"/>
      <c r="AM66" s="757"/>
      <c r="AN66" s="757"/>
      <c r="AO66" s="758"/>
      <c r="AP66" s="762" t="s">
        <v>398</v>
      </c>
      <c r="AQ66" s="763"/>
      <c r="AR66" s="763"/>
      <c r="AS66" s="763"/>
      <c r="AT66" s="764"/>
      <c r="AU66" s="762" t="s">
        <v>414</v>
      </c>
      <c r="AV66" s="763"/>
      <c r="AW66" s="763"/>
      <c r="AX66" s="763"/>
      <c r="AY66" s="764"/>
      <c r="AZ66" s="762" t="s">
        <v>377</v>
      </c>
      <c r="BA66" s="763"/>
      <c r="BB66" s="763"/>
      <c r="BC66" s="763"/>
      <c r="BD66" s="769"/>
      <c r="BE66" s="244"/>
      <c r="BF66" s="244"/>
      <c r="BG66" s="244"/>
      <c r="BH66" s="244"/>
      <c r="BI66" s="244"/>
      <c r="BJ66" s="244"/>
      <c r="BK66" s="244"/>
      <c r="BL66" s="244"/>
      <c r="BM66" s="244"/>
      <c r="BN66" s="244"/>
      <c r="BO66" s="244"/>
      <c r="BP66" s="244"/>
      <c r="BQ66" s="241">
        <v>60</v>
      </c>
      <c r="BR66" s="246"/>
      <c r="BS66" s="892"/>
      <c r="BT66" s="893"/>
      <c r="BU66" s="893"/>
      <c r="BV66" s="893"/>
      <c r="BW66" s="893"/>
      <c r="BX66" s="893"/>
      <c r="BY66" s="893"/>
      <c r="BZ66" s="893"/>
      <c r="CA66" s="893"/>
      <c r="CB66" s="893"/>
      <c r="CC66" s="893"/>
      <c r="CD66" s="893"/>
      <c r="CE66" s="893"/>
      <c r="CF66" s="893"/>
      <c r="CG66" s="898"/>
      <c r="CH66" s="895"/>
      <c r="CI66" s="896"/>
      <c r="CJ66" s="896"/>
      <c r="CK66" s="896"/>
      <c r="CL66" s="897"/>
      <c r="CM66" s="895"/>
      <c r="CN66" s="896"/>
      <c r="CO66" s="896"/>
      <c r="CP66" s="896"/>
      <c r="CQ66" s="897"/>
      <c r="CR66" s="895"/>
      <c r="CS66" s="896"/>
      <c r="CT66" s="896"/>
      <c r="CU66" s="896"/>
      <c r="CV66" s="897"/>
      <c r="CW66" s="895"/>
      <c r="CX66" s="896"/>
      <c r="CY66" s="896"/>
      <c r="CZ66" s="896"/>
      <c r="DA66" s="897"/>
      <c r="DB66" s="895"/>
      <c r="DC66" s="896"/>
      <c r="DD66" s="896"/>
      <c r="DE66" s="896"/>
      <c r="DF66" s="897"/>
      <c r="DG66" s="895"/>
      <c r="DH66" s="896"/>
      <c r="DI66" s="896"/>
      <c r="DJ66" s="896"/>
      <c r="DK66" s="897"/>
      <c r="DL66" s="895"/>
      <c r="DM66" s="896"/>
      <c r="DN66" s="896"/>
      <c r="DO66" s="896"/>
      <c r="DP66" s="897"/>
      <c r="DQ66" s="895"/>
      <c r="DR66" s="896"/>
      <c r="DS66" s="896"/>
      <c r="DT66" s="896"/>
      <c r="DU66" s="897"/>
      <c r="DV66" s="892"/>
      <c r="DW66" s="893"/>
      <c r="DX66" s="893"/>
      <c r="DY66" s="893"/>
      <c r="DZ66" s="894"/>
      <c r="EA66" s="233"/>
    </row>
    <row r="67" spans="1:131" ht="26.25" customHeight="1" thickBot="1" x14ac:dyDescent="0.25">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9"/>
      <c r="AG67" s="847"/>
      <c r="AH67" s="847"/>
      <c r="AI67" s="847"/>
      <c r="AJ67" s="890"/>
      <c r="AK67" s="891"/>
      <c r="AL67" s="760"/>
      <c r="AM67" s="760"/>
      <c r="AN67" s="760"/>
      <c r="AO67" s="761"/>
      <c r="AP67" s="765"/>
      <c r="AQ67" s="766"/>
      <c r="AR67" s="766"/>
      <c r="AS67" s="766"/>
      <c r="AT67" s="767"/>
      <c r="AU67" s="765"/>
      <c r="AV67" s="766"/>
      <c r="AW67" s="766"/>
      <c r="AX67" s="766"/>
      <c r="AY67" s="767"/>
      <c r="AZ67" s="765"/>
      <c r="BA67" s="766"/>
      <c r="BB67" s="766"/>
      <c r="BC67" s="766"/>
      <c r="BD67" s="771"/>
      <c r="BE67" s="244"/>
      <c r="BF67" s="244"/>
      <c r="BG67" s="244"/>
      <c r="BH67" s="244"/>
      <c r="BI67" s="244"/>
      <c r="BJ67" s="244"/>
      <c r="BK67" s="244"/>
      <c r="BL67" s="244"/>
      <c r="BM67" s="244"/>
      <c r="BN67" s="244"/>
      <c r="BO67" s="244"/>
      <c r="BP67" s="244"/>
      <c r="BQ67" s="241">
        <v>61</v>
      </c>
      <c r="BR67" s="246"/>
      <c r="BS67" s="892"/>
      <c r="BT67" s="893"/>
      <c r="BU67" s="893"/>
      <c r="BV67" s="893"/>
      <c r="BW67" s="893"/>
      <c r="BX67" s="893"/>
      <c r="BY67" s="893"/>
      <c r="BZ67" s="893"/>
      <c r="CA67" s="893"/>
      <c r="CB67" s="893"/>
      <c r="CC67" s="893"/>
      <c r="CD67" s="893"/>
      <c r="CE67" s="893"/>
      <c r="CF67" s="893"/>
      <c r="CG67" s="898"/>
      <c r="CH67" s="895"/>
      <c r="CI67" s="896"/>
      <c r="CJ67" s="896"/>
      <c r="CK67" s="896"/>
      <c r="CL67" s="897"/>
      <c r="CM67" s="895"/>
      <c r="CN67" s="896"/>
      <c r="CO67" s="896"/>
      <c r="CP67" s="896"/>
      <c r="CQ67" s="897"/>
      <c r="CR67" s="895"/>
      <c r="CS67" s="896"/>
      <c r="CT67" s="896"/>
      <c r="CU67" s="896"/>
      <c r="CV67" s="897"/>
      <c r="CW67" s="895"/>
      <c r="CX67" s="896"/>
      <c r="CY67" s="896"/>
      <c r="CZ67" s="896"/>
      <c r="DA67" s="897"/>
      <c r="DB67" s="895"/>
      <c r="DC67" s="896"/>
      <c r="DD67" s="896"/>
      <c r="DE67" s="896"/>
      <c r="DF67" s="897"/>
      <c r="DG67" s="895"/>
      <c r="DH67" s="896"/>
      <c r="DI67" s="896"/>
      <c r="DJ67" s="896"/>
      <c r="DK67" s="897"/>
      <c r="DL67" s="895"/>
      <c r="DM67" s="896"/>
      <c r="DN67" s="896"/>
      <c r="DO67" s="896"/>
      <c r="DP67" s="897"/>
      <c r="DQ67" s="895"/>
      <c r="DR67" s="896"/>
      <c r="DS67" s="896"/>
      <c r="DT67" s="896"/>
      <c r="DU67" s="897"/>
      <c r="DV67" s="892"/>
      <c r="DW67" s="893"/>
      <c r="DX67" s="893"/>
      <c r="DY67" s="893"/>
      <c r="DZ67" s="894"/>
      <c r="EA67" s="233"/>
    </row>
    <row r="68" spans="1:131" ht="26.25" customHeight="1" thickTop="1" x14ac:dyDescent="0.2">
      <c r="A68" s="239">
        <v>1</v>
      </c>
      <c r="B68" s="902" t="s">
        <v>568</v>
      </c>
      <c r="C68" s="903"/>
      <c r="D68" s="903"/>
      <c r="E68" s="903"/>
      <c r="F68" s="903"/>
      <c r="G68" s="903"/>
      <c r="H68" s="903"/>
      <c r="I68" s="903"/>
      <c r="J68" s="903"/>
      <c r="K68" s="903"/>
      <c r="L68" s="903"/>
      <c r="M68" s="903"/>
      <c r="N68" s="903"/>
      <c r="O68" s="903"/>
      <c r="P68" s="904"/>
      <c r="Q68" s="905">
        <v>3262</v>
      </c>
      <c r="R68" s="899">
        <v>0</v>
      </c>
      <c r="S68" s="899">
        <v>0</v>
      </c>
      <c r="T68" s="899">
        <v>0</v>
      </c>
      <c r="U68" s="899">
        <v>0</v>
      </c>
      <c r="V68" s="899">
        <v>3136</v>
      </c>
      <c r="W68" s="899">
        <v>3</v>
      </c>
      <c r="X68" s="899">
        <v>0</v>
      </c>
      <c r="Y68" s="899">
        <v>0</v>
      </c>
      <c r="Z68" s="899">
        <v>0</v>
      </c>
      <c r="AA68" s="899">
        <v>126</v>
      </c>
      <c r="AB68" s="899"/>
      <c r="AC68" s="899"/>
      <c r="AD68" s="899"/>
      <c r="AE68" s="899"/>
      <c r="AF68" s="899">
        <v>119</v>
      </c>
      <c r="AG68" s="899"/>
      <c r="AH68" s="899"/>
      <c r="AI68" s="899"/>
      <c r="AJ68" s="899"/>
      <c r="AK68" s="899">
        <v>169</v>
      </c>
      <c r="AL68" s="899"/>
      <c r="AM68" s="899"/>
      <c r="AN68" s="899"/>
      <c r="AO68" s="899"/>
      <c r="AP68" s="899">
        <v>2836</v>
      </c>
      <c r="AQ68" s="899"/>
      <c r="AR68" s="899"/>
      <c r="AS68" s="899"/>
      <c r="AT68" s="899"/>
      <c r="AU68" s="899">
        <v>248</v>
      </c>
      <c r="AV68" s="899"/>
      <c r="AW68" s="899"/>
      <c r="AX68" s="899"/>
      <c r="AY68" s="899"/>
      <c r="AZ68" s="900" t="s">
        <v>578</v>
      </c>
      <c r="BA68" s="900"/>
      <c r="BB68" s="900"/>
      <c r="BC68" s="900"/>
      <c r="BD68" s="901"/>
      <c r="BE68" s="244"/>
      <c r="BF68" s="244"/>
      <c r="BG68" s="244"/>
      <c r="BH68" s="244"/>
      <c r="BI68" s="244"/>
      <c r="BJ68" s="244"/>
      <c r="BK68" s="244"/>
      <c r="BL68" s="244"/>
      <c r="BM68" s="244"/>
      <c r="BN68" s="244"/>
      <c r="BO68" s="244"/>
      <c r="BP68" s="244"/>
      <c r="BQ68" s="241">
        <v>62</v>
      </c>
      <c r="BR68" s="246"/>
      <c r="BS68" s="892"/>
      <c r="BT68" s="893"/>
      <c r="BU68" s="893"/>
      <c r="BV68" s="893"/>
      <c r="BW68" s="893"/>
      <c r="BX68" s="893"/>
      <c r="BY68" s="893"/>
      <c r="BZ68" s="893"/>
      <c r="CA68" s="893"/>
      <c r="CB68" s="893"/>
      <c r="CC68" s="893"/>
      <c r="CD68" s="893"/>
      <c r="CE68" s="893"/>
      <c r="CF68" s="893"/>
      <c r="CG68" s="898"/>
      <c r="CH68" s="895"/>
      <c r="CI68" s="896"/>
      <c r="CJ68" s="896"/>
      <c r="CK68" s="896"/>
      <c r="CL68" s="897"/>
      <c r="CM68" s="895"/>
      <c r="CN68" s="896"/>
      <c r="CO68" s="896"/>
      <c r="CP68" s="896"/>
      <c r="CQ68" s="897"/>
      <c r="CR68" s="895"/>
      <c r="CS68" s="896"/>
      <c r="CT68" s="896"/>
      <c r="CU68" s="896"/>
      <c r="CV68" s="897"/>
      <c r="CW68" s="895"/>
      <c r="CX68" s="896"/>
      <c r="CY68" s="896"/>
      <c r="CZ68" s="896"/>
      <c r="DA68" s="897"/>
      <c r="DB68" s="895"/>
      <c r="DC68" s="896"/>
      <c r="DD68" s="896"/>
      <c r="DE68" s="896"/>
      <c r="DF68" s="897"/>
      <c r="DG68" s="895"/>
      <c r="DH68" s="896"/>
      <c r="DI68" s="896"/>
      <c r="DJ68" s="896"/>
      <c r="DK68" s="897"/>
      <c r="DL68" s="895"/>
      <c r="DM68" s="896"/>
      <c r="DN68" s="896"/>
      <c r="DO68" s="896"/>
      <c r="DP68" s="897"/>
      <c r="DQ68" s="895"/>
      <c r="DR68" s="896"/>
      <c r="DS68" s="896"/>
      <c r="DT68" s="896"/>
      <c r="DU68" s="897"/>
      <c r="DV68" s="892"/>
      <c r="DW68" s="893"/>
      <c r="DX68" s="893"/>
      <c r="DY68" s="893"/>
      <c r="DZ68" s="894"/>
      <c r="EA68" s="233"/>
    </row>
    <row r="69" spans="1:131" ht="26.25" customHeight="1" x14ac:dyDescent="0.2">
      <c r="A69" s="241">
        <v>2</v>
      </c>
      <c r="B69" s="906" t="s">
        <v>569</v>
      </c>
      <c r="C69" s="907"/>
      <c r="D69" s="907"/>
      <c r="E69" s="907"/>
      <c r="F69" s="907"/>
      <c r="G69" s="907"/>
      <c r="H69" s="907"/>
      <c r="I69" s="907"/>
      <c r="J69" s="907"/>
      <c r="K69" s="907"/>
      <c r="L69" s="907"/>
      <c r="M69" s="907"/>
      <c r="N69" s="907"/>
      <c r="O69" s="907"/>
      <c r="P69" s="908"/>
      <c r="Q69" s="909">
        <v>34</v>
      </c>
      <c r="R69" s="863"/>
      <c r="S69" s="863"/>
      <c r="T69" s="863"/>
      <c r="U69" s="863"/>
      <c r="V69" s="863">
        <v>30</v>
      </c>
      <c r="W69" s="863"/>
      <c r="X69" s="863"/>
      <c r="Y69" s="863"/>
      <c r="Z69" s="863"/>
      <c r="AA69" s="863">
        <v>5</v>
      </c>
      <c r="AB69" s="863"/>
      <c r="AC69" s="863"/>
      <c r="AD69" s="863"/>
      <c r="AE69" s="863"/>
      <c r="AF69" s="863">
        <v>5</v>
      </c>
      <c r="AG69" s="863"/>
      <c r="AH69" s="863"/>
      <c r="AI69" s="863"/>
      <c r="AJ69" s="863"/>
      <c r="AK69" s="863" t="s">
        <v>504</v>
      </c>
      <c r="AL69" s="863"/>
      <c r="AM69" s="863"/>
      <c r="AN69" s="863"/>
      <c r="AO69" s="863"/>
      <c r="AP69" s="863" t="s">
        <v>504</v>
      </c>
      <c r="AQ69" s="863"/>
      <c r="AR69" s="863"/>
      <c r="AS69" s="863"/>
      <c r="AT69" s="863"/>
      <c r="AU69" s="863" t="s">
        <v>504</v>
      </c>
      <c r="AV69" s="863"/>
      <c r="AW69" s="863"/>
      <c r="AX69" s="863"/>
      <c r="AY69" s="863"/>
      <c r="AZ69" s="865"/>
      <c r="BA69" s="865"/>
      <c r="BB69" s="865"/>
      <c r="BC69" s="865"/>
      <c r="BD69" s="866"/>
      <c r="BE69" s="244"/>
      <c r="BF69" s="244"/>
      <c r="BG69" s="244"/>
      <c r="BH69" s="244"/>
      <c r="BI69" s="244"/>
      <c r="BJ69" s="244"/>
      <c r="BK69" s="244"/>
      <c r="BL69" s="244"/>
      <c r="BM69" s="244"/>
      <c r="BN69" s="244"/>
      <c r="BO69" s="244"/>
      <c r="BP69" s="244"/>
      <c r="BQ69" s="241">
        <v>63</v>
      </c>
      <c r="BR69" s="246"/>
      <c r="BS69" s="892"/>
      <c r="BT69" s="893"/>
      <c r="BU69" s="893"/>
      <c r="BV69" s="893"/>
      <c r="BW69" s="893"/>
      <c r="BX69" s="893"/>
      <c r="BY69" s="893"/>
      <c r="BZ69" s="893"/>
      <c r="CA69" s="893"/>
      <c r="CB69" s="893"/>
      <c r="CC69" s="893"/>
      <c r="CD69" s="893"/>
      <c r="CE69" s="893"/>
      <c r="CF69" s="893"/>
      <c r="CG69" s="898"/>
      <c r="CH69" s="895"/>
      <c r="CI69" s="896"/>
      <c r="CJ69" s="896"/>
      <c r="CK69" s="896"/>
      <c r="CL69" s="897"/>
      <c r="CM69" s="895"/>
      <c r="CN69" s="896"/>
      <c r="CO69" s="896"/>
      <c r="CP69" s="896"/>
      <c r="CQ69" s="897"/>
      <c r="CR69" s="895"/>
      <c r="CS69" s="896"/>
      <c r="CT69" s="896"/>
      <c r="CU69" s="896"/>
      <c r="CV69" s="897"/>
      <c r="CW69" s="895"/>
      <c r="CX69" s="896"/>
      <c r="CY69" s="896"/>
      <c r="CZ69" s="896"/>
      <c r="DA69" s="897"/>
      <c r="DB69" s="895"/>
      <c r="DC69" s="896"/>
      <c r="DD69" s="896"/>
      <c r="DE69" s="896"/>
      <c r="DF69" s="897"/>
      <c r="DG69" s="895"/>
      <c r="DH69" s="896"/>
      <c r="DI69" s="896"/>
      <c r="DJ69" s="896"/>
      <c r="DK69" s="897"/>
      <c r="DL69" s="895"/>
      <c r="DM69" s="896"/>
      <c r="DN69" s="896"/>
      <c r="DO69" s="896"/>
      <c r="DP69" s="897"/>
      <c r="DQ69" s="895"/>
      <c r="DR69" s="896"/>
      <c r="DS69" s="896"/>
      <c r="DT69" s="896"/>
      <c r="DU69" s="897"/>
      <c r="DV69" s="892"/>
      <c r="DW69" s="893"/>
      <c r="DX69" s="893"/>
      <c r="DY69" s="893"/>
      <c r="DZ69" s="894"/>
      <c r="EA69" s="233"/>
    </row>
    <row r="70" spans="1:131" ht="26.25" customHeight="1" x14ac:dyDescent="0.2">
      <c r="A70" s="241">
        <v>3</v>
      </c>
      <c r="B70" s="906" t="s">
        <v>570</v>
      </c>
      <c r="C70" s="907"/>
      <c r="D70" s="907"/>
      <c r="E70" s="907"/>
      <c r="F70" s="907"/>
      <c r="G70" s="907"/>
      <c r="H70" s="907"/>
      <c r="I70" s="907"/>
      <c r="J70" s="907"/>
      <c r="K70" s="907"/>
      <c r="L70" s="907"/>
      <c r="M70" s="907"/>
      <c r="N70" s="907"/>
      <c r="O70" s="907"/>
      <c r="P70" s="908"/>
      <c r="Q70" s="909">
        <v>65</v>
      </c>
      <c r="R70" s="863"/>
      <c r="S70" s="863"/>
      <c r="T70" s="863"/>
      <c r="U70" s="863"/>
      <c r="V70" s="863">
        <v>63</v>
      </c>
      <c r="W70" s="863"/>
      <c r="X70" s="863"/>
      <c r="Y70" s="863"/>
      <c r="Z70" s="863"/>
      <c r="AA70" s="863">
        <v>2</v>
      </c>
      <c r="AB70" s="863"/>
      <c r="AC70" s="863"/>
      <c r="AD70" s="863"/>
      <c r="AE70" s="863"/>
      <c r="AF70" s="863">
        <v>2</v>
      </c>
      <c r="AG70" s="863"/>
      <c r="AH70" s="863"/>
      <c r="AI70" s="863"/>
      <c r="AJ70" s="863"/>
      <c r="AK70" s="863" t="s">
        <v>504</v>
      </c>
      <c r="AL70" s="863"/>
      <c r="AM70" s="863"/>
      <c r="AN70" s="863"/>
      <c r="AO70" s="863"/>
      <c r="AP70" s="863">
        <v>48</v>
      </c>
      <c r="AQ70" s="863"/>
      <c r="AR70" s="863"/>
      <c r="AS70" s="863"/>
      <c r="AT70" s="863"/>
      <c r="AU70" s="863">
        <v>48</v>
      </c>
      <c r="AV70" s="863"/>
      <c r="AW70" s="863"/>
      <c r="AX70" s="863"/>
      <c r="AY70" s="863"/>
      <c r="AZ70" s="865"/>
      <c r="BA70" s="865"/>
      <c r="BB70" s="865"/>
      <c r="BC70" s="865"/>
      <c r="BD70" s="866"/>
      <c r="BE70" s="244"/>
      <c r="BF70" s="244"/>
      <c r="BG70" s="244"/>
      <c r="BH70" s="244"/>
      <c r="BI70" s="244"/>
      <c r="BJ70" s="244"/>
      <c r="BK70" s="244"/>
      <c r="BL70" s="244"/>
      <c r="BM70" s="244"/>
      <c r="BN70" s="244"/>
      <c r="BO70" s="244"/>
      <c r="BP70" s="244"/>
      <c r="BQ70" s="241">
        <v>64</v>
      </c>
      <c r="BR70" s="246"/>
      <c r="BS70" s="892"/>
      <c r="BT70" s="893"/>
      <c r="BU70" s="893"/>
      <c r="BV70" s="893"/>
      <c r="BW70" s="893"/>
      <c r="BX70" s="893"/>
      <c r="BY70" s="893"/>
      <c r="BZ70" s="893"/>
      <c r="CA70" s="893"/>
      <c r="CB70" s="893"/>
      <c r="CC70" s="893"/>
      <c r="CD70" s="893"/>
      <c r="CE70" s="893"/>
      <c r="CF70" s="893"/>
      <c r="CG70" s="898"/>
      <c r="CH70" s="895"/>
      <c r="CI70" s="896"/>
      <c r="CJ70" s="896"/>
      <c r="CK70" s="896"/>
      <c r="CL70" s="897"/>
      <c r="CM70" s="895"/>
      <c r="CN70" s="896"/>
      <c r="CO70" s="896"/>
      <c r="CP70" s="896"/>
      <c r="CQ70" s="897"/>
      <c r="CR70" s="895"/>
      <c r="CS70" s="896"/>
      <c r="CT70" s="896"/>
      <c r="CU70" s="896"/>
      <c r="CV70" s="897"/>
      <c r="CW70" s="895"/>
      <c r="CX70" s="896"/>
      <c r="CY70" s="896"/>
      <c r="CZ70" s="896"/>
      <c r="DA70" s="897"/>
      <c r="DB70" s="895"/>
      <c r="DC70" s="896"/>
      <c r="DD70" s="896"/>
      <c r="DE70" s="896"/>
      <c r="DF70" s="897"/>
      <c r="DG70" s="895"/>
      <c r="DH70" s="896"/>
      <c r="DI70" s="896"/>
      <c r="DJ70" s="896"/>
      <c r="DK70" s="897"/>
      <c r="DL70" s="895"/>
      <c r="DM70" s="896"/>
      <c r="DN70" s="896"/>
      <c r="DO70" s="896"/>
      <c r="DP70" s="897"/>
      <c r="DQ70" s="895"/>
      <c r="DR70" s="896"/>
      <c r="DS70" s="896"/>
      <c r="DT70" s="896"/>
      <c r="DU70" s="897"/>
      <c r="DV70" s="892"/>
      <c r="DW70" s="893"/>
      <c r="DX70" s="893"/>
      <c r="DY70" s="893"/>
      <c r="DZ70" s="894"/>
      <c r="EA70" s="233"/>
    </row>
    <row r="71" spans="1:131" ht="26.25" customHeight="1" x14ac:dyDescent="0.2">
      <c r="A71" s="241">
        <v>4</v>
      </c>
      <c r="B71" s="906" t="s">
        <v>571</v>
      </c>
      <c r="C71" s="907"/>
      <c r="D71" s="907"/>
      <c r="E71" s="907"/>
      <c r="F71" s="907"/>
      <c r="G71" s="907"/>
      <c r="H71" s="907"/>
      <c r="I71" s="907"/>
      <c r="J71" s="907"/>
      <c r="K71" s="907"/>
      <c r="L71" s="907"/>
      <c r="M71" s="907"/>
      <c r="N71" s="907"/>
      <c r="O71" s="907"/>
      <c r="P71" s="908"/>
      <c r="Q71" s="909">
        <v>71</v>
      </c>
      <c r="R71" s="863"/>
      <c r="S71" s="863"/>
      <c r="T71" s="863"/>
      <c r="U71" s="863"/>
      <c r="V71" s="863">
        <v>67</v>
      </c>
      <c r="W71" s="863"/>
      <c r="X71" s="863"/>
      <c r="Y71" s="863"/>
      <c r="Z71" s="863"/>
      <c r="AA71" s="863">
        <v>4</v>
      </c>
      <c r="AB71" s="863"/>
      <c r="AC71" s="863"/>
      <c r="AD71" s="863"/>
      <c r="AE71" s="863"/>
      <c r="AF71" s="863">
        <v>4</v>
      </c>
      <c r="AG71" s="863"/>
      <c r="AH71" s="863"/>
      <c r="AI71" s="863"/>
      <c r="AJ71" s="863"/>
      <c r="AK71" s="863" t="s">
        <v>504</v>
      </c>
      <c r="AL71" s="863"/>
      <c r="AM71" s="863"/>
      <c r="AN71" s="863"/>
      <c r="AO71" s="863"/>
      <c r="AP71" s="863" t="s">
        <v>504</v>
      </c>
      <c r="AQ71" s="863"/>
      <c r="AR71" s="863"/>
      <c r="AS71" s="863"/>
      <c r="AT71" s="863"/>
      <c r="AU71" s="863" t="s">
        <v>504</v>
      </c>
      <c r="AV71" s="863"/>
      <c r="AW71" s="863"/>
      <c r="AX71" s="863"/>
      <c r="AY71" s="863"/>
      <c r="AZ71" s="865"/>
      <c r="BA71" s="865"/>
      <c r="BB71" s="865"/>
      <c r="BC71" s="865"/>
      <c r="BD71" s="866"/>
      <c r="BE71" s="244"/>
      <c r="BF71" s="244"/>
      <c r="BG71" s="244"/>
      <c r="BH71" s="244"/>
      <c r="BI71" s="244"/>
      <c r="BJ71" s="244"/>
      <c r="BK71" s="244"/>
      <c r="BL71" s="244"/>
      <c r="BM71" s="244"/>
      <c r="BN71" s="244"/>
      <c r="BO71" s="244"/>
      <c r="BP71" s="244"/>
      <c r="BQ71" s="241">
        <v>65</v>
      </c>
      <c r="BR71" s="246"/>
      <c r="BS71" s="892"/>
      <c r="BT71" s="893"/>
      <c r="BU71" s="893"/>
      <c r="BV71" s="893"/>
      <c r="BW71" s="893"/>
      <c r="BX71" s="893"/>
      <c r="BY71" s="893"/>
      <c r="BZ71" s="893"/>
      <c r="CA71" s="893"/>
      <c r="CB71" s="893"/>
      <c r="CC71" s="893"/>
      <c r="CD71" s="893"/>
      <c r="CE71" s="893"/>
      <c r="CF71" s="893"/>
      <c r="CG71" s="898"/>
      <c r="CH71" s="895"/>
      <c r="CI71" s="896"/>
      <c r="CJ71" s="896"/>
      <c r="CK71" s="896"/>
      <c r="CL71" s="897"/>
      <c r="CM71" s="895"/>
      <c r="CN71" s="896"/>
      <c r="CO71" s="896"/>
      <c r="CP71" s="896"/>
      <c r="CQ71" s="897"/>
      <c r="CR71" s="895"/>
      <c r="CS71" s="896"/>
      <c r="CT71" s="896"/>
      <c r="CU71" s="896"/>
      <c r="CV71" s="897"/>
      <c r="CW71" s="895"/>
      <c r="CX71" s="896"/>
      <c r="CY71" s="896"/>
      <c r="CZ71" s="896"/>
      <c r="DA71" s="897"/>
      <c r="DB71" s="895"/>
      <c r="DC71" s="896"/>
      <c r="DD71" s="896"/>
      <c r="DE71" s="896"/>
      <c r="DF71" s="897"/>
      <c r="DG71" s="895"/>
      <c r="DH71" s="896"/>
      <c r="DI71" s="896"/>
      <c r="DJ71" s="896"/>
      <c r="DK71" s="897"/>
      <c r="DL71" s="895"/>
      <c r="DM71" s="896"/>
      <c r="DN71" s="896"/>
      <c r="DO71" s="896"/>
      <c r="DP71" s="897"/>
      <c r="DQ71" s="895"/>
      <c r="DR71" s="896"/>
      <c r="DS71" s="896"/>
      <c r="DT71" s="896"/>
      <c r="DU71" s="897"/>
      <c r="DV71" s="892"/>
      <c r="DW71" s="893"/>
      <c r="DX71" s="893"/>
      <c r="DY71" s="893"/>
      <c r="DZ71" s="894"/>
      <c r="EA71" s="233"/>
    </row>
    <row r="72" spans="1:131" ht="26.25" customHeight="1" x14ac:dyDescent="0.2">
      <c r="A72" s="241">
        <v>5</v>
      </c>
      <c r="B72" s="906" t="s">
        <v>572</v>
      </c>
      <c r="C72" s="907"/>
      <c r="D72" s="907"/>
      <c r="E72" s="907"/>
      <c r="F72" s="907"/>
      <c r="G72" s="907"/>
      <c r="H72" s="907"/>
      <c r="I72" s="907"/>
      <c r="J72" s="907"/>
      <c r="K72" s="907"/>
      <c r="L72" s="907"/>
      <c r="M72" s="907"/>
      <c r="N72" s="907"/>
      <c r="O72" s="907"/>
      <c r="P72" s="908"/>
      <c r="Q72" s="909">
        <v>6748</v>
      </c>
      <c r="R72" s="863"/>
      <c r="S72" s="863"/>
      <c r="T72" s="863"/>
      <c r="U72" s="863"/>
      <c r="V72" s="863">
        <v>6364</v>
      </c>
      <c r="W72" s="863"/>
      <c r="X72" s="863"/>
      <c r="Y72" s="863"/>
      <c r="Z72" s="863"/>
      <c r="AA72" s="863">
        <v>384</v>
      </c>
      <c r="AB72" s="863"/>
      <c r="AC72" s="863"/>
      <c r="AD72" s="863"/>
      <c r="AE72" s="863"/>
      <c r="AF72" s="863">
        <v>384</v>
      </c>
      <c r="AG72" s="863"/>
      <c r="AH72" s="863"/>
      <c r="AI72" s="863"/>
      <c r="AJ72" s="863"/>
      <c r="AK72" s="863" t="s">
        <v>504</v>
      </c>
      <c r="AL72" s="863"/>
      <c r="AM72" s="863"/>
      <c r="AN72" s="863"/>
      <c r="AO72" s="863"/>
      <c r="AP72" s="863" t="s">
        <v>504</v>
      </c>
      <c r="AQ72" s="863"/>
      <c r="AR72" s="863"/>
      <c r="AS72" s="863"/>
      <c r="AT72" s="863"/>
      <c r="AU72" s="863" t="s">
        <v>504</v>
      </c>
      <c r="AV72" s="863"/>
      <c r="AW72" s="863"/>
      <c r="AX72" s="863"/>
      <c r="AY72" s="863"/>
      <c r="AZ72" s="865"/>
      <c r="BA72" s="865"/>
      <c r="BB72" s="865"/>
      <c r="BC72" s="865"/>
      <c r="BD72" s="866"/>
      <c r="BE72" s="244"/>
      <c r="BF72" s="244"/>
      <c r="BG72" s="244"/>
      <c r="BH72" s="244"/>
      <c r="BI72" s="244"/>
      <c r="BJ72" s="244"/>
      <c r="BK72" s="244"/>
      <c r="BL72" s="244"/>
      <c r="BM72" s="244"/>
      <c r="BN72" s="244"/>
      <c r="BO72" s="244"/>
      <c r="BP72" s="244"/>
      <c r="BQ72" s="241">
        <v>66</v>
      </c>
      <c r="BR72" s="246"/>
      <c r="BS72" s="892"/>
      <c r="BT72" s="893"/>
      <c r="BU72" s="893"/>
      <c r="BV72" s="893"/>
      <c r="BW72" s="893"/>
      <c r="BX72" s="893"/>
      <c r="BY72" s="893"/>
      <c r="BZ72" s="893"/>
      <c r="CA72" s="893"/>
      <c r="CB72" s="893"/>
      <c r="CC72" s="893"/>
      <c r="CD72" s="893"/>
      <c r="CE72" s="893"/>
      <c r="CF72" s="893"/>
      <c r="CG72" s="898"/>
      <c r="CH72" s="895"/>
      <c r="CI72" s="896"/>
      <c r="CJ72" s="896"/>
      <c r="CK72" s="896"/>
      <c r="CL72" s="897"/>
      <c r="CM72" s="895"/>
      <c r="CN72" s="896"/>
      <c r="CO72" s="896"/>
      <c r="CP72" s="896"/>
      <c r="CQ72" s="897"/>
      <c r="CR72" s="895"/>
      <c r="CS72" s="896"/>
      <c r="CT72" s="896"/>
      <c r="CU72" s="896"/>
      <c r="CV72" s="897"/>
      <c r="CW72" s="895"/>
      <c r="CX72" s="896"/>
      <c r="CY72" s="896"/>
      <c r="CZ72" s="896"/>
      <c r="DA72" s="897"/>
      <c r="DB72" s="895"/>
      <c r="DC72" s="896"/>
      <c r="DD72" s="896"/>
      <c r="DE72" s="896"/>
      <c r="DF72" s="897"/>
      <c r="DG72" s="895"/>
      <c r="DH72" s="896"/>
      <c r="DI72" s="896"/>
      <c r="DJ72" s="896"/>
      <c r="DK72" s="897"/>
      <c r="DL72" s="895"/>
      <c r="DM72" s="896"/>
      <c r="DN72" s="896"/>
      <c r="DO72" s="896"/>
      <c r="DP72" s="897"/>
      <c r="DQ72" s="895"/>
      <c r="DR72" s="896"/>
      <c r="DS72" s="896"/>
      <c r="DT72" s="896"/>
      <c r="DU72" s="897"/>
      <c r="DV72" s="892"/>
      <c r="DW72" s="893"/>
      <c r="DX72" s="893"/>
      <c r="DY72" s="893"/>
      <c r="DZ72" s="894"/>
      <c r="EA72" s="233"/>
    </row>
    <row r="73" spans="1:131" ht="26.25" customHeight="1" x14ac:dyDescent="0.2">
      <c r="A73" s="241">
        <v>6</v>
      </c>
      <c r="B73" s="906" t="s">
        <v>573</v>
      </c>
      <c r="C73" s="907"/>
      <c r="D73" s="907"/>
      <c r="E73" s="907"/>
      <c r="F73" s="907"/>
      <c r="G73" s="907"/>
      <c r="H73" s="907"/>
      <c r="I73" s="907"/>
      <c r="J73" s="907"/>
      <c r="K73" s="907"/>
      <c r="L73" s="907"/>
      <c r="M73" s="907"/>
      <c r="N73" s="907"/>
      <c r="O73" s="907"/>
      <c r="P73" s="908"/>
      <c r="Q73" s="909">
        <v>2979</v>
      </c>
      <c r="R73" s="863"/>
      <c r="S73" s="863"/>
      <c r="T73" s="863"/>
      <c r="U73" s="863"/>
      <c r="V73" s="863">
        <v>2819</v>
      </c>
      <c r="W73" s="863"/>
      <c r="X73" s="863"/>
      <c r="Y73" s="863"/>
      <c r="Z73" s="863"/>
      <c r="AA73" s="863">
        <v>161</v>
      </c>
      <c r="AB73" s="863"/>
      <c r="AC73" s="863"/>
      <c r="AD73" s="863"/>
      <c r="AE73" s="863"/>
      <c r="AF73" s="863">
        <v>146</v>
      </c>
      <c r="AG73" s="863"/>
      <c r="AH73" s="863"/>
      <c r="AI73" s="863"/>
      <c r="AJ73" s="863"/>
      <c r="AK73" s="863">
        <v>20</v>
      </c>
      <c r="AL73" s="863"/>
      <c r="AM73" s="863"/>
      <c r="AN73" s="863"/>
      <c r="AO73" s="863"/>
      <c r="AP73" s="863">
        <v>831</v>
      </c>
      <c r="AQ73" s="863"/>
      <c r="AR73" s="863"/>
      <c r="AS73" s="863"/>
      <c r="AT73" s="863"/>
      <c r="AU73" s="863">
        <v>77</v>
      </c>
      <c r="AV73" s="863"/>
      <c r="AW73" s="863"/>
      <c r="AX73" s="863"/>
      <c r="AY73" s="863"/>
      <c r="AZ73" s="865" t="s">
        <v>579</v>
      </c>
      <c r="BA73" s="865"/>
      <c r="BB73" s="865"/>
      <c r="BC73" s="865"/>
      <c r="BD73" s="866"/>
      <c r="BE73" s="244"/>
      <c r="BF73" s="244"/>
      <c r="BG73" s="244"/>
      <c r="BH73" s="244"/>
      <c r="BI73" s="244"/>
      <c r="BJ73" s="244"/>
      <c r="BK73" s="244"/>
      <c r="BL73" s="244"/>
      <c r="BM73" s="244"/>
      <c r="BN73" s="244"/>
      <c r="BO73" s="244"/>
      <c r="BP73" s="244"/>
      <c r="BQ73" s="241">
        <v>67</v>
      </c>
      <c r="BR73" s="246"/>
      <c r="BS73" s="892"/>
      <c r="BT73" s="893"/>
      <c r="BU73" s="893"/>
      <c r="BV73" s="893"/>
      <c r="BW73" s="893"/>
      <c r="BX73" s="893"/>
      <c r="BY73" s="893"/>
      <c r="BZ73" s="893"/>
      <c r="CA73" s="893"/>
      <c r="CB73" s="893"/>
      <c r="CC73" s="893"/>
      <c r="CD73" s="893"/>
      <c r="CE73" s="893"/>
      <c r="CF73" s="893"/>
      <c r="CG73" s="898"/>
      <c r="CH73" s="895"/>
      <c r="CI73" s="896"/>
      <c r="CJ73" s="896"/>
      <c r="CK73" s="896"/>
      <c r="CL73" s="897"/>
      <c r="CM73" s="895"/>
      <c r="CN73" s="896"/>
      <c r="CO73" s="896"/>
      <c r="CP73" s="896"/>
      <c r="CQ73" s="897"/>
      <c r="CR73" s="895"/>
      <c r="CS73" s="896"/>
      <c r="CT73" s="896"/>
      <c r="CU73" s="896"/>
      <c r="CV73" s="897"/>
      <c r="CW73" s="895"/>
      <c r="CX73" s="896"/>
      <c r="CY73" s="896"/>
      <c r="CZ73" s="896"/>
      <c r="DA73" s="897"/>
      <c r="DB73" s="895"/>
      <c r="DC73" s="896"/>
      <c r="DD73" s="896"/>
      <c r="DE73" s="896"/>
      <c r="DF73" s="897"/>
      <c r="DG73" s="895"/>
      <c r="DH73" s="896"/>
      <c r="DI73" s="896"/>
      <c r="DJ73" s="896"/>
      <c r="DK73" s="897"/>
      <c r="DL73" s="895"/>
      <c r="DM73" s="896"/>
      <c r="DN73" s="896"/>
      <c r="DO73" s="896"/>
      <c r="DP73" s="897"/>
      <c r="DQ73" s="895"/>
      <c r="DR73" s="896"/>
      <c r="DS73" s="896"/>
      <c r="DT73" s="896"/>
      <c r="DU73" s="897"/>
      <c r="DV73" s="892"/>
      <c r="DW73" s="893"/>
      <c r="DX73" s="893"/>
      <c r="DY73" s="893"/>
      <c r="DZ73" s="894"/>
      <c r="EA73" s="233"/>
    </row>
    <row r="74" spans="1:131" ht="26.25" customHeight="1" x14ac:dyDescent="0.2">
      <c r="A74" s="241">
        <v>7</v>
      </c>
      <c r="B74" s="906" t="s">
        <v>574</v>
      </c>
      <c r="C74" s="907"/>
      <c r="D74" s="907"/>
      <c r="E74" s="907"/>
      <c r="F74" s="907"/>
      <c r="G74" s="907"/>
      <c r="H74" s="907"/>
      <c r="I74" s="907"/>
      <c r="J74" s="907"/>
      <c r="K74" s="907"/>
      <c r="L74" s="907"/>
      <c r="M74" s="907"/>
      <c r="N74" s="907"/>
      <c r="O74" s="907"/>
      <c r="P74" s="908"/>
      <c r="Q74" s="910">
        <v>258</v>
      </c>
      <c r="R74" s="911"/>
      <c r="S74" s="911"/>
      <c r="T74" s="911"/>
      <c r="U74" s="867"/>
      <c r="V74" s="912">
        <v>239</v>
      </c>
      <c r="W74" s="911"/>
      <c r="X74" s="911"/>
      <c r="Y74" s="911"/>
      <c r="Z74" s="867"/>
      <c r="AA74" s="912">
        <v>19</v>
      </c>
      <c r="AB74" s="911"/>
      <c r="AC74" s="911"/>
      <c r="AD74" s="911"/>
      <c r="AE74" s="867"/>
      <c r="AF74" s="912">
        <v>19</v>
      </c>
      <c r="AG74" s="911"/>
      <c r="AH74" s="911"/>
      <c r="AI74" s="911"/>
      <c r="AJ74" s="867"/>
      <c r="AK74" s="912" t="s">
        <v>504</v>
      </c>
      <c r="AL74" s="911"/>
      <c r="AM74" s="911"/>
      <c r="AN74" s="911"/>
      <c r="AO74" s="867"/>
      <c r="AP74" s="912" t="s">
        <v>504</v>
      </c>
      <c r="AQ74" s="911"/>
      <c r="AR74" s="911"/>
      <c r="AS74" s="911"/>
      <c r="AT74" s="867"/>
      <c r="AU74" s="912" t="s">
        <v>504</v>
      </c>
      <c r="AV74" s="911"/>
      <c r="AW74" s="911"/>
      <c r="AX74" s="911"/>
      <c r="AY74" s="867"/>
      <c r="AZ74" s="865"/>
      <c r="BA74" s="865"/>
      <c r="BB74" s="865"/>
      <c r="BC74" s="865"/>
      <c r="BD74" s="866"/>
      <c r="BE74" s="244"/>
      <c r="BF74" s="244"/>
      <c r="BG74" s="244"/>
      <c r="BH74" s="244"/>
      <c r="BI74" s="244"/>
      <c r="BJ74" s="244"/>
      <c r="BK74" s="244"/>
      <c r="BL74" s="244"/>
      <c r="BM74" s="244"/>
      <c r="BN74" s="244"/>
      <c r="BO74" s="244"/>
      <c r="BP74" s="244"/>
      <c r="BQ74" s="241">
        <v>68</v>
      </c>
      <c r="BR74" s="246"/>
      <c r="BS74" s="892"/>
      <c r="BT74" s="893"/>
      <c r="BU74" s="893"/>
      <c r="BV74" s="893"/>
      <c r="BW74" s="893"/>
      <c r="BX74" s="893"/>
      <c r="BY74" s="893"/>
      <c r="BZ74" s="893"/>
      <c r="CA74" s="893"/>
      <c r="CB74" s="893"/>
      <c r="CC74" s="893"/>
      <c r="CD74" s="893"/>
      <c r="CE74" s="893"/>
      <c r="CF74" s="893"/>
      <c r="CG74" s="898"/>
      <c r="CH74" s="895"/>
      <c r="CI74" s="896"/>
      <c r="CJ74" s="896"/>
      <c r="CK74" s="896"/>
      <c r="CL74" s="897"/>
      <c r="CM74" s="895"/>
      <c r="CN74" s="896"/>
      <c r="CO74" s="896"/>
      <c r="CP74" s="896"/>
      <c r="CQ74" s="897"/>
      <c r="CR74" s="895"/>
      <c r="CS74" s="896"/>
      <c r="CT74" s="896"/>
      <c r="CU74" s="896"/>
      <c r="CV74" s="897"/>
      <c r="CW74" s="895"/>
      <c r="CX74" s="896"/>
      <c r="CY74" s="896"/>
      <c r="CZ74" s="896"/>
      <c r="DA74" s="897"/>
      <c r="DB74" s="895"/>
      <c r="DC74" s="896"/>
      <c r="DD74" s="896"/>
      <c r="DE74" s="896"/>
      <c r="DF74" s="897"/>
      <c r="DG74" s="895"/>
      <c r="DH74" s="896"/>
      <c r="DI74" s="896"/>
      <c r="DJ74" s="896"/>
      <c r="DK74" s="897"/>
      <c r="DL74" s="895"/>
      <c r="DM74" s="896"/>
      <c r="DN74" s="896"/>
      <c r="DO74" s="896"/>
      <c r="DP74" s="897"/>
      <c r="DQ74" s="895"/>
      <c r="DR74" s="896"/>
      <c r="DS74" s="896"/>
      <c r="DT74" s="896"/>
      <c r="DU74" s="897"/>
      <c r="DV74" s="892"/>
      <c r="DW74" s="893"/>
      <c r="DX74" s="893"/>
      <c r="DY74" s="893"/>
      <c r="DZ74" s="894"/>
      <c r="EA74" s="233"/>
    </row>
    <row r="75" spans="1:131" ht="26.25" customHeight="1" x14ac:dyDescent="0.2">
      <c r="A75" s="241">
        <v>8</v>
      </c>
      <c r="B75" s="906" t="s">
        <v>575</v>
      </c>
      <c r="C75" s="907"/>
      <c r="D75" s="907"/>
      <c r="E75" s="907"/>
      <c r="F75" s="907"/>
      <c r="G75" s="907"/>
      <c r="H75" s="907"/>
      <c r="I75" s="907"/>
      <c r="J75" s="907"/>
      <c r="K75" s="907"/>
      <c r="L75" s="907"/>
      <c r="M75" s="907"/>
      <c r="N75" s="907"/>
      <c r="O75" s="907"/>
      <c r="P75" s="908"/>
      <c r="Q75" s="910">
        <v>272654</v>
      </c>
      <c r="R75" s="911"/>
      <c r="S75" s="911"/>
      <c r="T75" s="911"/>
      <c r="U75" s="867"/>
      <c r="V75" s="912">
        <v>260337</v>
      </c>
      <c r="W75" s="911"/>
      <c r="X75" s="911"/>
      <c r="Y75" s="911"/>
      <c r="Z75" s="867"/>
      <c r="AA75" s="912">
        <v>12317</v>
      </c>
      <c r="AB75" s="911"/>
      <c r="AC75" s="911"/>
      <c r="AD75" s="911"/>
      <c r="AE75" s="867"/>
      <c r="AF75" s="912">
        <v>12317</v>
      </c>
      <c r="AG75" s="911"/>
      <c r="AH75" s="911"/>
      <c r="AI75" s="911"/>
      <c r="AJ75" s="867"/>
      <c r="AK75" s="912" t="s">
        <v>504</v>
      </c>
      <c r="AL75" s="911"/>
      <c r="AM75" s="911"/>
      <c r="AN75" s="911"/>
      <c r="AO75" s="867"/>
      <c r="AP75" s="912" t="s">
        <v>504</v>
      </c>
      <c r="AQ75" s="911"/>
      <c r="AR75" s="911"/>
      <c r="AS75" s="911"/>
      <c r="AT75" s="867"/>
      <c r="AU75" s="912" t="s">
        <v>504</v>
      </c>
      <c r="AV75" s="911"/>
      <c r="AW75" s="911"/>
      <c r="AX75" s="911"/>
      <c r="AY75" s="867"/>
      <c r="AZ75" s="865"/>
      <c r="BA75" s="865"/>
      <c r="BB75" s="865"/>
      <c r="BC75" s="865"/>
      <c r="BD75" s="866"/>
      <c r="BE75" s="244"/>
      <c r="BF75" s="244"/>
      <c r="BG75" s="244"/>
      <c r="BH75" s="244"/>
      <c r="BI75" s="244"/>
      <c r="BJ75" s="244"/>
      <c r="BK75" s="244"/>
      <c r="BL75" s="244"/>
      <c r="BM75" s="244"/>
      <c r="BN75" s="244"/>
      <c r="BO75" s="244"/>
      <c r="BP75" s="244"/>
      <c r="BQ75" s="241">
        <v>69</v>
      </c>
      <c r="BR75" s="246"/>
      <c r="BS75" s="892"/>
      <c r="BT75" s="893"/>
      <c r="BU75" s="893"/>
      <c r="BV75" s="893"/>
      <c r="BW75" s="893"/>
      <c r="BX75" s="893"/>
      <c r="BY75" s="893"/>
      <c r="BZ75" s="893"/>
      <c r="CA75" s="893"/>
      <c r="CB75" s="893"/>
      <c r="CC75" s="893"/>
      <c r="CD75" s="893"/>
      <c r="CE75" s="893"/>
      <c r="CF75" s="893"/>
      <c r="CG75" s="898"/>
      <c r="CH75" s="895"/>
      <c r="CI75" s="896"/>
      <c r="CJ75" s="896"/>
      <c r="CK75" s="896"/>
      <c r="CL75" s="897"/>
      <c r="CM75" s="895"/>
      <c r="CN75" s="896"/>
      <c r="CO75" s="896"/>
      <c r="CP75" s="896"/>
      <c r="CQ75" s="897"/>
      <c r="CR75" s="895"/>
      <c r="CS75" s="896"/>
      <c r="CT75" s="896"/>
      <c r="CU75" s="896"/>
      <c r="CV75" s="897"/>
      <c r="CW75" s="895"/>
      <c r="CX75" s="896"/>
      <c r="CY75" s="896"/>
      <c r="CZ75" s="896"/>
      <c r="DA75" s="897"/>
      <c r="DB75" s="895"/>
      <c r="DC75" s="896"/>
      <c r="DD75" s="896"/>
      <c r="DE75" s="896"/>
      <c r="DF75" s="897"/>
      <c r="DG75" s="895"/>
      <c r="DH75" s="896"/>
      <c r="DI75" s="896"/>
      <c r="DJ75" s="896"/>
      <c r="DK75" s="897"/>
      <c r="DL75" s="895"/>
      <c r="DM75" s="896"/>
      <c r="DN75" s="896"/>
      <c r="DO75" s="896"/>
      <c r="DP75" s="897"/>
      <c r="DQ75" s="895"/>
      <c r="DR75" s="896"/>
      <c r="DS75" s="896"/>
      <c r="DT75" s="896"/>
      <c r="DU75" s="897"/>
      <c r="DV75" s="892"/>
      <c r="DW75" s="893"/>
      <c r="DX75" s="893"/>
      <c r="DY75" s="893"/>
      <c r="DZ75" s="894"/>
      <c r="EA75" s="233"/>
    </row>
    <row r="76" spans="1:131" ht="26.25" customHeight="1" x14ac:dyDescent="0.2">
      <c r="A76" s="241">
        <v>9</v>
      </c>
      <c r="B76" s="906" t="s">
        <v>576</v>
      </c>
      <c r="C76" s="907"/>
      <c r="D76" s="907"/>
      <c r="E76" s="907"/>
      <c r="F76" s="907"/>
      <c r="G76" s="907"/>
      <c r="H76" s="907"/>
      <c r="I76" s="907"/>
      <c r="J76" s="907"/>
      <c r="K76" s="907"/>
      <c r="L76" s="907"/>
      <c r="M76" s="907"/>
      <c r="N76" s="907"/>
      <c r="O76" s="907"/>
      <c r="P76" s="908"/>
      <c r="Q76" s="910">
        <v>30</v>
      </c>
      <c r="R76" s="911"/>
      <c r="S76" s="911"/>
      <c r="T76" s="911"/>
      <c r="U76" s="867"/>
      <c r="V76" s="912">
        <v>24</v>
      </c>
      <c r="W76" s="911"/>
      <c r="X76" s="911"/>
      <c r="Y76" s="911"/>
      <c r="Z76" s="867"/>
      <c r="AA76" s="912">
        <v>6</v>
      </c>
      <c r="AB76" s="911"/>
      <c r="AC76" s="911"/>
      <c r="AD76" s="911"/>
      <c r="AE76" s="867"/>
      <c r="AF76" s="912">
        <v>7</v>
      </c>
      <c r="AG76" s="911"/>
      <c r="AH76" s="911"/>
      <c r="AI76" s="911"/>
      <c r="AJ76" s="867"/>
      <c r="AK76" s="912" t="s">
        <v>504</v>
      </c>
      <c r="AL76" s="911"/>
      <c r="AM76" s="911"/>
      <c r="AN76" s="911"/>
      <c r="AO76" s="867"/>
      <c r="AP76" s="912" t="s">
        <v>504</v>
      </c>
      <c r="AQ76" s="911"/>
      <c r="AR76" s="911"/>
      <c r="AS76" s="911"/>
      <c r="AT76" s="867"/>
      <c r="AU76" s="912" t="s">
        <v>504</v>
      </c>
      <c r="AV76" s="911"/>
      <c r="AW76" s="911"/>
      <c r="AX76" s="911"/>
      <c r="AY76" s="867"/>
      <c r="AZ76" s="865" t="s">
        <v>577</v>
      </c>
      <c r="BA76" s="865"/>
      <c r="BB76" s="865"/>
      <c r="BC76" s="865"/>
      <c r="BD76" s="866"/>
      <c r="BE76" s="244"/>
      <c r="BF76" s="244"/>
      <c r="BG76" s="244"/>
      <c r="BH76" s="244"/>
      <c r="BI76" s="244"/>
      <c r="BJ76" s="244"/>
      <c r="BK76" s="244"/>
      <c r="BL76" s="244"/>
      <c r="BM76" s="244"/>
      <c r="BN76" s="244"/>
      <c r="BO76" s="244"/>
      <c r="BP76" s="244"/>
      <c r="BQ76" s="241">
        <v>70</v>
      </c>
      <c r="BR76" s="246"/>
      <c r="BS76" s="892"/>
      <c r="BT76" s="893"/>
      <c r="BU76" s="893"/>
      <c r="BV76" s="893"/>
      <c r="BW76" s="893"/>
      <c r="BX76" s="893"/>
      <c r="BY76" s="893"/>
      <c r="BZ76" s="893"/>
      <c r="CA76" s="893"/>
      <c r="CB76" s="893"/>
      <c r="CC76" s="893"/>
      <c r="CD76" s="893"/>
      <c r="CE76" s="893"/>
      <c r="CF76" s="893"/>
      <c r="CG76" s="898"/>
      <c r="CH76" s="895"/>
      <c r="CI76" s="896"/>
      <c r="CJ76" s="896"/>
      <c r="CK76" s="896"/>
      <c r="CL76" s="897"/>
      <c r="CM76" s="895"/>
      <c r="CN76" s="896"/>
      <c r="CO76" s="896"/>
      <c r="CP76" s="896"/>
      <c r="CQ76" s="897"/>
      <c r="CR76" s="895"/>
      <c r="CS76" s="896"/>
      <c r="CT76" s="896"/>
      <c r="CU76" s="896"/>
      <c r="CV76" s="897"/>
      <c r="CW76" s="895"/>
      <c r="CX76" s="896"/>
      <c r="CY76" s="896"/>
      <c r="CZ76" s="896"/>
      <c r="DA76" s="897"/>
      <c r="DB76" s="895"/>
      <c r="DC76" s="896"/>
      <c r="DD76" s="896"/>
      <c r="DE76" s="896"/>
      <c r="DF76" s="897"/>
      <c r="DG76" s="895"/>
      <c r="DH76" s="896"/>
      <c r="DI76" s="896"/>
      <c r="DJ76" s="896"/>
      <c r="DK76" s="897"/>
      <c r="DL76" s="895"/>
      <c r="DM76" s="896"/>
      <c r="DN76" s="896"/>
      <c r="DO76" s="896"/>
      <c r="DP76" s="897"/>
      <c r="DQ76" s="895"/>
      <c r="DR76" s="896"/>
      <c r="DS76" s="896"/>
      <c r="DT76" s="896"/>
      <c r="DU76" s="897"/>
      <c r="DV76" s="892"/>
      <c r="DW76" s="893"/>
      <c r="DX76" s="893"/>
      <c r="DY76" s="893"/>
      <c r="DZ76" s="894"/>
      <c r="EA76" s="233"/>
    </row>
    <row r="77" spans="1:131" ht="26.25" customHeight="1" x14ac:dyDescent="0.2">
      <c r="A77" s="241">
        <v>10</v>
      </c>
      <c r="B77" s="906"/>
      <c r="C77" s="907"/>
      <c r="D77" s="907"/>
      <c r="E77" s="907"/>
      <c r="F77" s="907"/>
      <c r="G77" s="907"/>
      <c r="H77" s="907"/>
      <c r="I77" s="907"/>
      <c r="J77" s="907"/>
      <c r="K77" s="907"/>
      <c r="L77" s="907"/>
      <c r="M77" s="907"/>
      <c r="N77" s="907"/>
      <c r="O77" s="907"/>
      <c r="P77" s="908"/>
      <c r="Q77" s="910"/>
      <c r="R77" s="911"/>
      <c r="S77" s="911"/>
      <c r="T77" s="911"/>
      <c r="U77" s="867"/>
      <c r="V77" s="912"/>
      <c r="W77" s="911"/>
      <c r="X77" s="911"/>
      <c r="Y77" s="911"/>
      <c r="Z77" s="867"/>
      <c r="AA77" s="912"/>
      <c r="AB77" s="911"/>
      <c r="AC77" s="911"/>
      <c r="AD77" s="911"/>
      <c r="AE77" s="867"/>
      <c r="AF77" s="912"/>
      <c r="AG77" s="911"/>
      <c r="AH77" s="911"/>
      <c r="AI77" s="911"/>
      <c r="AJ77" s="867"/>
      <c r="AK77" s="912"/>
      <c r="AL77" s="911"/>
      <c r="AM77" s="911"/>
      <c r="AN77" s="911"/>
      <c r="AO77" s="867"/>
      <c r="AP77" s="912"/>
      <c r="AQ77" s="911"/>
      <c r="AR77" s="911"/>
      <c r="AS77" s="911"/>
      <c r="AT77" s="867"/>
      <c r="AU77" s="912"/>
      <c r="AV77" s="911"/>
      <c r="AW77" s="911"/>
      <c r="AX77" s="911"/>
      <c r="AY77" s="867"/>
      <c r="AZ77" s="865"/>
      <c r="BA77" s="865"/>
      <c r="BB77" s="865"/>
      <c r="BC77" s="865"/>
      <c r="BD77" s="866"/>
      <c r="BE77" s="244"/>
      <c r="BF77" s="244"/>
      <c r="BG77" s="244"/>
      <c r="BH77" s="244"/>
      <c r="BI77" s="244"/>
      <c r="BJ77" s="244"/>
      <c r="BK77" s="244"/>
      <c r="BL77" s="244"/>
      <c r="BM77" s="244"/>
      <c r="BN77" s="244"/>
      <c r="BO77" s="244"/>
      <c r="BP77" s="244"/>
      <c r="BQ77" s="241">
        <v>71</v>
      </c>
      <c r="BR77" s="246"/>
      <c r="BS77" s="892"/>
      <c r="BT77" s="893"/>
      <c r="BU77" s="893"/>
      <c r="BV77" s="893"/>
      <c r="BW77" s="893"/>
      <c r="BX77" s="893"/>
      <c r="BY77" s="893"/>
      <c r="BZ77" s="893"/>
      <c r="CA77" s="893"/>
      <c r="CB77" s="893"/>
      <c r="CC77" s="893"/>
      <c r="CD77" s="893"/>
      <c r="CE77" s="893"/>
      <c r="CF77" s="893"/>
      <c r="CG77" s="898"/>
      <c r="CH77" s="895"/>
      <c r="CI77" s="896"/>
      <c r="CJ77" s="896"/>
      <c r="CK77" s="896"/>
      <c r="CL77" s="897"/>
      <c r="CM77" s="895"/>
      <c r="CN77" s="896"/>
      <c r="CO77" s="896"/>
      <c r="CP77" s="896"/>
      <c r="CQ77" s="897"/>
      <c r="CR77" s="895"/>
      <c r="CS77" s="896"/>
      <c r="CT77" s="896"/>
      <c r="CU77" s="896"/>
      <c r="CV77" s="897"/>
      <c r="CW77" s="895"/>
      <c r="CX77" s="896"/>
      <c r="CY77" s="896"/>
      <c r="CZ77" s="896"/>
      <c r="DA77" s="897"/>
      <c r="DB77" s="895"/>
      <c r="DC77" s="896"/>
      <c r="DD77" s="896"/>
      <c r="DE77" s="896"/>
      <c r="DF77" s="897"/>
      <c r="DG77" s="895"/>
      <c r="DH77" s="896"/>
      <c r="DI77" s="896"/>
      <c r="DJ77" s="896"/>
      <c r="DK77" s="897"/>
      <c r="DL77" s="895"/>
      <c r="DM77" s="896"/>
      <c r="DN77" s="896"/>
      <c r="DO77" s="896"/>
      <c r="DP77" s="897"/>
      <c r="DQ77" s="895"/>
      <c r="DR77" s="896"/>
      <c r="DS77" s="896"/>
      <c r="DT77" s="896"/>
      <c r="DU77" s="897"/>
      <c r="DV77" s="892"/>
      <c r="DW77" s="893"/>
      <c r="DX77" s="893"/>
      <c r="DY77" s="893"/>
      <c r="DZ77" s="894"/>
      <c r="EA77" s="233"/>
    </row>
    <row r="78" spans="1:131" ht="26.25" customHeight="1" x14ac:dyDescent="0.2">
      <c r="A78" s="241">
        <v>11</v>
      </c>
      <c r="B78" s="906"/>
      <c r="C78" s="907"/>
      <c r="D78" s="907"/>
      <c r="E78" s="907"/>
      <c r="F78" s="907"/>
      <c r="G78" s="907"/>
      <c r="H78" s="907"/>
      <c r="I78" s="907"/>
      <c r="J78" s="907"/>
      <c r="K78" s="907"/>
      <c r="L78" s="907"/>
      <c r="M78" s="907"/>
      <c r="N78" s="907"/>
      <c r="O78" s="907"/>
      <c r="P78" s="908"/>
      <c r="Q78" s="909"/>
      <c r="R78" s="863"/>
      <c r="S78" s="863"/>
      <c r="T78" s="863"/>
      <c r="U78" s="863"/>
      <c r="V78" s="863"/>
      <c r="W78" s="863"/>
      <c r="X78" s="863"/>
      <c r="Y78" s="863"/>
      <c r="Z78" s="863"/>
      <c r="AA78" s="863"/>
      <c r="AB78" s="863"/>
      <c r="AC78" s="863"/>
      <c r="AD78" s="863"/>
      <c r="AE78" s="863"/>
      <c r="AF78" s="863"/>
      <c r="AG78" s="863"/>
      <c r="AH78" s="863"/>
      <c r="AI78" s="863"/>
      <c r="AJ78" s="863"/>
      <c r="AK78" s="863"/>
      <c r="AL78" s="863"/>
      <c r="AM78" s="863"/>
      <c r="AN78" s="863"/>
      <c r="AO78" s="863"/>
      <c r="AP78" s="863"/>
      <c r="AQ78" s="863"/>
      <c r="AR78" s="863"/>
      <c r="AS78" s="863"/>
      <c r="AT78" s="863"/>
      <c r="AU78" s="863"/>
      <c r="AV78" s="863"/>
      <c r="AW78" s="863"/>
      <c r="AX78" s="863"/>
      <c r="AY78" s="863"/>
      <c r="AZ78" s="865"/>
      <c r="BA78" s="865"/>
      <c r="BB78" s="865"/>
      <c r="BC78" s="865"/>
      <c r="BD78" s="866"/>
      <c r="BE78" s="244"/>
      <c r="BF78" s="244"/>
      <c r="BG78" s="244"/>
      <c r="BH78" s="244"/>
      <c r="BI78" s="244"/>
      <c r="BJ78" s="233"/>
      <c r="BK78" s="233"/>
      <c r="BL78" s="233"/>
      <c r="BM78" s="233"/>
      <c r="BN78" s="233"/>
      <c r="BO78" s="244"/>
      <c r="BP78" s="244"/>
      <c r="BQ78" s="241">
        <v>72</v>
      </c>
      <c r="BR78" s="246"/>
      <c r="BS78" s="892"/>
      <c r="BT78" s="893"/>
      <c r="BU78" s="893"/>
      <c r="BV78" s="893"/>
      <c r="BW78" s="893"/>
      <c r="BX78" s="893"/>
      <c r="BY78" s="893"/>
      <c r="BZ78" s="893"/>
      <c r="CA78" s="893"/>
      <c r="CB78" s="893"/>
      <c r="CC78" s="893"/>
      <c r="CD78" s="893"/>
      <c r="CE78" s="893"/>
      <c r="CF78" s="893"/>
      <c r="CG78" s="898"/>
      <c r="CH78" s="895"/>
      <c r="CI78" s="896"/>
      <c r="CJ78" s="896"/>
      <c r="CK78" s="896"/>
      <c r="CL78" s="897"/>
      <c r="CM78" s="895"/>
      <c r="CN78" s="896"/>
      <c r="CO78" s="896"/>
      <c r="CP78" s="896"/>
      <c r="CQ78" s="897"/>
      <c r="CR78" s="895"/>
      <c r="CS78" s="896"/>
      <c r="CT78" s="896"/>
      <c r="CU78" s="896"/>
      <c r="CV78" s="897"/>
      <c r="CW78" s="895"/>
      <c r="CX78" s="896"/>
      <c r="CY78" s="896"/>
      <c r="CZ78" s="896"/>
      <c r="DA78" s="897"/>
      <c r="DB78" s="895"/>
      <c r="DC78" s="896"/>
      <c r="DD78" s="896"/>
      <c r="DE78" s="896"/>
      <c r="DF78" s="897"/>
      <c r="DG78" s="895"/>
      <c r="DH78" s="896"/>
      <c r="DI78" s="896"/>
      <c r="DJ78" s="896"/>
      <c r="DK78" s="897"/>
      <c r="DL78" s="895"/>
      <c r="DM78" s="896"/>
      <c r="DN78" s="896"/>
      <c r="DO78" s="896"/>
      <c r="DP78" s="897"/>
      <c r="DQ78" s="895"/>
      <c r="DR78" s="896"/>
      <c r="DS78" s="896"/>
      <c r="DT78" s="896"/>
      <c r="DU78" s="897"/>
      <c r="DV78" s="892"/>
      <c r="DW78" s="893"/>
      <c r="DX78" s="893"/>
      <c r="DY78" s="893"/>
      <c r="DZ78" s="894"/>
      <c r="EA78" s="233"/>
    </row>
    <row r="79" spans="1:131" ht="26.25" customHeight="1" x14ac:dyDescent="0.2">
      <c r="A79" s="241">
        <v>12</v>
      </c>
      <c r="B79" s="906"/>
      <c r="C79" s="907"/>
      <c r="D79" s="907"/>
      <c r="E79" s="907"/>
      <c r="F79" s="907"/>
      <c r="G79" s="907"/>
      <c r="H79" s="907"/>
      <c r="I79" s="907"/>
      <c r="J79" s="907"/>
      <c r="K79" s="907"/>
      <c r="L79" s="907"/>
      <c r="M79" s="907"/>
      <c r="N79" s="907"/>
      <c r="O79" s="907"/>
      <c r="P79" s="908"/>
      <c r="Q79" s="909"/>
      <c r="R79" s="863"/>
      <c r="S79" s="863"/>
      <c r="T79" s="863"/>
      <c r="U79" s="863"/>
      <c r="V79" s="863"/>
      <c r="W79" s="863"/>
      <c r="X79" s="863"/>
      <c r="Y79" s="863"/>
      <c r="Z79" s="863"/>
      <c r="AA79" s="863"/>
      <c r="AB79" s="863"/>
      <c r="AC79" s="863"/>
      <c r="AD79" s="863"/>
      <c r="AE79" s="863"/>
      <c r="AF79" s="863"/>
      <c r="AG79" s="863"/>
      <c r="AH79" s="863"/>
      <c r="AI79" s="863"/>
      <c r="AJ79" s="863"/>
      <c r="AK79" s="863"/>
      <c r="AL79" s="863"/>
      <c r="AM79" s="863"/>
      <c r="AN79" s="863"/>
      <c r="AO79" s="863"/>
      <c r="AP79" s="863"/>
      <c r="AQ79" s="863"/>
      <c r="AR79" s="863"/>
      <c r="AS79" s="863"/>
      <c r="AT79" s="863"/>
      <c r="AU79" s="863"/>
      <c r="AV79" s="863"/>
      <c r="AW79" s="863"/>
      <c r="AX79" s="863"/>
      <c r="AY79" s="863"/>
      <c r="AZ79" s="865"/>
      <c r="BA79" s="865"/>
      <c r="BB79" s="865"/>
      <c r="BC79" s="865"/>
      <c r="BD79" s="866"/>
      <c r="BE79" s="244"/>
      <c r="BF79" s="244"/>
      <c r="BG79" s="244"/>
      <c r="BH79" s="244"/>
      <c r="BI79" s="244"/>
      <c r="BJ79" s="233"/>
      <c r="BK79" s="233"/>
      <c r="BL79" s="233"/>
      <c r="BM79" s="233"/>
      <c r="BN79" s="233"/>
      <c r="BO79" s="244"/>
      <c r="BP79" s="244"/>
      <c r="BQ79" s="241">
        <v>73</v>
      </c>
      <c r="BR79" s="246"/>
      <c r="BS79" s="892"/>
      <c r="BT79" s="893"/>
      <c r="BU79" s="893"/>
      <c r="BV79" s="893"/>
      <c r="BW79" s="893"/>
      <c r="BX79" s="893"/>
      <c r="BY79" s="893"/>
      <c r="BZ79" s="893"/>
      <c r="CA79" s="893"/>
      <c r="CB79" s="893"/>
      <c r="CC79" s="893"/>
      <c r="CD79" s="893"/>
      <c r="CE79" s="893"/>
      <c r="CF79" s="893"/>
      <c r="CG79" s="898"/>
      <c r="CH79" s="895"/>
      <c r="CI79" s="896"/>
      <c r="CJ79" s="896"/>
      <c r="CK79" s="896"/>
      <c r="CL79" s="897"/>
      <c r="CM79" s="895"/>
      <c r="CN79" s="896"/>
      <c r="CO79" s="896"/>
      <c r="CP79" s="896"/>
      <c r="CQ79" s="897"/>
      <c r="CR79" s="895"/>
      <c r="CS79" s="896"/>
      <c r="CT79" s="896"/>
      <c r="CU79" s="896"/>
      <c r="CV79" s="897"/>
      <c r="CW79" s="895"/>
      <c r="CX79" s="896"/>
      <c r="CY79" s="896"/>
      <c r="CZ79" s="896"/>
      <c r="DA79" s="897"/>
      <c r="DB79" s="895"/>
      <c r="DC79" s="896"/>
      <c r="DD79" s="896"/>
      <c r="DE79" s="896"/>
      <c r="DF79" s="897"/>
      <c r="DG79" s="895"/>
      <c r="DH79" s="896"/>
      <c r="DI79" s="896"/>
      <c r="DJ79" s="896"/>
      <c r="DK79" s="897"/>
      <c r="DL79" s="895"/>
      <c r="DM79" s="896"/>
      <c r="DN79" s="896"/>
      <c r="DO79" s="896"/>
      <c r="DP79" s="897"/>
      <c r="DQ79" s="895"/>
      <c r="DR79" s="896"/>
      <c r="DS79" s="896"/>
      <c r="DT79" s="896"/>
      <c r="DU79" s="897"/>
      <c r="DV79" s="892"/>
      <c r="DW79" s="893"/>
      <c r="DX79" s="893"/>
      <c r="DY79" s="893"/>
      <c r="DZ79" s="894"/>
      <c r="EA79" s="233"/>
    </row>
    <row r="80" spans="1:131" ht="26.25" customHeight="1" x14ac:dyDescent="0.2">
      <c r="A80" s="241">
        <v>13</v>
      </c>
      <c r="B80" s="906"/>
      <c r="C80" s="907"/>
      <c r="D80" s="907"/>
      <c r="E80" s="907"/>
      <c r="F80" s="907"/>
      <c r="G80" s="907"/>
      <c r="H80" s="907"/>
      <c r="I80" s="907"/>
      <c r="J80" s="907"/>
      <c r="K80" s="907"/>
      <c r="L80" s="907"/>
      <c r="M80" s="907"/>
      <c r="N80" s="907"/>
      <c r="O80" s="907"/>
      <c r="P80" s="908"/>
      <c r="Q80" s="909"/>
      <c r="R80" s="863"/>
      <c r="S80" s="863"/>
      <c r="T80" s="863"/>
      <c r="U80" s="863"/>
      <c r="V80" s="863"/>
      <c r="W80" s="863"/>
      <c r="X80" s="863"/>
      <c r="Y80" s="863"/>
      <c r="Z80" s="863"/>
      <c r="AA80" s="863"/>
      <c r="AB80" s="863"/>
      <c r="AC80" s="863"/>
      <c r="AD80" s="863"/>
      <c r="AE80" s="863"/>
      <c r="AF80" s="863"/>
      <c r="AG80" s="863"/>
      <c r="AH80" s="863"/>
      <c r="AI80" s="863"/>
      <c r="AJ80" s="863"/>
      <c r="AK80" s="863"/>
      <c r="AL80" s="863"/>
      <c r="AM80" s="863"/>
      <c r="AN80" s="863"/>
      <c r="AO80" s="863"/>
      <c r="AP80" s="863"/>
      <c r="AQ80" s="863"/>
      <c r="AR80" s="863"/>
      <c r="AS80" s="863"/>
      <c r="AT80" s="863"/>
      <c r="AU80" s="863"/>
      <c r="AV80" s="863"/>
      <c r="AW80" s="863"/>
      <c r="AX80" s="863"/>
      <c r="AY80" s="863"/>
      <c r="AZ80" s="865"/>
      <c r="BA80" s="865"/>
      <c r="BB80" s="865"/>
      <c r="BC80" s="865"/>
      <c r="BD80" s="866"/>
      <c r="BE80" s="244"/>
      <c r="BF80" s="244"/>
      <c r="BG80" s="244"/>
      <c r="BH80" s="244"/>
      <c r="BI80" s="244"/>
      <c r="BJ80" s="244"/>
      <c r="BK80" s="244"/>
      <c r="BL80" s="244"/>
      <c r="BM80" s="244"/>
      <c r="BN80" s="244"/>
      <c r="BO80" s="244"/>
      <c r="BP80" s="244"/>
      <c r="BQ80" s="241">
        <v>74</v>
      </c>
      <c r="BR80" s="246"/>
      <c r="BS80" s="892"/>
      <c r="BT80" s="893"/>
      <c r="BU80" s="893"/>
      <c r="BV80" s="893"/>
      <c r="BW80" s="893"/>
      <c r="BX80" s="893"/>
      <c r="BY80" s="893"/>
      <c r="BZ80" s="893"/>
      <c r="CA80" s="893"/>
      <c r="CB80" s="893"/>
      <c r="CC80" s="893"/>
      <c r="CD80" s="893"/>
      <c r="CE80" s="893"/>
      <c r="CF80" s="893"/>
      <c r="CG80" s="898"/>
      <c r="CH80" s="895"/>
      <c r="CI80" s="896"/>
      <c r="CJ80" s="896"/>
      <c r="CK80" s="896"/>
      <c r="CL80" s="897"/>
      <c r="CM80" s="895"/>
      <c r="CN80" s="896"/>
      <c r="CO80" s="896"/>
      <c r="CP80" s="896"/>
      <c r="CQ80" s="897"/>
      <c r="CR80" s="895"/>
      <c r="CS80" s="896"/>
      <c r="CT80" s="896"/>
      <c r="CU80" s="896"/>
      <c r="CV80" s="897"/>
      <c r="CW80" s="895"/>
      <c r="CX80" s="896"/>
      <c r="CY80" s="896"/>
      <c r="CZ80" s="896"/>
      <c r="DA80" s="897"/>
      <c r="DB80" s="895"/>
      <c r="DC80" s="896"/>
      <c r="DD80" s="896"/>
      <c r="DE80" s="896"/>
      <c r="DF80" s="897"/>
      <c r="DG80" s="895"/>
      <c r="DH80" s="896"/>
      <c r="DI80" s="896"/>
      <c r="DJ80" s="896"/>
      <c r="DK80" s="897"/>
      <c r="DL80" s="895"/>
      <c r="DM80" s="896"/>
      <c r="DN80" s="896"/>
      <c r="DO80" s="896"/>
      <c r="DP80" s="897"/>
      <c r="DQ80" s="895"/>
      <c r="DR80" s="896"/>
      <c r="DS80" s="896"/>
      <c r="DT80" s="896"/>
      <c r="DU80" s="897"/>
      <c r="DV80" s="892"/>
      <c r="DW80" s="893"/>
      <c r="DX80" s="893"/>
      <c r="DY80" s="893"/>
      <c r="DZ80" s="894"/>
      <c r="EA80" s="233"/>
    </row>
    <row r="81" spans="1:131" ht="26.25" customHeight="1" x14ac:dyDescent="0.2">
      <c r="A81" s="241">
        <v>14</v>
      </c>
      <c r="B81" s="906"/>
      <c r="C81" s="907"/>
      <c r="D81" s="907"/>
      <c r="E81" s="907"/>
      <c r="F81" s="907"/>
      <c r="G81" s="907"/>
      <c r="H81" s="907"/>
      <c r="I81" s="907"/>
      <c r="J81" s="907"/>
      <c r="K81" s="907"/>
      <c r="L81" s="907"/>
      <c r="M81" s="907"/>
      <c r="N81" s="907"/>
      <c r="O81" s="907"/>
      <c r="P81" s="908"/>
      <c r="Q81" s="909"/>
      <c r="R81" s="863"/>
      <c r="S81" s="863"/>
      <c r="T81" s="863"/>
      <c r="U81" s="863"/>
      <c r="V81" s="863"/>
      <c r="W81" s="863"/>
      <c r="X81" s="863"/>
      <c r="Y81" s="863"/>
      <c r="Z81" s="863"/>
      <c r="AA81" s="863"/>
      <c r="AB81" s="863"/>
      <c r="AC81" s="863"/>
      <c r="AD81" s="863"/>
      <c r="AE81" s="863"/>
      <c r="AF81" s="863"/>
      <c r="AG81" s="863"/>
      <c r="AH81" s="863"/>
      <c r="AI81" s="863"/>
      <c r="AJ81" s="863"/>
      <c r="AK81" s="863"/>
      <c r="AL81" s="863"/>
      <c r="AM81" s="863"/>
      <c r="AN81" s="863"/>
      <c r="AO81" s="863"/>
      <c r="AP81" s="863"/>
      <c r="AQ81" s="863"/>
      <c r="AR81" s="863"/>
      <c r="AS81" s="863"/>
      <c r="AT81" s="863"/>
      <c r="AU81" s="863"/>
      <c r="AV81" s="863"/>
      <c r="AW81" s="863"/>
      <c r="AX81" s="863"/>
      <c r="AY81" s="863"/>
      <c r="AZ81" s="865"/>
      <c r="BA81" s="865"/>
      <c r="BB81" s="865"/>
      <c r="BC81" s="865"/>
      <c r="BD81" s="866"/>
      <c r="BE81" s="244"/>
      <c r="BF81" s="244"/>
      <c r="BG81" s="244"/>
      <c r="BH81" s="244"/>
      <c r="BI81" s="244"/>
      <c r="BJ81" s="244"/>
      <c r="BK81" s="244"/>
      <c r="BL81" s="244"/>
      <c r="BM81" s="244"/>
      <c r="BN81" s="244"/>
      <c r="BO81" s="244"/>
      <c r="BP81" s="244"/>
      <c r="BQ81" s="241">
        <v>75</v>
      </c>
      <c r="BR81" s="246"/>
      <c r="BS81" s="892"/>
      <c r="BT81" s="893"/>
      <c r="BU81" s="893"/>
      <c r="BV81" s="893"/>
      <c r="BW81" s="893"/>
      <c r="BX81" s="893"/>
      <c r="BY81" s="893"/>
      <c r="BZ81" s="893"/>
      <c r="CA81" s="893"/>
      <c r="CB81" s="893"/>
      <c r="CC81" s="893"/>
      <c r="CD81" s="893"/>
      <c r="CE81" s="893"/>
      <c r="CF81" s="893"/>
      <c r="CG81" s="898"/>
      <c r="CH81" s="895"/>
      <c r="CI81" s="896"/>
      <c r="CJ81" s="896"/>
      <c r="CK81" s="896"/>
      <c r="CL81" s="897"/>
      <c r="CM81" s="895"/>
      <c r="CN81" s="896"/>
      <c r="CO81" s="896"/>
      <c r="CP81" s="896"/>
      <c r="CQ81" s="897"/>
      <c r="CR81" s="895"/>
      <c r="CS81" s="896"/>
      <c r="CT81" s="896"/>
      <c r="CU81" s="896"/>
      <c r="CV81" s="897"/>
      <c r="CW81" s="895"/>
      <c r="CX81" s="896"/>
      <c r="CY81" s="896"/>
      <c r="CZ81" s="896"/>
      <c r="DA81" s="897"/>
      <c r="DB81" s="895"/>
      <c r="DC81" s="896"/>
      <c r="DD81" s="896"/>
      <c r="DE81" s="896"/>
      <c r="DF81" s="897"/>
      <c r="DG81" s="895"/>
      <c r="DH81" s="896"/>
      <c r="DI81" s="896"/>
      <c r="DJ81" s="896"/>
      <c r="DK81" s="897"/>
      <c r="DL81" s="895"/>
      <c r="DM81" s="896"/>
      <c r="DN81" s="896"/>
      <c r="DO81" s="896"/>
      <c r="DP81" s="897"/>
      <c r="DQ81" s="895"/>
      <c r="DR81" s="896"/>
      <c r="DS81" s="896"/>
      <c r="DT81" s="896"/>
      <c r="DU81" s="897"/>
      <c r="DV81" s="892"/>
      <c r="DW81" s="893"/>
      <c r="DX81" s="893"/>
      <c r="DY81" s="893"/>
      <c r="DZ81" s="894"/>
      <c r="EA81" s="233"/>
    </row>
    <row r="82" spans="1:131" ht="26.25" customHeight="1" x14ac:dyDescent="0.2">
      <c r="A82" s="241">
        <v>15</v>
      </c>
      <c r="B82" s="906"/>
      <c r="C82" s="907"/>
      <c r="D82" s="907"/>
      <c r="E82" s="907"/>
      <c r="F82" s="907"/>
      <c r="G82" s="907"/>
      <c r="H82" s="907"/>
      <c r="I82" s="907"/>
      <c r="J82" s="907"/>
      <c r="K82" s="907"/>
      <c r="L82" s="907"/>
      <c r="M82" s="907"/>
      <c r="N82" s="907"/>
      <c r="O82" s="907"/>
      <c r="P82" s="908"/>
      <c r="Q82" s="909"/>
      <c r="R82" s="863"/>
      <c r="S82" s="863"/>
      <c r="T82" s="863"/>
      <c r="U82" s="863"/>
      <c r="V82" s="863"/>
      <c r="W82" s="863"/>
      <c r="X82" s="863"/>
      <c r="Y82" s="863"/>
      <c r="Z82" s="863"/>
      <c r="AA82" s="863"/>
      <c r="AB82" s="863"/>
      <c r="AC82" s="863"/>
      <c r="AD82" s="863"/>
      <c r="AE82" s="863"/>
      <c r="AF82" s="863"/>
      <c r="AG82" s="863"/>
      <c r="AH82" s="863"/>
      <c r="AI82" s="863"/>
      <c r="AJ82" s="863"/>
      <c r="AK82" s="863"/>
      <c r="AL82" s="863"/>
      <c r="AM82" s="863"/>
      <c r="AN82" s="863"/>
      <c r="AO82" s="863"/>
      <c r="AP82" s="863"/>
      <c r="AQ82" s="863"/>
      <c r="AR82" s="863"/>
      <c r="AS82" s="863"/>
      <c r="AT82" s="863"/>
      <c r="AU82" s="863"/>
      <c r="AV82" s="863"/>
      <c r="AW82" s="863"/>
      <c r="AX82" s="863"/>
      <c r="AY82" s="863"/>
      <c r="AZ82" s="865"/>
      <c r="BA82" s="865"/>
      <c r="BB82" s="865"/>
      <c r="BC82" s="865"/>
      <c r="BD82" s="866"/>
      <c r="BE82" s="244"/>
      <c r="BF82" s="244"/>
      <c r="BG82" s="244"/>
      <c r="BH82" s="244"/>
      <c r="BI82" s="244"/>
      <c r="BJ82" s="244"/>
      <c r="BK82" s="244"/>
      <c r="BL82" s="244"/>
      <c r="BM82" s="244"/>
      <c r="BN82" s="244"/>
      <c r="BO82" s="244"/>
      <c r="BP82" s="244"/>
      <c r="BQ82" s="241">
        <v>76</v>
      </c>
      <c r="BR82" s="246"/>
      <c r="BS82" s="892"/>
      <c r="BT82" s="893"/>
      <c r="BU82" s="893"/>
      <c r="BV82" s="893"/>
      <c r="BW82" s="893"/>
      <c r="BX82" s="893"/>
      <c r="BY82" s="893"/>
      <c r="BZ82" s="893"/>
      <c r="CA82" s="893"/>
      <c r="CB82" s="893"/>
      <c r="CC82" s="893"/>
      <c r="CD82" s="893"/>
      <c r="CE82" s="893"/>
      <c r="CF82" s="893"/>
      <c r="CG82" s="898"/>
      <c r="CH82" s="895"/>
      <c r="CI82" s="896"/>
      <c r="CJ82" s="896"/>
      <c r="CK82" s="896"/>
      <c r="CL82" s="897"/>
      <c r="CM82" s="895"/>
      <c r="CN82" s="896"/>
      <c r="CO82" s="896"/>
      <c r="CP82" s="896"/>
      <c r="CQ82" s="897"/>
      <c r="CR82" s="895"/>
      <c r="CS82" s="896"/>
      <c r="CT82" s="896"/>
      <c r="CU82" s="896"/>
      <c r="CV82" s="897"/>
      <c r="CW82" s="895"/>
      <c r="CX82" s="896"/>
      <c r="CY82" s="896"/>
      <c r="CZ82" s="896"/>
      <c r="DA82" s="897"/>
      <c r="DB82" s="895"/>
      <c r="DC82" s="896"/>
      <c r="DD82" s="896"/>
      <c r="DE82" s="896"/>
      <c r="DF82" s="897"/>
      <c r="DG82" s="895"/>
      <c r="DH82" s="896"/>
      <c r="DI82" s="896"/>
      <c r="DJ82" s="896"/>
      <c r="DK82" s="897"/>
      <c r="DL82" s="895"/>
      <c r="DM82" s="896"/>
      <c r="DN82" s="896"/>
      <c r="DO82" s="896"/>
      <c r="DP82" s="897"/>
      <c r="DQ82" s="895"/>
      <c r="DR82" s="896"/>
      <c r="DS82" s="896"/>
      <c r="DT82" s="896"/>
      <c r="DU82" s="897"/>
      <c r="DV82" s="892"/>
      <c r="DW82" s="893"/>
      <c r="DX82" s="893"/>
      <c r="DY82" s="893"/>
      <c r="DZ82" s="894"/>
      <c r="EA82" s="233"/>
    </row>
    <row r="83" spans="1:131" ht="26.25" customHeight="1" x14ac:dyDescent="0.2">
      <c r="A83" s="241">
        <v>16</v>
      </c>
      <c r="B83" s="906"/>
      <c r="C83" s="907"/>
      <c r="D83" s="907"/>
      <c r="E83" s="907"/>
      <c r="F83" s="907"/>
      <c r="G83" s="907"/>
      <c r="H83" s="907"/>
      <c r="I83" s="907"/>
      <c r="J83" s="907"/>
      <c r="K83" s="907"/>
      <c r="L83" s="907"/>
      <c r="M83" s="907"/>
      <c r="N83" s="907"/>
      <c r="O83" s="907"/>
      <c r="P83" s="908"/>
      <c r="Q83" s="909"/>
      <c r="R83" s="863"/>
      <c r="S83" s="863"/>
      <c r="T83" s="863"/>
      <c r="U83" s="863"/>
      <c r="V83" s="863"/>
      <c r="W83" s="863"/>
      <c r="X83" s="863"/>
      <c r="Y83" s="863"/>
      <c r="Z83" s="863"/>
      <c r="AA83" s="863"/>
      <c r="AB83" s="863"/>
      <c r="AC83" s="863"/>
      <c r="AD83" s="863"/>
      <c r="AE83" s="863"/>
      <c r="AF83" s="863"/>
      <c r="AG83" s="863"/>
      <c r="AH83" s="863"/>
      <c r="AI83" s="863"/>
      <c r="AJ83" s="863"/>
      <c r="AK83" s="863"/>
      <c r="AL83" s="863"/>
      <c r="AM83" s="863"/>
      <c r="AN83" s="863"/>
      <c r="AO83" s="863"/>
      <c r="AP83" s="863"/>
      <c r="AQ83" s="863"/>
      <c r="AR83" s="863"/>
      <c r="AS83" s="863"/>
      <c r="AT83" s="863"/>
      <c r="AU83" s="863"/>
      <c r="AV83" s="863"/>
      <c r="AW83" s="863"/>
      <c r="AX83" s="863"/>
      <c r="AY83" s="863"/>
      <c r="AZ83" s="865"/>
      <c r="BA83" s="865"/>
      <c r="BB83" s="865"/>
      <c r="BC83" s="865"/>
      <c r="BD83" s="866"/>
      <c r="BE83" s="244"/>
      <c r="BF83" s="244"/>
      <c r="BG83" s="244"/>
      <c r="BH83" s="244"/>
      <c r="BI83" s="244"/>
      <c r="BJ83" s="244"/>
      <c r="BK83" s="244"/>
      <c r="BL83" s="244"/>
      <c r="BM83" s="244"/>
      <c r="BN83" s="244"/>
      <c r="BO83" s="244"/>
      <c r="BP83" s="244"/>
      <c r="BQ83" s="241">
        <v>77</v>
      </c>
      <c r="BR83" s="246"/>
      <c r="BS83" s="892"/>
      <c r="BT83" s="893"/>
      <c r="BU83" s="893"/>
      <c r="BV83" s="893"/>
      <c r="BW83" s="893"/>
      <c r="BX83" s="893"/>
      <c r="BY83" s="893"/>
      <c r="BZ83" s="893"/>
      <c r="CA83" s="893"/>
      <c r="CB83" s="893"/>
      <c r="CC83" s="893"/>
      <c r="CD83" s="893"/>
      <c r="CE83" s="893"/>
      <c r="CF83" s="893"/>
      <c r="CG83" s="898"/>
      <c r="CH83" s="895"/>
      <c r="CI83" s="896"/>
      <c r="CJ83" s="896"/>
      <c r="CK83" s="896"/>
      <c r="CL83" s="897"/>
      <c r="CM83" s="895"/>
      <c r="CN83" s="896"/>
      <c r="CO83" s="896"/>
      <c r="CP83" s="896"/>
      <c r="CQ83" s="897"/>
      <c r="CR83" s="895"/>
      <c r="CS83" s="896"/>
      <c r="CT83" s="896"/>
      <c r="CU83" s="896"/>
      <c r="CV83" s="897"/>
      <c r="CW83" s="895"/>
      <c r="CX83" s="896"/>
      <c r="CY83" s="896"/>
      <c r="CZ83" s="896"/>
      <c r="DA83" s="897"/>
      <c r="DB83" s="895"/>
      <c r="DC83" s="896"/>
      <c r="DD83" s="896"/>
      <c r="DE83" s="896"/>
      <c r="DF83" s="897"/>
      <c r="DG83" s="895"/>
      <c r="DH83" s="896"/>
      <c r="DI83" s="896"/>
      <c r="DJ83" s="896"/>
      <c r="DK83" s="897"/>
      <c r="DL83" s="895"/>
      <c r="DM83" s="896"/>
      <c r="DN83" s="896"/>
      <c r="DO83" s="896"/>
      <c r="DP83" s="897"/>
      <c r="DQ83" s="895"/>
      <c r="DR83" s="896"/>
      <c r="DS83" s="896"/>
      <c r="DT83" s="896"/>
      <c r="DU83" s="897"/>
      <c r="DV83" s="892"/>
      <c r="DW83" s="893"/>
      <c r="DX83" s="893"/>
      <c r="DY83" s="893"/>
      <c r="DZ83" s="894"/>
      <c r="EA83" s="233"/>
    </row>
    <row r="84" spans="1:131" ht="26.25" customHeight="1" x14ac:dyDescent="0.2">
      <c r="A84" s="241">
        <v>17</v>
      </c>
      <c r="B84" s="906"/>
      <c r="C84" s="907"/>
      <c r="D84" s="907"/>
      <c r="E84" s="907"/>
      <c r="F84" s="907"/>
      <c r="G84" s="907"/>
      <c r="H84" s="907"/>
      <c r="I84" s="907"/>
      <c r="J84" s="907"/>
      <c r="K84" s="907"/>
      <c r="L84" s="907"/>
      <c r="M84" s="907"/>
      <c r="N84" s="907"/>
      <c r="O84" s="907"/>
      <c r="P84" s="908"/>
      <c r="Q84" s="909"/>
      <c r="R84" s="863"/>
      <c r="S84" s="863"/>
      <c r="T84" s="863"/>
      <c r="U84" s="863"/>
      <c r="V84" s="863"/>
      <c r="W84" s="863"/>
      <c r="X84" s="863"/>
      <c r="Y84" s="863"/>
      <c r="Z84" s="863"/>
      <c r="AA84" s="863"/>
      <c r="AB84" s="863"/>
      <c r="AC84" s="863"/>
      <c r="AD84" s="863"/>
      <c r="AE84" s="863"/>
      <c r="AF84" s="863"/>
      <c r="AG84" s="863"/>
      <c r="AH84" s="863"/>
      <c r="AI84" s="863"/>
      <c r="AJ84" s="863"/>
      <c r="AK84" s="863"/>
      <c r="AL84" s="863"/>
      <c r="AM84" s="863"/>
      <c r="AN84" s="863"/>
      <c r="AO84" s="863"/>
      <c r="AP84" s="863"/>
      <c r="AQ84" s="863"/>
      <c r="AR84" s="863"/>
      <c r="AS84" s="863"/>
      <c r="AT84" s="863"/>
      <c r="AU84" s="863"/>
      <c r="AV84" s="863"/>
      <c r="AW84" s="863"/>
      <c r="AX84" s="863"/>
      <c r="AY84" s="863"/>
      <c r="AZ84" s="865"/>
      <c r="BA84" s="865"/>
      <c r="BB84" s="865"/>
      <c r="BC84" s="865"/>
      <c r="BD84" s="866"/>
      <c r="BE84" s="244"/>
      <c r="BF84" s="244"/>
      <c r="BG84" s="244"/>
      <c r="BH84" s="244"/>
      <c r="BI84" s="244"/>
      <c r="BJ84" s="244"/>
      <c r="BK84" s="244"/>
      <c r="BL84" s="244"/>
      <c r="BM84" s="244"/>
      <c r="BN84" s="244"/>
      <c r="BO84" s="244"/>
      <c r="BP84" s="244"/>
      <c r="BQ84" s="241">
        <v>78</v>
      </c>
      <c r="BR84" s="246"/>
      <c r="BS84" s="892"/>
      <c r="BT84" s="893"/>
      <c r="BU84" s="893"/>
      <c r="BV84" s="893"/>
      <c r="BW84" s="893"/>
      <c r="BX84" s="893"/>
      <c r="BY84" s="893"/>
      <c r="BZ84" s="893"/>
      <c r="CA84" s="893"/>
      <c r="CB84" s="893"/>
      <c r="CC84" s="893"/>
      <c r="CD84" s="893"/>
      <c r="CE84" s="893"/>
      <c r="CF84" s="893"/>
      <c r="CG84" s="898"/>
      <c r="CH84" s="895"/>
      <c r="CI84" s="896"/>
      <c r="CJ84" s="896"/>
      <c r="CK84" s="896"/>
      <c r="CL84" s="897"/>
      <c r="CM84" s="895"/>
      <c r="CN84" s="896"/>
      <c r="CO84" s="896"/>
      <c r="CP84" s="896"/>
      <c r="CQ84" s="897"/>
      <c r="CR84" s="895"/>
      <c r="CS84" s="896"/>
      <c r="CT84" s="896"/>
      <c r="CU84" s="896"/>
      <c r="CV84" s="897"/>
      <c r="CW84" s="895"/>
      <c r="CX84" s="896"/>
      <c r="CY84" s="896"/>
      <c r="CZ84" s="896"/>
      <c r="DA84" s="897"/>
      <c r="DB84" s="895"/>
      <c r="DC84" s="896"/>
      <c r="DD84" s="896"/>
      <c r="DE84" s="896"/>
      <c r="DF84" s="897"/>
      <c r="DG84" s="895"/>
      <c r="DH84" s="896"/>
      <c r="DI84" s="896"/>
      <c r="DJ84" s="896"/>
      <c r="DK84" s="897"/>
      <c r="DL84" s="895"/>
      <c r="DM84" s="896"/>
      <c r="DN84" s="896"/>
      <c r="DO84" s="896"/>
      <c r="DP84" s="897"/>
      <c r="DQ84" s="895"/>
      <c r="DR84" s="896"/>
      <c r="DS84" s="896"/>
      <c r="DT84" s="896"/>
      <c r="DU84" s="897"/>
      <c r="DV84" s="892"/>
      <c r="DW84" s="893"/>
      <c r="DX84" s="893"/>
      <c r="DY84" s="893"/>
      <c r="DZ84" s="894"/>
      <c r="EA84" s="233"/>
    </row>
    <row r="85" spans="1:131" ht="26.25" customHeight="1" x14ac:dyDescent="0.2">
      <c r="A85" s="241">
        <v>18</v>
      </c>
      <c r="B85" s="906"/>
      <c r="C85" s="907"/>
      <c r="D85" s="907"/>
      <c r="E85" s="907"/>
      <c r="F85" s="907"/>
      <c r="G85" s="907"/>
      <c r="H85" s="907"/>
      <c r="I85" s="907"/>
      <c r="J85" s="907"/>
      <c r="K85" s="907"/>
      <c r="L85" s="907"/>
      <c r="M85" s="907"/>
      <c r="N85" s="907"/>
      <c r="O85" s="907"/>
      <c r="P85" s="908"/>
      <c r="Q85" s="909"/>
      <c r="R85" s="863"/>
      <c r="S85" s="863"/>
      <c r="T85" s="863"/>
      <c r="U85" s="863"/>
      <c r="V85" s="863"/>
      <c r="W85" s="863"/>
      <c r="X85" s="863"/>
      <c r="Y85" s="863"/>
      <c r="Z85" s="863"/>
      <c r="AA85" s="863"/>
      <c r="AB85" s="863"/>
      <c r="AC85" s="863"/>
      <c r="AD85" s="863"/>
      <c r="AE85" s="863"/>
      <c r="AF85" s="863"/>
      <c r="AG85" s="863"/>
      <c r="AH85" s="863"/>
      <c r="AI85" s="863"/>
      <c r="AJ85" s="863"/>
      <c r="AK85" s="863"/>
      <c r="AL85" s="863"/>
      <c r="AM85" s="863"/>
      <c r="AN85" s="863"/>
      <c r="AO85" s="863"/>
      <c r="AP85" s="863"/>
      <c r="AQ85" s="863"/>
      <c r="AR85" s="863"/>
      <c r="AS85" s="863"/>
      <c r="AT85" s="863"/>
      <c r="AU85" s="863"/>
      <c r="AV85" s="863"/>
      <c r="AW85" s="863"/>
      <c r="AX85" s="863"/>
      <c r="AY85" s="863"/>
      <c r="AZ85" s="865"/>
      <c r="BA85" s="865"/>
      <c r="BB85" s="865"/>
      <c r="BC85" s="865"/>
      <c r="BD85" s="866"/>
      <c r="BE85" s="244"/>
      <c r="BF85" s="244"/>
      <c r="BG85" s="244"/>
      <c r="BH85" s="244"/>
      <c r="BI85" s="244"/>
      <c r="BJ85" s="244"/>
      <c r="BK85" s="244"/>
      <c r="BL85" s="244"/>
      <c r="BM85" s="244"/>
      <c r="BN85" s="244"/>
      <c r="BO85" s="244"/>
      <c r="BP85" s="244"/>
      <c r="BQ85" s="241">
        <v>79</v>
      </c>
      <c r="BR85" s="246"/>
      <c r="BS85" s="892"/>
      <c r="BT85" s="893"/>
      <c r="BU85" s="893"/>
      <c r="BV85" s="893"/>
      <c r="BW85" s="893"/>
      <c r="BX85" s="893"/>
      <c r="BY85" s="893"/>
      <c r="BZ85" s="893"/>
      <c r="CA85" s="893"/>
      <c r="CB85" s="893"/>
      <c r="CC85" s="893"/>
      <c r="CD85" s="893"/>
      <c r="CE85" s="893"/>
      <c r="CF85" s="893"/>
      <c r="CG85" s="898"/>
      <c r="CH85" s="895"/>
      <c r="CI85" s="896"/>
      <c r="CJ85" s="896"/>
      <c r="CK85" s="896"/>
      <c r="CL85" s="897"/>
      <c r="CM85" s="895"/>
      <c r="CN85" s="896"/>
      <c r="CO85" s="896"/>
      <c r="CP85" s="896"/>
      <c r="CQ85" s="897"/>
      <c r="CR85" s="895"/>
      <c r="CS85" s="896"/>
      <c r="CT85" s="896"/>
      <c r="CU85" s="896"/>
      <c r="CV85" s="897"/>
      <c r="CW85" s="895"/>
      <c r="CX85" s="896"/>
      <c r="CY85" s="896"/>
      <c r="CZ85" s="896"/>
      <c r="DA85" s="897"/>
      <c r="DB85" s="895"/>
      <c r="DC85" s="896"/>
      <c r="DD85" s="896"/>
      <c r="DE85" s="896"/>
      <c r="DF85" s="897"/>
      <c r="DG85" s="895"/>
      <c r="DH85" s="896"/>
      <c r="DI85" s="896"/>
      <c r="DJ85" s="896"/>
      <c r="DK85" s="897"/>
      <c r="DL85" s="895"/>
      <c r="DM85" s="896"/>
      <c r="DN85" s="896"/>
      <c r="DO85" s="896"/>
      <c r="DP85" s="897"/>
      <c r="DQ85" s="895"/>
      <c r="DR85" s="896"/>
      <c r="DS85" s="896"/>
      <c r="DT85" s="896"/>
      <c r="DU85" s="897"/>
      <c r="DV85" s="892"/>
      <c r="DW85" s="893"/>
      <c r="DX85" s="893"/>
      <c r="DY85" s="893"/>
      <c r="DZ85" s="894"/>
      <c r="EA85" s="233"/>
    </row>
    <row r="86" spans="1:131" ht="26.25" customHeight="1" x14ac:dyDescent="0.2">
      <c r="A86" s="241">
        <v>19</v>
      </c>
      <c r="B86" s="906"/>
      <c r="C86" s="907"/>
      <c r="D86" s="907"/>
      <c r="E86" s="907"/>
      <c r="F86" s="907"/>
      <c r="G86" s="907"/>
      <c r="H86" s="907"/>
      <c r="I86" s="907"/>
      <c r="J86" s="907"/>
      <c r="K86" s="907"/>
      <c r="L86" s="907"/>
      <c r="M86" s="907"/>
      <c r="N86" s="907"/>
      <c r="O86" s="907"/>
      <c r="P86" s="908"/>
      <c r="Q86" s="909"/>
      <c r="R86" s="863"/>
      <c r="S86" s="863"/>
      <c r="T86" s="863"/>
      <c r="U86" s="863"/>
      <c r="V86" s="863"/>
      <c r="W86" s="863"/>
      <c r="X86" s="863"/>
      <c r="Y86" s="863"/>
      <c r="Z86" s="863"/>
      <c r="AA86" s="863"/>
      <c r="AB86" s="863"/>
      <c r="AC86" s="863"/>
      <c r="AD86" s="863"/>
      <c r="AE86" s="863"/>
      <c r="AF86" s="863"/>
      <c r="AG86" s="863"/>
      <c r="AH86" s="863"/>
      <c r="AI86" s="863"/>
      <c r="AJ86" s="863"/>
      <c r="AK86" s="863"/>
      <c r="AL86" s="863"/>
      <c r="AM86" s="863"/>
      <c r="AN86" s="863"/>
      <c r="AO86" s="863"/>
      <c r="AP86" s="863"/>
      <c r="AQ86" s="863"/>
      <c r="AR86" s="863"/>
      <c r="AS86" s="863"/>
      <c r="AT86" s="863"/>
      <c r="AU86" s="863"/>
      <c r="AV86" s="863"/>
      <c r="AW86" s="863"/>
      <c r="AX86" s="863"/>
      <c r="AY86" s="863"/>
      <c r="AZ86" s="865"/>
      <c r="BA86" s="865"/>
      <c r="BB86" s="865"/>
      <c r="BC86" s="865"/>
      <c r="BD86" s="866"/>
      <c r="BE86" s="244"/>
      <c r="BF86" s="244"/>
      <c r="BG86" s="244"/>
      <c r="BH86" s="244"/>
      <c r="BI86" s="244"/>
      <c r="BJ86" s="244"/>
      <c r="BK86" s="244"/>
      <c r="BL86" s="244"/>
      <c r="BM86" s="244"/>
      <c r="BN86" s="244"/>
      <c r="BO86" s="244"/>
      <c r="BP86" s="244"/>
      <c r="BQ86" s="241">
        <v>80</v>
      </c>
      <c r="BR86" s="246"/>
      <c r="BS86" s="892"/>
      <c r="BT86" s="893"/>
      <c r="BU86" s="893"/>
      <c r="BV86" s="893"/>
      <c r="BW86" s="893"/>
      <c r="BX86" s="893"/>
      <c r="BY86" s="893"/>
      <c r="BZ86" s="893"/>
      <c r="CA86" s="893"/>
      <c r="CB86" s="893"/>
      <c r="CC86" s="893"/>
      <c r="CD86" s="893"/>
      <c r="CE86" s="893"/>
      <c r="CF86" s="893"/>
      <c r="CG86" s="898"/>
      <c r="CH86" s="895"/>
      <c r="CI86" s="896"/>
      <c r="CJ86" s="896"/>
      <c r="CK86" s="896"/>
      <c r="CL86" s="897"/>
      <c r="CM86" s="895"/>
      <c r="CN86" s="896"/>
      <c r="CO86" s="896"/>
      <c r="CP86" s="896"/>
      <c r="CQ86" s="897"/>
      <c r="CR86" s="895"/>
      <c r="CS86" s="896"/>
      <c r="CT86" s="896"/>
      <c r="CU86" s="896"/>
      <c r="CV86" s="897"/>
      <c r="CW86" s="895"/>
      <c r="CX86" s="896"/>
      <c r="CY86" s="896"/>
      <c r="CZ86" s="896"/>
      <c r="DA86" s="897"/>
      <c r="DB86" s="895"/>
      <c r="DC86" s="896"/>
      <c r="DD86" s="896"/>
      <c r="DE86" s="896"/>
      <c r="DF86" s="897"/>
      <c r="DG86" s="895"/>
      <c r="DH86" s="896"/>
      <c r="DI86" s="896"/>
      <c r="DJ86" s="896"/>
      <c r="DK86" s="897"/>
      <c r="DL86" s="895"/>
      <c r="DM86" s="896"/>
      <c r="DN86" s="896"/>
      <c r="DO86" s="896"/>
      <c r="DP86" s="897"/>
      <c r="DQ86" s="895"/>
      <c r="DR86" s="896"/>
      <c r="DS86" s="896"/>
      <c r="DT86" s="896"/>
      <c r="DU86" s="897"/>
      <c r="DV86" s="892"/>
      <c r="DW86" s="893"/>
      <c r="DX86" s="893"/>
      <c r="DY86" s="893"/>
      <c r="DZ86" s="894"/>
      <c r="EA86" s="233"/>
    </row>
    <row r="87" spans="1:131" ht="26.25" customHeight="1" x14ac:dyDescent="0.2">
      <c r="A87" s="247">
        <v>20</v>
      </c>
      <c r="B87" s="913"/>
      <c r="C87" s="914"/>
      <c r="D87" s="914"/>
      <c r="E87" s="914"/>
      <c r="F87" s="914"/>
      <c r="G87" s="914"/>
      <c r="H87" s="914"/>
      <c r="I87" s="914"/>
      <c r="J87" s="914"/>
      <c r="K87" s="914"/>
      <c r="L87" s="914"/>
      <c r="M87" s="914"/>
      <c r="N87" s="914"/>
      <c r="O87" s="914"/>
      <c r="P87" s="915"/>
      <c r="Q87" s="916"/>
      <c r="R87" s="917"/>
      <c r="S87" s="917"/>
      <c r="T87" s="917"/>
      <c r="U87" s="917"/>
      <c r="V87" s="917"/>
      <c r="W87" s="917"/>
      <c r="X87" s="917"/>
      <c r="Y87" s="917"/>
      <c r="Z87" s="917"/>
      <c r="AA87" s="917"/>
      <c r="AB87" s="917"/>
      <c r="AC87" s="917"/>
      <c r="AD87" s="917"/>
      <c r="AE87" s="917"/>
      <c r="AF87" s="917"/>
      <c r="AG87" s="917"/>
      <c r="AH87" s="917"/>
      <c r="AI87" s="917"/>
      <c r="AJ87" s="917"/>
      <c r="AK87" s="917"/>
      <c r="AL87" s="917"/>
      <c r="AM87" s="917"/>
      <c r="AN87" s="917"/>
      <c r="AO87" s="917"/>
      <c r="AP87" s="917"/>
      <c r="AQ87" s="917"/>
      <c r="AR87" s="917"/>
      <c r="AS87" s="917"/>
      <c r="AT87" s="917"/>
      <c r="AU87" s="917"/>
      <c r="AV87" s="917"/>
      <c r="AW87" s="917"/>
      <c r="AX87" s="917"/>
      <c r="AY87" s="917"/>
      <c r="AZ87" s="918"/>
      <c r="BA87" s="918"/>
      <c r="BB87" s="918"/>
      <c r="BC87" s="918"/>
      <c r="BD87" s="919"/>
      <c r="BE87" s="244"/>
      <c r="BF87" s="244"/>
      <c r="BG87" s="244"/>
      <c r="BH87" s="244"/>
      <c r="BI87" s="244"/>
      <c r="BJ87" s="244"/>
      <c r="BK87" s="244"/>
      <c r="BL87" s="244"/>
      <c r="BM87" s="244"/>
      <c r="BN87" s="244"/>
      <c r="BO87" s="244"/>
      <c r="BP87" s="244"/>
      <c r="BQ87" s="241">
        <v>81</v>
      </c>
      <c r="BR87" s="246"/>
      <c r="BS87" s="892"/>
      <c r="BT87" s="893"/>
      <c r="BU87" s="893"/>
      <c r="BV87" s="893"/>
      <c r="BW87" s="893"/>
      <c r="BX87" s="893"/>
      <c r="BY87" s="893"/>
      <c r="BZ87" s="893"/>
      <c r="CA87" s="893"/>
      <c r="CB87" s="893"/>
      <c r="CC87" s="893"/>
      <c r="CD87" s="893"/>
      <c r="CE87" s="893"/>
      <c r="CF87" s="893"/>
      <c r="CG87" s="898"/>
      <c r="CH87" s="895"/>
      <c r="CI87" s="896"/>
      <c r="CJ87" s="896"/>
      <c r="CK87" s="896"/>
      <c r="CL87" s="897"/>
      <c r="CM87" s="895"/>
      <c r="CN87" s="896"/>
      <c r="CO87" s="896"/>
      <c r="CP87" s="896"/>
      <c r="CQ87" s="897"/>
      <c r="CR87" s="895"/>
      <c r="CS87" s="896"/>
      <c r="CT87" s="896"/>
      <c r="CU87" s="896"/>
      <c r="CV87" s="897"/>
      <c r="CW87" s="895"/>
      <c r="CX87" s="896"/>
      <c r="CY87" s="896"/>
      <c r="CZ87" s="896"/>
      <c r="DA87" s="897"/>
      <c r="DB87" s="895"/>
      <c r="DC87" s="896"/>
      <c r="DD87" s="896"/>
      <c r="DE87" s="896"/>
      <c r="DF87" s="897"/>
      <c r="DG87" s="895"/>
      <c r="DH87" s="896"/>
      <c r="DI87" s="896"/>
      <c r="DJ87" s="896"/>
      <c r="DK87" s="897"/>
      <c r="DL87" s="895"/>
      <c r="DM87" s="896"/>
      <c r="DN87" s="896"/>
      <c r="DO87" s="896"/>
      <c r="DP87" s="897"/>
      <c r="DQ87" s="895"/>
      <c r="DR87" s="896"/>
      <c r="DS87" s="896"/>
      <c r="DT87" s="896"/>
      <c r="DU87" s="897"/>
      <c r="DV87" s="892"/>
      <c r="DW87" s="893"/>
      <c r="DX87" s="893"/>
      <c r="DY87" s="893"/>
      <c r="DZ87" s="894"/>
      <c r="EA87" s="233"/>
    </row>
    <row r="88" spans="1:131" ht="26.25" customHeight="1" thickBot="1" x14ac:dyDescent="0.25">
      <c r="A88" s="243" t="s">
        <v>389</v>
      </c>
      <c r="B88" s="818" t="s">
        <v>415</v>
      </c>
      <c r="C88" s="819"/>
      <c r="D88" s="819"/>
      <c r="E88" s="819"/>
      <c r="F88" s="819"/>
      <c r="G88" s="819"/>
      <c r="H88" s="819"/>
      <c r="I88" s="819"/>
      <c r="J88" s="819"/>
      <c r="K88" s="819"/>
      <c r="L88" s="819"/>
      <c r="M88" s="819"/>
      <c r="N88" s="819"/>
      <c r="O88" s="819"/>
      <c r="P88" s="820"/>
      <c r="Q88" s="873"/>
      <c r="R88" s="874"/>
      <c r="S88" s="874"/>
      <c r="T88" s="874"/>
      <c r="U88" s="874"/>
      <c r="V88" s="874"/>
      <c r="W88" s="874"/>
      <c r="X88" s="874"/>
      <c r="Y88" s="874"/>
      <c r="Z88" s="874"/>
      <c r="AA88" s="874"/>
      <c r="AB88" s="874"/>
      <c r="AC88" s="874"/>
      <c r="AD88" s="874"/>
      <c r="AE88" s="874"/>
      <c r="AF88" s="877">
        <f>SUM(AF68:AJ76)</f>
        <v>13003</v>
      </c>
      <c r="AG88" s="877"/>
      <c r="AH88" s="877"/>
      <c r="AI88" s="877"/>
      <c r="AJ88" s="877"/>
      <c r="AK88" s="874"/>
      <c r="AL88" s="874"/>
      <c r="AM88" s="874"/>
      <c r="AN88" s="874"/>
      <c r="AO88" s="874"/>
      <c r="AP88" s="877">
        <f>SUM(AP68:AT76)</f>
        <v>3715</v>
      </c>
      <c r="AQ88" s="877"/>
      <c r="AR88" s="877"/>
      <c r="AS88" s="877"/>
      <c r="AT88" s="877"/>
      <c r="AU88" s="877">
        <f>SUM(AU68:AY76)</f>
        <v>373</v>
      </c>
      <c r="AV88" s="877"/>
      <c r="AW88" s="877"/>
      <c r="AX88" s="877"/>
      <c r="AY88" s="877"/>
      <c r="AZ88" s="882"/>
      <c r="BA88" s="882"/>
      <c r="BB88" s="882"/>
      <c r="BC88" s="882"/>
      <c r="BD88" s="883"/>
      <c r="BE88" s="244"/>
      <c r="BF88" s="244"/>
      <c r="BG88" s="244"/>
      <c r="BH88" s="244"/>
      <c r="BI88" s="244"/>
      <c r="BJ88" s="244"/>
      <c r="BK88" s="244"/>
      <c r="BL88" s="244"/>
      <c r="BM88" s="244"/>
      <c r="BN88" s="244"/>
      <c r="BO88" s="244"/>
      <c r="BP88" s="244"/>
      <c r="BQ88" s="241">
        <v>82</v>
      </c>
      <c r="BR88" s="246"/>
      <c r="BS88" s="892"/>
      <c r="BT88" s="893"/>
      <c r="BU88" s="893"/>
      <c r="BV88" s="893"/>
      <c r="BW88" s="893"/>
      <c r="BX88" s="893"/>
      <c r="BY88" s="893"/>
      <c r="BZ88" s="893"/>
      <c r="CA88" s="893"/>
      <c r="CB88" s="893"/>
      <c r="CC88" s="893"/>
      <c r="CD88" s="893"/>
      <c r="CE88" s="893"/>
      <c r="CF88" s="893"/>
      <c r="CG88" s="898"/>
      <c r="CH88" s="895"/>
      <c r="CI88" s="896"/>
      <c r="CJ88" s="896"/>
      <c r="CK88" s="896"/>
      <c r="CL88" s="897"/>
      <c r="CM88" s="895"/>
      <c r="CN88" s="896"/>
      <c r="CO88" s="896"/>
      <c r="CP88" s="896"/>
      <c r="CQ88" s="897"/>
      <c r="CR88" s="895"/>
      <c r="CS88" s="896"/>
      <c r="CT88" s="896"/>
      <c r="CU88" s="896"/>
      <c r="CV88" s="897"/>
      <c r="CW88" s="895"/>
      <c r="CX88" s="896"/>
      <c r="CY88" s="896"/>
      <c r="CZ88" s="896"/>
      <c r="DA88" s="897"/>
      <c r="DB88" s="895"/>
      <c r="DC88" s="896"/>
      <c r="DD88" s="896"/>
      <c r="DE88" s="896"/>
      <c r="DF88" s="897"/>
      <c r="DG88" s="895"/>
      <c r="DH88" s="896"/>
      <c r="DI88" s="896"/>
      <c r="DJ88" s="896"/>
      <c r="DK88" s="897"/>
      <c r="DL88" s="895"/>
      <c r="DM88" s="896"/>
      <c r="DN88" s="896"/>
      <c r="DO88" s="896"/>
      <c r="DP88" s="897"/>
      <c r="DQ88" s="895"/>
      <c r="DR88" s="896"/>
      <c r="DS88" s="896"/>
      <c r="DT88" s="896"/>
      <c r="DU88" s="897"/>
      <c r="DV88" s="892"/>
      <c r="DW88" s="893"/>
      <c r="DX88" s="893"/>
      <c r="DY88" s="893"/>
      <c r="DZ88" s="894"/>
      <c r="EA88" s="233"/>
    </row>
    <row r="89" spans="1:131" ht="26.25" hidden="1" customHeight="1" x14ac:dyDescent="0.2">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892"/>
      <c r="BT89" s="893"/>
      <c r="BU89" s="893"/>
      <c r="BV89" s="893"/>
      <c r="BW89" s="893"/>
      <c r="BX89" s="893"/>
      <c r="BY89" s="893"/>
      <c r="BZ89" s="893"/>
      <c r="CA89" s="893"/>
      <c r="CB89" s="893"/>
      <c r="CC89" s="893"/>
      <c r="CD89" s="893"/>
      <c r="CE89" s="893"/>
      <c r="CF89" s="893"/>
      <c r="CG89" s="898"/>
      <c r="CH89" s="895"/>
      <c r="CI89" s="896"/>
      <c r="CJ89" s="896"/>
      <c r="CK89" s="896"/>
      <c r="CL89" s="897"/>
      <c r="CM89" s="895"/>
      <c r="CN89" s="896"/>
      <c r="CO89" s="896"/>
      <c r="CP89" s="896"/>
      <c r="CQ89" s="897"/>
      <c r="CR89" s="895"/>
      <c r="CS89" s="896"/>
      <c r="CT89" s="896"/>
      <c r="CU89" s="896"/>
      <c r="CV89" s="897"/>
      <c r="CW89" s="895"/>
      <c r="CX89" s="896"/>
      <c r="CY89" s="896"/>
      <c r="CZ89" s="896"/>
      <c r="DA89" s="897"/>
      <c r="DB89" s="895"/>
      <c r="DC89" s="896"/>
      <c r="DD89" s="896"/>
      <c r="DE89" s="896"/>
      <c r="DF89" s="897"/>
      <c r="DG89" s="895"/>
      <c r="DH89" s="896"/>
      <c r="DI89" s="896"/>
      <c r="DJ89" s="896"/>
      <c r="DK89" s="897"/>
      <c r="DL89" s="895"/>
      <c r="DM89" s="896"/>
      <c r="DN89" s="896"/>
      <c r="DO89" s="896"/>
      <c r="DP89" s="897"/>
      <c r="DQ89" s="895"/>
      <c r="DR89" s="896"/>
      <c r="DS89" s="896"/>
      <c r="DT89" s="896"/>
      <c r="DU89" s="897"/>
      <c r="DV89" s="892"/>
      <c r="DW89" s="893"/>
      <c r="DX89" s="893"/>
      <c r="DY89" s="893"/>
      <c r="DZ89" s="894"/>
      <c r="EA89" s="233"/>
    </row>
    <row r="90" spans="1:131" ht="26.25" hidden="1" customHeight="1" x14ac:dyDescent="0.2">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892"/>
      <c r="BT90" s="893"/>
      <c r="BU90" s="893"/>
      <c r="BV90" s="893"/>
      <c r="BW90" s="893"/>
      <c r="BX90" s="893"/>
      <c r="BY90" s="893"/>
      <c r="BZ90" s="893"/>
      <c r="CA90" s="893"/>
      <c r="CB90" s="893"/>
      <c r="CC90" s="893"/>
      <c r="CD90" s="893"/>
      <c r="CE90" s="893"/>
      <c r="CF90" s="893"/>
      <c r="CG90" s="898"/>
      <c r="CH90" s="895"/>
      <c r="CI90" s="896"/>
      <c r="CJ90" s="896"/>
      <c r="CK90" s="896"/>
      <c r="CL90" s="897"/>
      <c r="CM90" s="895"/>
      <c r="CN90" s="896"/>
      <c r="CO90" s="896"/>
      <c r="CP90" s="896"/>
      <c r="CQ90" s="897"/>
      <c r="CR90" s="895"/>
      <c r="CS90" s="896"/>
      <c r="CT90" s="896"/>
      <c r="CU90" s="896"/>
      <c r="CV90" s="897"/>
      <c r="CW90" s="895"/>
      <c r="CX90" s="896"/>
      <c r="CY90" s="896"/>
      <c r="CZ90" s="896"/>
      <c r="DA90" s="897"/>
      <c r="DB90" s="895"/>
      <c r="DC90" s="896"/>
      <c r="DD90" s="896"/>
      <c r="DE90" s="896"/>
      <c r="DF90" s="897"/>
      <c r="DG90" s="895"/>
      <c r="DH90" s="896"/>
      <c r="DI90" s="896"/>
      <c r="DJ90" s="896"/>
      <c r="DK90" s="897"/>
      <c r="DL90" s="895"/>
      <c r="DM90" s="896"/>
      <c r="DN90" s="896"/>
      <c r="DO90" s="896"/>
      <c r="DP90" s="897"/>
      <c r="DQ90" s="895"/>
      <c r="DR90" s="896"/>
      <c r="DS90" s="896"/>
      <c r="DT90" s="896"/>
      <c r="DU90" s="897"/>
      <c r="DV90" s="892"/>
      <c r="DW90" s="893"/>
      <c r="DX90" s="893"/>
      <c r="DY90" s="893"/>
      <c r="DZ90" s="894"/>
      <c r="EA90" s="233"/>
    </row>
    <row r="91" spans="1:131" ht="26.25" hidden="1" customHeight="1" x14ac:dyDescent="0.2">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892"/>
      <c r="BT91" s="893"/>
      <c r="BU91" s="893"/>
      <c r="BV91" s="893"/>
      <c r="BW91" s="893"/>
      <c r="BX91" s="893"/>
      <c r="BY91" s="893"/>
      <c r="BZ91" s="893"/>
      <c r="CA91" s="893"/>
      <c r="CB91" s="893"/>
      <c r="CC91" s="893"/>
      <c r="CD91" s="893"/>
      <c r="CE91" s="893"/>
      <c r="CF91" s="893"/>
      <c r="CG91" s="898"/>
      <c r="CH91" s="895"/>
      <c r="CI91" s="896"/>
      <c r="CJ91" s="896"/>
      <c r="CK91" s="896"/>
      <c r="CL91" s="897"/>
      <c r="CM91" s="895"/>
      <c r="CN91" s="896"/>
      <c r="CO91" s="896"/>
      <c r="CP91" s="896"/>
      <c r="CQ91" s="897"/>
      <c r="CR91" s="895"/>
      <c r="CS91" s="896"/>
      <c r="CT91" s="896"/>
      <c r="CU91" s="896"/>
      <c r="CV91" s="897"/>
      <c r="CW91" s="895"/>
      <c r="CX91" s="896"/>
      <c r="CY91" s="896"/>
      <c r="CZ91" s="896"/>
      <c r="DA91" s="897"/>
      <c r="DB91" s="895"/>
      <c r="DC91" s="896"/>
      <c r="DD91" s="896"/>
      <c r="DE91" s="896"/>
      <c r="DF91" s="897"/>
      <c r="DG91" s="895"/>
      <c r="DH91" s="896"/>
      <c r="DI91" s="896"/>
      <c r="DJ91" s="896"/>
      <c r="DK91" s="897"/>
      <c r="DL91" s="895"/>
      <c r="DM91" s="896"/>
      <c r="DN91" s="896"/>
      <c r="DO91" s="896"/>
      <c r="DP91" s="897"/>
      <c r="DQ91" s="895"/>
      <c r="DR91" s="896"/>
      <c r="DS91" s="896"/>
      <c r="DT91" s="896"/>
      <c r="DU91" s="897"/>
      <c r="DV91" s="892"/>
      <c r="DW91" s="893"/>
      <c r="DX91" s="893"/>
      <c r="DY91" s="893"/>
      <c r="DZ91" s="894"/>
      <c r="EA91" s="233"/>
    </row>
    <row r="92" spans="1:131" ht="26.25" hidden="1" customHeight="1" x14ac:dyDescent="0.2">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892"/>
      <c r="BT92" s="893"/>
      <c r="BU92" s="893"/>
      <c r="BV92" s="893"/>
      <c r="BW92" s="893"/>
      <c r="BX92" s="893"/>
      <c r="BY92" s="893"/>
      <c r="BZ92" s="893"/>
      <c r="CA92" s="893"/>
      <c r="CB92" s="893"/>
      <c r="CC92" s="893"/>
      <c r="CD92" s="893"/>
      <c r="CE92" s="893"/>
      <c r="CF92" s="893"/>
      <c r="CG92" s="898"/>
      <c r="CH92" s="895"/>
      <c r="CI92" s="896"/>
      <c r="CJ92" s="896"/>
      <c r="CK92" s="896"/>
      <c r="CL92" s="897"/>
      <c r="CM92" s="895"/>
      <c r="CN92" s="896"/>
      <c r="CO92" s="896"/>
      <c r="CP92" s="896"/>
      <c r="CQ92" s="897"/>
      <c r="CR92" s="895"/>
      <c r="CS92" s="896"/>
      <c r="CT92" s="896"/>
      <c r="CU92" s="896"/>
      <c r="CV92" s="897"/>
      <c r="CW92" s="895"/>
      <c r="CX92" s="896"/>
      <c r="CY92" s="896"/>
      <c r="CZ92" s="896"/>
      <c r="DA92" s="897"/>
      <c r="DB92" s="895"/>
      <c r="DC92" s="896"/>
      <c r="DD92" s="896"/>
      <c r="DE92" s="896"/>
      <c r="DF92" s="897"/>
      <c r="DG92" s="895"/>
      <c r="DH92" s="896"/>
      <c r="DI92" s="896"/>
      <c r="DJ92" s="896"/>
      <c r="DK92" s="897"/>
      <c r="DL92" s="895"/>
      <c r="DM92" s="896"/>
      <c r="DN92" s="896"/>
      <c r="DO92" s="896"/>
      <c r="DP92" s="897"/>
      <c r="DQ92" s="895"/>
      <c r="DR92" s="896"/>
      <c r="DS92" s="896"/>
      <c r="DT92" s="896"/>
      <c r="DU92" s="897"/>
      <c r="DV92" s="892"/>
      <c r="DW92" s="893"/>
      <c r="DX92" s="893"/>
      <c r="DY92" s="893"/>
      <c r="DZ92" s="894"/>
      <c r="EA92" s="233"/>
    </row>
    <row r="93" spans="1:131" ht="26.25" hidden="1" customHeight="1" x14ac:dyDescent="0.2">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892"/>
      <c r="BT93" s="893"/>
      <c r="BU93" s="893"/>
      <c r="BV93" s="893"/>
      <c r="BW93" s="893"/>
      <c r="BX93" s="893"/>
      <c r="BY93" s="893"/>
      <c r="BZ93" s="893"/>
      <c r="CA93" s="893"/>
      <c r="CB93" s="893"/>
      <c r="CC93" s="893"/>
      <c r="CD93" s="893"/>
      <c r="CE93" s="893"/>
      <c r="CF93" s="893"/>
      <c r="CG93" s="898"/>
      <c r="CH93" s="895"/>
      <c r="CI93" s="896"/>
      <c r="CJ93" s="896"/>
      <c r="CK93" s="896"/>
      <c r="CL93" s="897"/>
      <c r="CM93" s="895"/>
      <c r="CN93" s="896"/>
      <c r="CO93" s="896"/>
      <c r="CP93" s="896"/>
      <c r="CQ93" s="897"/>
      <c r="CR93" s="895"/>
      <c r="CS93" s="896"/>
      <c r="CT93" s="896"/>
      <c r="CU93" s="896"/>
      <c r="CV93" s="897"/>
      <c r="CW93" s="895"/>
      <c r="CX93" s="896"/>
      <c r="CY93" s="896"/>
      <c r="CZ93" s="896"/>
      <c r="DA93" s="897"/>
      <c r="DB93" s="895"/>
      <c r="DC93" s="896"/>
      <c r="DD93" s="896"/>
      <c r="DE93" s="896"/>
      <c r="DF93" s="897"/>
      <c r="DG93" s="895"/>
      <c r="DH93" s="896"/>
      <c r="DI93" s="896"/>
      <c r="DJ93" s="896"/>
      <c r="DK93" s="897"/>
      <c r="DL93" s="895"/>
      <c r="DM93" s="896"/>
      <c r="DN93" s="896"/>
      <c r="DO93" s="896"/>
      <c r="DP93" s="897"/>
      <c r="DQ93" s="895"/>
      <c r="DR93" s="896"/>
      <c r="DS93" s="896"/>
      <c r="DT93" s="896"/>
      <c r="DU93" s="897"/>
      <c r="DV93" s="892"/>
      <c r="DW93" s="893"/>
      <c r="DX93" s="893"/>
      <c r="DY93" s="893"/>
      <c r="DZ93" s="894"/>
      <c r="EA93" s="233"/>
    </row>
    <row r="94" spans="1:131" ht="26.25" hidden="1" customHeight="1" x14ac:dyDescent="0.2">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892"/>
      <c r="BT94" s="893"/>
      <c r="BU94" s="893"/>
      <c r="BV94" s="893"/>
      <c r="BW94" s="893"/>
      <c r="BX94" s="893"/>
      <c r="BY94" s="893"/>
      <c r="BZ94" s="893"/>
      <c r="CA94" s="893"/>
      <c r="CB94" s="893"/>
      <c r="CC94" s="893"/>
      <c r="CD94" s="893"/>
      <c r="CE94" s="893"/>
      <c r="CF94" s="893"/>
      <c r="CG94" s="898"/>
      <c r="CH94" s="895"/>
      <c r="CI94" s="896"/>
      <c r="CJ94" s="896"/>
      <c r="CK94" s="896"/>
      <c r="CL94" s="897"/>
      <c r="CM94" s="895"/>
      <c r="CN94" s="896"/>
      <c r="CO94" s="896"/>
      <c r="CP94" s="896"/>
      <c r="CQ94" s="897"/>
      <c r="CR94" s="895"/>
      <c r="CS94" s="896"/>
      <c r="CT94" s="896"/>
      <c r="CU94" s="896"/>
      <c r="CV94" s="897"/>
      <c r="CW94" s="895"/>
      <c r="CX94" s="896"/>
      <c r="CY94" s="896"/>
      <c r="CZ94" s="896"/>
      <c r="DA94" s="897"/>
      <c r="DB94" s="895"/>
      <c r="DC94" s="896"/>
      <c r="DD94" s="896"/>
      <c r="DE94" s="896"/>
      <c r="DF94" s="897"/>
      <c r="DG94" s="895"/>
      <c r="DH94" s="896"/>
      <c r="DI94" s="896"/>
      <c r="DJ94" s="896"/>
      <c r="DK94" s="897"/>
      <c r="DL94" s="895"/>
      <c r="DM94" s="896"/>
      <c r="DN94" s="896"/>
      <c r="DO94" s="896"/>
      <c r="DP94" s="897"/>
      <c r="DQ94" s="895"/>
      <c r="DR94" s="896"/>
      <c r="DS94" s="896"/>
      <c r="DT94" s="896"/>
      <c r="DU94" s="897"/>
      <c r="DV94" s="892"/>
      <c r="DW94" s="893"/>
      <c r="DX94" s="893"/>
      <c r="DY94" s="893"/>
      <c r="DZ94" s="894"/>
      <c r="EA94" s="233"/>
    </row>
    <row r="95" spans="1:131" ht="26.25" hidden="1" customHeight="1" x14ac:dyDescent="0.2">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892"/>
      <c r="BT95" s="893"/>
      <c r="BU95" s="893"/>
      <c r="BV95" s="893"/>
      <c r="BW95" s="893"/>
      <c r="BX95" s="893"/>
      <c r="BY95" s="893"/>
      <c r="BZ95" s="893"/>
      <c r="CA95" s="893"/>
      <c r="CB95" s="893"/>
      <c r="CC95" s="893"/>
      <c r="CD95" s="893"/>
      <c r="CE95" s="893"/>
      <c r="CF95" s="893"/>
      <c r="CG95" s="898"/>
      <c r="CH95" s="895"/>
      <c r="CI95" s="896"/>
      <c r="CJ95" s="896"/>
      <c r="CK95" s="896"/>
      <c r="CL95" s="897"/>
      <c r="CM95" s="895"/>
      <c r="CN95" s="896"/>
      <c r="CO95" s="896"/>
      <c r="CP95" s="896"/>
      <c r="CQ95" s="897"/>
      <c r="CR95" s="895"/>
      <c r="CS95" s="896"/>
      <c r="CT95" s="896"/>
      <c r="CU95" s="896"/>
      <c r="CV95" s="897"/>
      <c r="CW95" s="895"/>
      <c r="CX95" s="896"/>
      <c r="CY95" s="896"/>
      <c r="CZ95" s="896"/>
      <c r="DA95" s="897"/>
      <c r="DB95" s="895"/>
      <c r="DC95" s="896"/>
      <c r="DD95" s="896"/>
      <c r="DE95" s="896"/>
      <c r="DF95" s="897"/>
      <c r="DG95" s="895"/>
      <c r="DH95" s="896"/>
      <c r="DI95" s="896"/>
      <c r="DJ95" s="896"/>
      <c r="DK95" s="897"/>
      <c r="DL95" s="895"/>
      <c r="DM95" s="896"/>
      <c r="DN95" s="896"/>
      <c r="DO95" s="896"/>
      <c r="DP95" s="897"/>
      <c r="DQ95" s="895"/>
      <c r="DR95" s="896"/>
      <c r="DS95" s="896"/>
      <c r="DT95" s="896"/>
      <c r="DU95" s="897"/>
      <c r="DV95" s="892"/>
      <c r="DW95" s="893"/>
      <c r="DX95" s="893"/>
      <c r="DY95" s="893"/>
      <c r="DZ95" s="894"/>
      <c r="EA95" s="233"/>
    </row>
    <row r="96" spans="1:131" ht="26.25" hidden="1" customHeight="1" x14ac:dyDescent="0.2">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892"/>
      <c r="BT96" s="893"/>
      <c r="BU96" s="893"/>
      <c r="BV96" s="893"/>
      <c r="BW96" s="893"/>
      <c r="BX96" s="893"/>
      <c r="BY96" s="893"/>
      <c r="BZ96" s="893"/>
      <c r="CA96" s="893"/>
      <c r="CB96" s="893"/>
      <c r="CC96" s="893"/>
      <c r="CD96" s="893"/>
      <c r="CE96" s="893"/>
      <c r="CF96" s="893"/>
      <c r="CG96" s="898"/>
      <c r="CH96" s="895"/>
      <c r="CI96" s="896"/>
      <c r="CJ96" s="896"/>
      <c r="CK96" s="896"/>
      <c r="CL96" s="897"/>
      <c r="CM96" s="895"/>
      <c r="CN96" s="896"/>
      <c r="CO96" s="896"/>
      <c r="CP96" s="896"/>
      <c r="CQ96" s="897"/>
      <c r="CR96" s="895"/>
      <c r="CS96" s="896"/>
      <c r="CT96" s="896"/>
      <c r="CU96" s="896"/>
      <c r="CV96" s="897"/>
      <c r="CW96" s="895"/>
      <c r="CX96" s="896"/>
      <c r="CY96" s="896"/>
      <c r="CZ96" s="896"/>
      <c r="DA96" s="897"/>
      <c r="DB96" s="895"/>
      <c r="DC96" s="896"/>
      <c r="DD96" s="896"/>
      <c r="DE96" s="896"/>
      <c r="DF96" s="897"/>
      <c r="DG96" s="895"/>
      <c r="DH96" s="896"/>
      <c r="DI96" s="896"/>
      <c r="DJ96" s="896"/>
      <c r="DK96" s="897"/>
      <c r="DL96" s="895"/>
      <c r="DM96" s="896"/>
      <c r="DN96" s="896"/>
      <c r="DO96" s="896"/>
      <c r="DP96" s="897"/>
      <c r="DQ96" s="895"/>
      <c r="DR96" s="896"/>
      <c r="DS96" s="896"/>
      <c r="DT96" s="896"/>
      <c r="DU96" s="897"/>
      <c r="DV96" s="892"/>
      <c r="DW96" s="893"/>
      <c r="DX96" s="893"/>
      <c r="DY96" s="893"/>
      <c r="DZ96" s="894"/>
      <c r="EA96" s="233"/>
    </row>
    <row r="97" spans="1:131" ht="26.25" hidden="1" customHeight="1" x14ac:dyDescent="0.2">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892"/>
      <c r="BT97" s="893"/>
      <c r="BU97" s="893"/>
      <c r="BV97" s="893"/>
      <c r="BW97" s="893"/>
      <c r="BX97" s="893"/>
      <c r="BY97" s="893"/>
      <c r="BZ97" s="893"/>
      <c r="CA97" s="893"/>
      <c r="CB97" s="893"/>
      <c r="CC97" s="893"/>
      <c r="CD97" s="893"/>
      <c r="CE97" s="893"/>
      <c r="CF97" s="893"/>
      <c r="CG97" s="898"/>
      <c r="CH97" s="895"/>
      <c r="CI97" s="896"/>
      <c r="CJ97" s="896"/>
      <c r="CK97" s="896"/>
      <c r="CL97" s="897"/>
      <c r="CM97" s="895"/>
      <c r="CN97" s="896"/>
      <c r="CO97" s="896"/>
      <c r="CP97" s="896"/>
      <c r="CQ97" s="897"/>
      <c r="CR97" s="895"/>
      <c r="CS97" s="896"/>
      <c r="CT97" s="896"/>
      <c r="CU97" s="896"/>
      <c r="CV97" s="897"/>
      <c r="CW97" s="895"/>
      <c r="CX97" s="896"/>
      <c r="CY97" s="896"/>
      <c r="CZ97" s="896"/>
      <c r="DA97" s="897"/>
      <c r="DB97" s="895"/>
      <c r="DC97" s="896"/>
      <c r="DD97" s="896"/>
      <c r="DE97" s="896"/>
      <c r="DF97" s="897"/>
      <c r="DG97" s="895"/>
      <c r="DH97" s="896"/>
      <c r="DI97" s="896"/>
      <c r="DJ97" s="896"/>
      <c r="DK97" s="897"/>
      <c r="DL97" s="895"/>
      <c r="DM97" s="896"/>
      <c r="DN97" s="896"/>
      <c r="DO97" s="896"/>
      <c r="DP97" s="897"/>
      <c r="DQ97" s="895"/>
      <c r="DR97" s="896"/>
      <c r="DS97" s="896"/>
      <c r="DT97" s="896"/>
      <c r="DU97" s="897"/>
      <c r="DV97" s="892"/>
      <c r="DW97" s="893"/>
      <c r="DX97" s="893"/>
      <c r="DY97" s="893"/>
      <c r="DZ97" s="894"/>
      <c r="EA97" s="233"/>
    </row>
    <row r="98" spans="1:131" ht="26.25" hidden="1" customHeight="1" x14ac:dyDescent="0.2">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892"/>
      <c r="BT98" s="893"/>
      <c r="BU98" s="893"/>
      <c r="BV98" s="893"/>
      <c r="BW98" s="893"/>
      <c r="BX98" s="893"/>
      <c r="BY98" s="893"/>
      <c r="BZ98" s="893"/>
      <c r="CA98" s="893"/>
      <c r="CB98" s="893"/>
      <c r="CC98" s="893"/>
      <c r="CD98" s="893"/>
      <c r="CE98" s="893"/>
      <c r="CF98" s="893"/>
      <c r="CG98" s="898"/>
      <c r="CH98" s="895"/>
      <c r="CI98" s="896"/>
      <c r="CJ98" s="896"/>
      <c r="CK98" s="896"/>
      <c r="CL98" s="897"/>
      <c r="CM98" s="895"/>
      <c r="CN98" s="896"/>
      <c r="CO98" s="896"/>
      <c r="CP98" s="896"/>
      <c r="CQ98" s="897"/>
      <c r="CR98" s="895"/>
      <c r="CS98" s="896"/>
      <c r="CT98" s="896"/>
      <c r="CU98" s="896"/>
      <c r="CV98" s="897"/>
      <c r="CW98" s="895"/>
      <c r="CX98" s="896"/>
      <c r="CY98" s="896"/>
      <c r="CZ98" s="896"/>
      <c r="DA98" s="897"/>
      <c r="DB98" s="895"/>
      <c r="DC98" s="896"/>
      <c r="DD98" s="896"/>
      <c r="DE98" s="896"/>
      <c r="DF98" s="897"/>
      <c r="DG98" s="895"/>
      <c r="DH98" s="896"/>
      <c r="DI98" s="896"/>
      <c r="DJ98" s="896"/>
      <c r="DK98" s="897"/>
      <c r="DL98" s="895"/>
      <c r="DM98" s="896"/>
      <c r="DN98" s="896"/>
      <c r="DO98" s="896"/>
      <c r="DP98" s="897"/>
      <c r="DQ98" s="895"/>
      <c r="DR98" s="896"/>
      <c r="DS98" s="896"/>
      <c r="DT98" s="896"/>
      <c r="DU98" s="897"/>
      <c r="DV98" s="892"/>
      <c r="DW98" s="893"/>
      <c r="DX98" s="893"/>
      <c r="DY98" s="893"/>
      <c r="DZ98" s="894"/>
      <c r="EA98" s="233"/>
    </row>
    <row r="99" spans="1:131" ht="26.25" hidden="1" customHeight="1" x14ac:dyDescent="0.2">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892"/>
      <c r="BT99" s="893"/>
      <c r="BU99" s="893"/>
      <c r="BV99" s="893"/>
      <c r="BW99" s="893"/>
      <c r="BX99" s="893"/>
      <c r="BY99" s="893"/>
      <c r="BZ99" s="893"/>
      <c r="CA99" s="893"/>
      <c r="CB99" s="893"/>
      <c r="CC99" s="893"/>
      <c r="CD99" s="893"/>
      <c r="CE99" s="893"/>
      <c r="CF99" s="893"/>
      <c r="CG99" s="898"/>
      <c r="CH99" s="895"/>
      <c r="CI99" s="896"/>
      <c r="CJ99" s="896"/>
      <c r="CK99" s="896"/>
      <c r="CL99" s="897"/>
      <c r="CM99" s="895"/>
      <c r="CN99" s="896"/>
      <c r="CO99" s="896"/>
      <c r="CP99" s="896"/>
      <c r="CQ99" s="897"/>
      <c r="CR99" s="895"/>
      <c r="CS99" s="896"/>
      <c r="CT99" s="896"/>
      <c r="CU99" s="896"/>
      <c r="CV99" s="897"/>
      <c r="CW99" s="895"/>
      <c r="CX99" s="896"/>
      <c r="CY99" s="896"/>
      <c r="CZ99" s="896"/>
      <c r="DA99" s="897"/>
      <c r="DB99" s="895"/>
      <c r="DC99" s="896"/>
      <c r="DD99" s="896"/>
      <c r="DE99" s="896"/>
      <c r="DF99" s="897"/>
      <c r="DG99" s="895"/>
      <c r="DH99" s="896"/>
      <c r="DI99" s="896"/>
      <c r="DJ99" s="896"/>
      <c r="DK99" s="897"/>
      <c r="DL99" s="895"/>
      <c r="DM99" s="896"/>
      <c r="DN99" s="896"/>
      <c r="DO99" s="896"/>
      <c r="DP99" s="897"/>
      <c r="DQ99" s="895"/>
      <c r="DR99" s="896"/>
      <c r="DS99" s="896"/>
      <c r="DT99" s="896"/>
      <c r="DU99" s="897"/>
      <c r="DV99" s="892"/>
      <c r="DW99" s="893"/>
      <c r="DX99" s="893"/>
      <c r="DY99" s="893"/>
      <c r="DZ99" s="894"/>
      <c r="EA99" s="233"/>
    </row>
    <row r="100" spans="1:131" ht="26.25" hidden="1" customHeight="1" x14ac:dyDescent="0.2">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892"/>
      <c r="BT100" s="893"/>
      <c r="BU100" s="893"/>
      <c r="BV100" s="893"/>
      <c r="BW100" s="893"/>
      <c r="BX100" s="893"/>
      <c r="BY100" s="893"/>
      <c r="BZ100" s="893"/>
      <c r="CA100" s="893"/>
      <c r="CB100" s="893"/>
      <c r="CC100" s="893"/>
      <c r="CD100" s="893"/>
      <c r="CE100" s="893"/>
      <c r="CF100" s="893"/>
      <c r="CG100" s="898"/>
      <c r="CH100" s="895"/>
      <c r="CI100" s="896"/>
      <c r="CJ100" s="896"/>
      <c r="CK100" s="896"/>
      <c r="CL100" s="897"/>
      <c r="CM100" s="895"/>
      <c r="CN100" s="896"/>
      <c r="CO100" s="896"/>
      <c r="CP100" s="896"/>
      <c r="CQ100" s="897"/>
      <c r="CR100" s="895"/>
      <c r="CS100" s="896"/>
      <c r="CT100" s="896"/>
      <c r="CU100" s="896"/>
      <c r="CV100" s="897"/>
      <c r="CW100" s="895"/>
      <c r="CX100" s="896"/>
      <c r="CY100" s="896"/>
      <c r="CZ100" s="896"/>
      <c r="DA100" s="897"/>
      <c r="DB100" s="895"/>
      <c r="DC100" s="896"/>
      <c r="DD100" s="896"/>
      <c r="DE100" s="896"/>
      <c r="DF100" s="897"/>
      <c r="DG100" s="895"/>
      <c r="DH100" s="896"/>
      <c r="DI100" s="896"/>
      <c r="DJ100" s="896"/>
      <c r="DK100" s="897"/>
      <c r="DL100" s="895"/>
      <c r="DM100" s="896"/>
      <c r="DN100" s="896"/>
      <c r="DO100" s="896"/>
      <c r="DP100" s="897"/>
      <c r="DQ100" s="895"/>
      <c r="DR100" s="896"/>
      <c r="DS100" s="896"/>
      <c r="DT100" s="896"/>
      <c r="DU100" s="897"/>
      <c r="DV100" s="892"/>
      <c r="DW100" s="893"/>
      <c r="DX100" s="893"/>
      <c r="DY100" s="893"/>
      <c r="DZ100" s="894"/>
      <c r="EA100" s="233"/>
    </row>
    <row r="101" spans="1:131" ht="26.25" hidden="1" customHeight="1" x14ac:dyDescent="0.2">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892"/>
      <c r="BT101" s="893"/>
      <c r="BU101" s="893"/>
      <c r="BV101" s="893"/>
      <c r="BW101" s="893"/>
      <c r="BX101" s="893"/>
      <c r="BY101" s="893"/>
      <c r="BZ101" s="893"/>
      <c r="CA101" s="893"/>
      <c r="CB101" s="893"/>
      <c r="CC101" s="893"/>
      <c r="CD101" s="893"/>
      <c r="CE101" s="893"/>
      <c r="CF101" s="893"/>
      <c r="CG101" s="898"/>
      <c r="CH101" s="895"/>
      <c r="CI101" s="896"/>
      <c r="CJ101" s="896"/>
      <c r="CK101" s="896"/>
      <c r="CL101" s="897"/>
      <c r="CM101" s="895"/>
      <c r="CN101" s="896"/>
      <c r="CO101" s="896"/>
      <c r="CP101" s="896"/>
      <c r="CQ101" s="897"/>
      <c r="CR101" s="895"/>
      <c r="CS101" s="896"/>
      <c r="CT101" s="896"/>
      <c r="CU101" s="896"/>
      <c r="CV101" s="897"/>
      <c r="CW101" s="895"/>
      <c r="CX101" s="896"/>
      <c r="CY101" s="896"/>
      <c r="CZ101" s="896"/>
      <c r="DA101" s="897"/>
      <c r="DB101" s="895"/>
      <c r="DC101" s="896"/>
      <c r="DD101" s="896"/>
      <c r="DE101" s="896"/>
      <c r="DF101" s="897"/>
      <c r="DG101" s="895"/>
      <c r="DH101" s="896"/>
      <c r="DI101" s="896"/>
      <c r="DJ101" s="896"/>
      <c r="DK101" s="897"/>
      <c r="DL101" s="895"/>
      <c r="DM101" s="896"/>
      <c r="DN101" s="896"/>
      <c r="DO101" s="896"/>
      <c r="DP101" s="897"/>
      <c r="DQ101" s="895"/>
      <c r="DR101" s="896"/>
      <c r="DS101" s="896"/>
      <c r="DT101" s="896"/>
      <c r="DU101" s="897"/>
      <c r="DV101" s="892"/>
      <c r="DW101" s="893"/>
      <c r="DX101" s="893"/>
      <c r="DY101" s="893"/>
      <c r="DZ101" s="894"/>
      <c r="EA101" s="233"/>
    </row>
    <row r="102" spans="1:131" ht="26.25" customHeight="1" thickBot="1" x14ac:dyDescent="0.25">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389</v>
      </c>
      <c r="BR102" s="818" t="s">
        <v>416</v>
      </c>
      <c r="BS102" s="819"/>
      <c r="BT102" s="819"/>
      <c r="BU102" s="819"/>
      <c r="BV102" s="819"/>
      <c r="BW102" s="819"/>
      <c r="BX102" s="819"/>
      <c r="BY102" s="819"/>
      <c r="BZ102" s="819"/>
      <c r="CA102" s="819"/>
      <c r="CB102" s="819"/>
      <c r="CC102" s="819"/>
      <c r="CD102" s="819"/>
      <c r="CE102" s="819"/>
      <c r="CF102" s="819"/>
      <c r="CG102" s="820"/>
      <c r="CH102" s="920"/>
      <c r="CI102" s="921"/>
      <c r="CJ102" s="921"/>
      <c r="CK102" s="921"/>
      <c r="CL102" s="922"/>
      <c r="CM102" s="920"/>
      <c r="CN102" s="921"/>
      <c r="CO102" s="921"/>
      <c r="CP102" s="921"/>
      <c r="CQ102" s="922"/>
      <c r="CR102" s="923">
        <v>5</v>
      </c>
      <c r="CS102" s="885"/>
      <c r="CT102" s="885"/>
      <c r="CU102" s="885"/>
      <c r="CV102" s="924"/>
      <c r="CW102" s="923" t="s">
        <v>583</v>
      </c>
      <c r="CX102" s="885"/>
      <c r="CY102" s="885"/>
      <c r="CZ102" s="885"/>
      <c r="DA102" s="924"/>
      <c r="DB102" s="923" t="s">
        <v>504</v>
      </c>
      <c r="DC102" s="885"/>
      <c r="DD102" s="885"/>
      <c r="DE102" s="885"/>
      <c r="DF102" s="924"/>
      <c r="DG102" s="923" t="s">
        <v>504</v>
      </c>
      <c r="DH102" s="885"/>
      <c r="DI102" s="885"/>
      <c r="DJ102" s="885"/>
      <c r="DK102" s="924"/>
      <c r="DL102" s="923" t="s">
        <v>504</v>
      </c>
      <c r="DM102" s="885"/>
      <c r="DN102" s="885"/>
      <c r="DO102" s="885"/>
      <c r="DP102" s="924"/>
      <c r="DQ102" s="923" t="s">
        <v>504</v>
      </c>
      <c r="DR102" s="885"/>
      <c r="DS102" s="885"/>
      <c r="DT102" s="885"/>
      <c r="DU102" s="924"/>
      <c r="DV102" s="818"/>
      <c r="DW102" s="819"/>
      <c r="DX102" s="819"/>
      <c r="DY102" s="819"/>
      <c r="DZ102" s="947"/>
      <c r="EA102" s="233"/>
    </row>
    <row r="103" spans="1:131" ht="26.25" customHeight="1" x14ac:dyDescent="0.2">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48" t="s">
        <v>417</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233"/>
    </row>
    <row r="104" spans="1:131" ht="26.25" customHeight="1" x14ac:dyDescent="0.2">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49" t="s">
        <v>418</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233"/>
    </row>
    <row r="105" spans="1:131" ht="11.25" customHeight="1" x14ac:dyDescent="0.2">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2">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5">
      <c r="A107" s="252" t="s">
        <v>419</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420</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2">
      <c r="A108" s="950" t="s">
        <v>421</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422</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233" customFormat="1" ht="26.25" customHeight="1" x14ac:dyDescent="0.2">
      <c r="A109" s="945" t="s">
        <v>423</v>
      </c>
      <c r="B109" s="926"/>
      <c r="C109" s="926"/>
      <c r="D109" s="926"/>
      <c r="E109" s="926"/>
      <c r="F109" s="926"/>
      <c r="G109" s="926"/>
      <c r="H109" s="926"/>
      <c r="I109" s="926"/>
      <c r="J109" s="926"/>
      <c r="K109" s="926"/>
      <c r="L109" s="926"/>
      <c r="M109" s="926"/>
      <c r="N109" s="926"/>
      <c r="O109" s="926"/>
      <c r="P109" s="926"/>
      <c r="Q109" s="926"/>
      <c r="R109" s="926"/>
      <c r="S109" s="926"/>
      <c r="T109" s="926"/>
      <c r="U109" s="926"/>
      <c r="V109" s="926"/>
      <c r="W109" s="926"/>
      <c r="X109" s="926"/>
      <c r="Y109" s="926"/>
      <c r="Z109" s="927"/>
      <c r="AA109" s="925" t="s">
        <v>424</v>
      </c>
      <c r="AB109" s="926"/>
      <c r="AC109" s="926"/>
      <c r="AD109" s="926"/>
      <c r="AE109" s="927"/>
      <c r="AF109" s="925" t="s">
        <v>425</v>
      </c>
      <c r="AG109" s="926"/>
      <c r="AH109" s="926"/>
      <c r="AI109" s="926"/>
      <c r="AJ109" s="927"/>
      <c r="AK109" s="925" t="s">
        <v>304</v>
      </c>
      <c r="AL109" s="926"/>
      <c r="AM109" s="926"/>
      <c r="AN109" s="926"/>
      <c r="AO109" s="927"/>
      <c r="AP109" s="925" t="s">
        <v>426</v>
      </c>
      <c r="AQ109" s="926"/>
      <c r="AR109" s="926"/>
      <c r="AS109" s="926"/>
      <c r="AT109" s="928"/>
      <c r="AU109" s="945" t="s">
        <v>423</v>
      </c>
      <c r="AV109" s="926"/>
      <c r="AW109" s="926"/>
      <c r="AX109" s="926"/>
      <c r="AY109" s="926"/>
      <c r="AZ109" s="926"/>
      <c r="BA109" s="926"/>
      <c r="BB109" s="926"/>
      <c r="BC109" s="926"/>
      <c r="BD109" s="926"/>
      <c r="BE109" s="926"/>
      <c r="BF109" s="926"/>
      <c r="BG109" s="926"/>
      <c r="BH109" s="926"/>
      <c r="BI109" s="926"/>
      <c r="BJ109" s="926"/>
      <c r="BK109" s="926"/>
      <c r="BL109" s="926"/>
      <c r="BM109" s="926"/>
      <c r="BN109" s="926"/>
      <c r="BO109" s="926"/>
      <c r="BP109" s="927"/>
      <c r="BQ109" s="925" t="s">
        <v>424</v>
      </c>
      <c r="BR109" s="926"/>
      <c r="BS109" s="926"/>
      <c r="BT109" s="926"/>
      <c r="BU109" s="927"/>
      <c r="BV109" s="925" t="s">
        <v>425</v>
      </c>
      <c r="BW109" s="926"/>
      <c r="BX109" s="926"/>
      <c r="BY109" s="926"/>
      <c r="BZ109" s="927"/>
      <c r="CA109" s="925" t="s">
        <v>304</v>
      </c>
      <c r="CB109" s="926"/>
      <c r="CC109" s="926"/>
      <c r="CD109" s="926"/>
      <c r="CE109" s="927"/>
      <c r="CF109" s="946" t="s">
        <v>426</v>
      </c>
      <c r="CG109" s="946"/>
      <c r="CH109" s="946"/>
      <c r="CI109" s="946"/>
      <c r="CJ109" s="946"/>
      <c r="CK109" s="925" t="s">
        <v>427</v>
      </c>
      <c r="CL109" s="926"/>
      <c r="CM109" s="926"/>
      <c r="CN109" s="926"/>
      <c r="CO109" s="926"/>
      <c r="CP109" s="926"/>
      <c r="CQ109" s="926"/>
      <c r="CR109" s="926"/>
      <c r="CS109" s="926"/>
      <c r="CT109" s="926"/>
      <c r="CU109" s="926"/>
      <c r="CV109" s="926"/>
      <c r="CW109" s="926"/>
      <c r="CX109" s="926"/>
      <c r="CY109" s="926"/>
      <c r="CZ109" s="926"/>
      <c r="DA109" s="926"/>
      <c r="DB109" s="926"/>
      <c r="DC109" s="926"/>
      <c r="DD109" s="926"/>
      <c r="DE109" s="926"/>
      <c r="DF109" s="927"/>
      <c r="DG109" s="925" t="s">
        <v>424</v>
      </c>
      <c r="DH109" s="926"/>
      <c r="DI109" s="926"/>
      <c r="DJ109" s="926"/>
      <c r="DK109" s="927"/>
      <c r="DL109" s="925" t="s">
        <v>425</v>
      </c>
      <c r="DM109" s="926"/>
      <c r="DN109" s="926"/>
      <c r="DO109" s="926"/>
      <c r="DP109" s="927"/>
      <c r="DQ109" s="925" t="s">
        <v>304</v>
      </c>
      <c r="DR109" s="926"/>
      <c r="DS109" s="926"/>
      <c r="DT109" s="926"/>
      <c r="DU109" s="927"/>
      <c r="DV109" s="925" t="s">
        <v>426</v>
      </c>
      <c r="DW109" s="926"/>
      <c r="DX109" s="926"/>
      <c r="DY109" s="926"/>
      <c r="DZ109" s="928"/>
    </row>
    <row r="110" spans="1:131" s="233" customFormat="1" ht="26.25" customHeight="1" x14ac:dyDescent="0.2">
      <c r="A110" s="929" t="s">
        <v>428</v>
      </c>
      <c r="B110" s="930"/>
      <c r="C110" s="930"/>
      <c r="D110" s="930"/>
      <c r="E110" s="930"/>
      <c r="F110" s="930"/>
      <c r="G110" s="930"/>
      <c r="H110" s="930"/>
      <c r="I110" s="930"/>
      <c r="J110" s="930"/>
      <c r="K110" s="930"/>
      <c r="L110" s="930"/>
      <c r="M110" s="930"/>
      <c r="N110" s="930"/>
      <c r="O110" s="930"/>
      <c r="P110" s="930"/>
      <c r="Q110" s="930"/>
      <c r="R110" s="930"/>
      <c r="S110" s="930"/>
      <c r="T110" s="930"/>
      <c r="U110" s="930"/>
      <c r="V110" s="930"/>
      <c r="W110" s="930"/>
      <c r="X110" s="930"/>
      <c r="Y110" s="930"/>
      <c r="Z110" s="931"/>
      <c r="AA110" s="932">
        <v>473457</v>
      </c>
      <c r="AB110" s="933"/>
      <c r="AC110" s="933"/>
      <c r="AD110" s="933"/>
      <c r="AE110" s="934"/>
      <c r="AF110" s="935">
        <v>487433</v>
      </c>
      <c r="AG110" s="933"/>
      <c r="AH110" s="933"/>
      <c r="AI110" s="933"/>
      <c r="AJ110" s="934"/>
      <c r="AK110" s="935">
        <v>510506</v>
      </c>
      <c r="AL110" s="933"/>
      <c r="AM110" s="933"/>
      <c r="AN110" s="933"/>
      <c r="AO110" s="934"/>
      <c r="AP110" s="936">
        <v>11.8</v>
      </c>
      <c r="AQ110" s="937"/>
      <c r="AR110" s="937"/>
      <c r="AS110" s="937"/>
      <c r="AT110" s="938"/>
      <c r="AU110" s="939" t="s">
        <v>73</v>
      </c>
      <c r="AV110" s="940"/>
      <c r="AW110" s="940"/>
      <c r="AX110" s="940"/>
      <c r="AY110" s="940"/>
      <c r="AZ110" s="962" t="s">
        <v>429</v>
      </c>
      <c r="BA110" s="930"/>
      <c r="BB110" s="930"/>
      <c r="BC110" s="930"/>
      <c r="BD110" s="930"/>
      <c r="BE110" s="930"/>
      <c r="BF110" s="930"/>
      <c r="BG110" s="930"/>
      <c r="BH110" s="930"/>
      <c r="BI110" s="930"/>
      <c r="BJ110" s="930"/>
      <c r="BK110" s="930"/>
      <c r="BL110" s="930"/>
      <c r="BM110" s="930"/>
      <c r="BN110" s="930"/>
      <c r="BO110" s="930"/>
      <c r="BP110" s="931"/>
      <c r="BQ110" s="963">
        <v>5322137</v>
      </c>
      <c r="BR110" s="964"/>
      <c r="BS110" s="964"/>
      <c r="BT110" s="964"/>
      <c r="BU110" s="964"/>
      <c r="BV110" s="964">
        <v>5552810</v>
      </c>
      <c r="BW110" s="964"/>
      <c r="BX110" s="964"/>
      <c r="BY110" s="964"/>
      <c r="BZ110" s="964"/>
      <c r="CA110" s="964">
        <v>5575295</v>
      </c>
      <c r="CB110" s="964"/>
      <c r="CC110" s="964"/>
      <c r="CD110" s="964"/>
      <c r="CE110" s="964"/>
      <c r="CF110" s="977">
        <v>128.80000000000001</v>
      </c>
      <c r="CG110" s="978"/>
      <c r="CH110" s="978"/>
      <c r="CI110" s="978"/>
      <c r="CJ110" s="978"/>
      <c r="CK110" s="979" t="s">
        <v>430</v>
      </c>
      <c r="CL110" s="980"/>
      <c r="CM110" s="962" t="s">
        <v>431</v>
      </c>
      <c r="CN110" s="930"/>
      <c r="CO110" s="930"/>
      <c r="CP110" s="930"/>
      <c r="CQ110" s="930"/>
      <c r="CR110" s="930"/>
      <c r="CS110" s="930"/>
      <c r="CT110" s="930"/>
      <c r="CU110" s="930"/>
      <c r="CV110" s="930"/>
      <c r="CW110" s="930"/>
      <c r="CX110" s="930"/>
      <c r="CY110" s="930"/>
      <c r="CZ110" s="930"/>
      <c r="DA110" s="930"/>
      <c r="DB110" s="930"/>
      <c r="DC110" s="930"/>
      <c r="DD110" s="930"/>
      <c r="DE110" s="930"/>
      <c r="DF110" s="931"/>
      <c r="DG110" s="963" t="s">
        <v>127</v>
      </c>
      <c r="DH110" s="964"/>
      <c r="DI110" s="964"/>
      <c r="DJ110" s="964"/>
      <c r="DK110" s="964"/>
      <c r="DL110" s="964" t="s">
        <v>432</v>
      </c>
      <c r="DM110" s="964"/>
      <c r="DN110" s="964"/>
      <c r="DO110" s="964"/>
      <c r="DP110" s="964"/>
      <c r="DQ110" s="964" t="s">
        <v>432</v>
      </c>
      <c r="DR110" s="964"/>
      <c r="DS110" s="964"/>
      <c r="DT110" s="964"/>
      <c r="DU110" s="964"/>
      <c r="DV110" s="965" t="s">
        <v>127</v>
      </c>
      <c r="DW110" s="965"/>
      <c r="DX110" s="965"/>
      <c r="DY110" s="965"/>
      <c r="DZ110" s="966"/>
    </row>
    <row r="111" spans="1:131" s="233" customFormat="1" ht="26.25" customHeight="1" x14ac:dyDescent="0.2">
      <c r="A111" s="967" t="s">
        <v>433</v>
      </c>
      <c r="B111" s="968"/>
      <c r="C111" s="968"/>
      <c r="D111" s="968"/>
      <c r="E111" s="968"/>
      <c r="F111" s="968"/>
      <c r="G111" s="968"/>
      <c r="H111" s="968"/>
      <c r="I111" s="968"/>
      <c r="J111" s="968"/>
      <c r="K111" s="968"/>
      <c r="L111" s="968"/>
      <c r="M111" s="968"/>
      <c r="N111" s="968"/>
      <c r="O111" s="968"/>
      <c r="P111" s="968"/>
      <c r="Q111" s="968"/>
      <c r="R111" s="968"/>
      <c r="S111" s="968"/>
      <c r="T111" s="968"/>
      <c r="U111" s="968"/>
      <c r="V111" s="968"/>
      <c r="W111" s="968"/>
      <c r="X111" s="968"/>
      <c r="Y111" s="968"/>
      <c r="Z111" s="969"/>
      <c r="AA111" s="970" t="s">
        <v>127</v>
      </c>
      <c r="AB111" s="971"/>
      <c r="AC111" s="971"/>
      <c r="AD111" s="971"/>
      <c r="AE111" s="972"/>
      <c r="AF111" s="973" t="s">
        <v>127</v>
      </c>
      <c r="AG111" s="971"/>
      <c r="AH111" s="971"/>
      <c r="AI111" s="971"/>
      <c r="AJ111" s="972"/>
      <c r="AK111" s="973" t="s">
        <v>432</v>
      </c>
      <c r="AL111" s="971"/>
      <c r="AM111" s="971"/>
      <c r="AN111" s="971"/>
      <c r="AO111" s="972"/>
      <c r="AP111" s="974" t="s">
        <v>127</v>
      </c>
      <c r="AQ111" s="975"/>
      <c r="AR111" s="975"/>
      <c r="AS111" s="975"/>
      <c r="AT111" s="976"/>
      <c r="AU111" s="941"/>
      <c r="AV111" s="942"/>
      <c r="AW111" s="942"/>
      <c r="AX111" s="942"/>
      <c r="AY111" s="942"/>
      <c r="AZ111" s="955" t="s">
        <v>434</v>
      </c>
      <c r="BA111" s="956"/>
      <c r="BB111" s="956"/>
      <c r="BC111" s="956"/>
      <c r="BD111" s="956"/>
      <c r="BE111" s="956"/>
      <c r="BF111" s="956"/>
      <c r="BG111" s="956"/>
      <c r="BH111" s="956"/>
      <c r="BI111" s="956"/>
      <c r="BJ111" s="956"/>
      <c r="BK111" s="956"/>
      <c r="BL111" s="956"/>
      <c r="BM111" s="956"/>
      <c r="BN111" s="956"/>
      <c r="BO111" s="956"/>
      <c r="BP111" s="957"/>
      <c r="BQ111" s="958">
        <v>17000</v>
      </c>
      <c r="BR111" s="959"/>
      <c r="BS111" s="959"/>
      <c r="BT111" s="959"/>
      <c r="BU111" s="959"/>
      <c r="BV111" s="959">
        <v>8500</v>
      </c>
      <c r="BW111" s="959"/>
      <c r="BX111" s="959"/>
      <c r="BY111" s="959"/>
      <c r="BZ111" s="959"/>
      <c r="CA111" s="959" t="s">
        <v>435</v>
      </c>
      <c r="CB111" s="959"/>
      <c r="CC111" s="959"/>
      <c r="CD111" s="959"/>
      <c r="CE111" s="959"/>
      <c r="CF111" s="953" t="s">
        <v>432</v>
      </c>
      <c r="CG111" s="954"/>
      <c r="CH111" s="954"/>
      <c r="CI111" s="954"/>
      <c r="CJ111" s="954"/>
      <c r="CK111" s="981"/>
      <c r="CL111" s="982"/>
      <c r="CM111" s="955" t="s">
        <v>436</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432</v>
      </c>
      <c r="DH111" s="959"/>
      <c r="DI111" s="959"/>
      <c r="DJ111" s="959"/>
      <c r="DK111" s="959"/>
      <c r="DL111" s="959" t="s">
        <v>437</v>
      </c>
      <c r="DM111" s="959"/>
      <c r="DN111" s="959"/>
      <c r="DO111" s="959"/>
      <c r="DP111" s="959"/>
      <c r="DQ111" s="959" t="s">
        <v>127</v>
      </c>
      <c r="DR111" s="959"/>
      <c r="DS111" s="959"/>
      <c r="DT111" s="959"/>
      <c r="DU111" s="959"/>
      <c r="DV111" s="960" t="s">
        <v>127</v>
      </c>
      <c r="DW111" s="960"/>
      <c r="DX111" s="960"/>
      <c r="DY111" s="960"/>
      <c r="DZ111" s="961"/>
    </row>
    <row r="112" spans="1:131" s="233" customFormat="1" ht="26.25" customHeight="1" x14ac:dyDescent="0.2">
      <c r="A112" s="985" t="s">
        <v>438</v>
      </c>
      <c r="B112" s="986"/>
      <c r="C112" s="956" t="s">
        <v>439</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91" t="s">
        <v>127</v>
      </c>
      <c r="AB112" s="992"/>
      <c r="AC112" s="992"/>
      <c r="AD112" s="992"/>
      <c r="AE112" s="993"/>
      <c r="AF112" s="994" t="s">
        <v>437</v>
      </c>
      <c r="AG112" s="992"/>
      <c r="AH112" s="992"/>
      <c r="AI112" s="992"/>
      <c r="AJ112" s="993"/>
      <c r="AK112" s="994" t="s">
        <v>127</v>
      </c>
      <c r="AL112" s="992"/>
      <c r="AM112" s="992"/>
      <c r="AN112" s="992"/>
      <c r="AO112" s="993"/>
      <c r="AP112" s="995" t="s">
        <v>127</v>
      </c>
      <c r="AQ112" s="996"/>
      <c r="AR112" s="996"/>
      <c r="AS112" s="996"/>
      <c r="AT112" s="997"/>
      <c r="AU112" s="941"/>
      <c r="AV112" s="942"/>
      <c r="AW112" s="942"/>
      <c r="AX112" s="942"/>
      <c r="AY112" s="942"/>
      <c r="AZ112" s="955" t="s">
        <v>440</v>
      </c>
      <c r="BA112" s="956"/>
      <c r="BB112" s="956"/>
      <c r="BC112" s="956"/>
      <c r="BD112" s="956"/>
      <c r="BE112" s="956"/>
      <c r="BF112" s="956"/>
      <c r="BG112" s="956"/>
      <c r="BH112" s="956"/>
      <c r="BI112" s="956"/>
      <c r="BJ112" s="956"/>
      <c r="BK112" s="956"/>
      <c r="BL112" s="956"/>
      <c r="BM112" s="956"/>
      <c r="BN112" s="956"/>
      <c r="BO112" s="956"/>
      <c r="BP112" s="957"/>
      <c r="BQ112" s="958">
        <v>4011787</v>
      </c>
      <c r="BR112" s="959"/>
      <c r="BS112" s="959"/>
      <c r="BT112" s="959"/>
      <c r="BU112" s="959"/>
      <c r="BV112" s="959">
        <v>3526535</v>
      </c>
      <c r="BW112" s="959"/>
      <c r="BX112" s="959"/>
      <c r="BY112" s="959"/>
      <c r="BZ112" s="959"/>
      <c r="CA112" s="959">
        <v>2897221</v>
      </c>
      <c r="CB112" s="959"/>
      <c r="CC112" s="959"/>
      <c r="CD112" s="959"/>
      <c r="CE112" s="959"/>
      <c r="CF112" s="953">
        <v>66.900000000000006</v>
      </c>
      <c r="CG112" s="954"/>
      <c r="CH112" s="954"/>
      <c r="CI112" s="954"/>
      <c r="CJ112" s="954"/>
      <c r="CK112" s="981"/>
      <c r="CL112" s="982"/>
      <c r="CM112" s="955" t="s">
        <v>441</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432</v>
      </c>
      <c r="DH112" s="959"/>
      <c r="DI112" s="959"/>
      <c r="DJ112" s="959"/>
      <c r="DK112" s="959"/>
      <c r="DL112" s="959" t="s">
        <v>127</v>
      </c>
      <c r="DM112" s="959"/>
      <c r="DN112" s="959"/>
      <c r="DO112" s="959"/>
      <c r="DP112" s="959"/>
      <c r="DQ112" s="959" t="s">
        <v>435</v>
      </c>
      <c r="DR112" s="959"/>
      <c r="DS112" s="959"/>
      <c r="DT112" s="959"/>
      <c r="DU112" s="959"/>
      <c r="DV112" s="960" t="s">
        <v>127</v>
      </c>
      <c r="DW112" s="960"/>
      <c r="DX112" s="960"/>
      <c r="DY112" s="960"/>
      <c r="DZ112" s="961"/>
    </row>
    <row r="113" spans="1:130" s="233" customFormat="1" ht="26.25" customHeight="1" x14ac:dyDescent="0.2">
      <c r="A113" s="987"/>
      <c r="B113" s="988"/>
      <c r="C113" s="956" t="s">
        <v>442</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70">
        <v>361485</v>
      </c>
      <c r="AB113" s="971"/>
      <c r="AC113" s="971"/>
      <c r="AD113" s="971"/>
      <c r="AE113" s="972"/>
      <c r="AF113" s="973">
        <v>382737</v>
      </c>
      <c r="AG113" s="971"/>
      <c r="AH113" s="971"/>
      <c r="AI113" s="971"/>
      <c r="AJ113" s="972"/>
      <c r="AK113" s="973">
        <v>350407</v>
      </c>
      <c r="AL113" s="971"/>
      <c r="AM113" s="971"/>
      <c r="AN113" s="971"/>
      <c r="AO113" s="972"/>
      <c r="AP113" s="974">
        <v>8.1</v>
      </c>
      <c r="AQ113" s="975"/>
      <c r="AR113" s="975"/>
      <c r="AS113" s="975"/>
      <c r="AT113" s="976"/>
      <c r="AU113" s="941"/>
      <c r="AV113" s="942"/>
      <c r="AW113" s="942"/>
      <c r="AX113" s="942"/>
      <c r="AY113" s="942"/>
      <c r="AZ113" s="955" t="s">
        <v>443</v>
      </c>
      <c r="BA113" s="956"/>
      <c r="BB113" s="956"/>
      <c r="BC113" s="956"/>
      <c r="BD113" s="956"/>
      <c r="BE113" s="956"/>
      <c r="BF113" s="956"/>
      <c r="BG113" s="956"/>
      <c r="BH113" s="956"/>
      <c r="BI113" s="956"/>
      <c r="BJ113" s="956"/>
      <c r="BK113" s="956"/>
      <c r="BL113" s="956"/>
      <c r="BM113" s="956"/>
      <c r="BN113" s="956"/>
      <c r="BO113" s="956"/>
      <c r="BP113" s="957"/>
      <c r="BQ113" s="958">
        <v>395968</v>
      </c>
      <c r="BR113" s="959"/>
      <c r="BS113" s="959"/>
      <c r="BT113" s="959"/>
      <c r="BU113" s="959"/>
      <c r="BV113" s="959">
        <v>393424</v>
      </c>
      <c r="BW113" s="959"/>
      <c r="BX113" s="959"/>
      <c r="BY113" s="959"/>
      <c r="BZ113" s="959"/>
      <c r="CA113" s="959">
        <v>373825</v>
      </c>
      <c r="CB113" s="959"/>
      <c r="CC113" s="959"/>
      <c r="CD113" s="959"/>
      <c r="CE113" s="959"/>
      <c r="CF113" s="953">
        <v>8.6</v>
      </c>
      <c r="CG113" s="954"/>
      <c r="CH113" s="954"/>
      <c r="CI113" s="954"/>
      <c r="CJ113" s="954"/>
      <c r="CK113" s="981"/>
      <c r="CL113" s="982"/>
      <c r="CM113" s="955" t="s">
        <v>444</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1" t="s">
        <v>127</v>
      </c>
      <c r="DH113" s="992"/>
      <c r="DI113" s="992"/>
      <c r="DJ113" s="992"/>
      <c r="DK113" s="993"/>
      <c r="DL113" s="994" t="s">
        <v>127</v>
      </c>
      <c r="DM113" s="992"/>
      <c r="DN113" s="992"/>
      <c r="DO113" s="992"/>
      <c r="DP113" s="993"/>
      <c r="DQ113" s="994" t="s">
        <v>432</v>
      </c>
      <c r="DR113" s="992"/>
      <c r="DS113" s="992"/>
      <c r="DT113" s="992"/>
      <c r="DU113" s="993"/>
      <c r="DV113" s="995" t="s">
        <v>127</v>
      </c>
      <c r="DW113" s="996"/>
      <c r="DX113" s="996"/>
      <c r="DY113" s="996"/>
      <c r="DZ113" s="997"/>
    </row>
    <row r="114" spans="1:130" s="233" customFormat="1" ht="26.25" customHeight="1" x14ac:dyDescent="0.2">
      <c r="A114" s="987"/>
      <c r="B114" s="988"/>
      <c r="C114" s="956" t="s">
        <v>445</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91">
        <v>48015</v>
      </c>
      <c r="AB114" s="992"/>
      <c r="AC114" s="992"/>
      <c r="AD114" s="992"/>
      <c r="AE114" s="993"/>
      <c r="AF114" s="994">
        <v>57954</v>
      </c>
      <c r="AG114" s="992"/>
      <c r="AH114" s="992"/>
      <c r="AI114" s="992"/>
      <c r="AJ114" s="993"/>
      <c r="AK114" s="994">
        <v>67952</v>
      </c>
      <c r="AL114" s="992"/>
      <c r="AM114" s="992"/>
      <c r="AN114" s="992"/>
      <c r="AO114" s="993"/>
      <c r="AP114" s="995">
        <v>1.6</v>
      </c>
      <c r="AQ114" s="996"/>
      <c r="AR114" s="996"/>
      <c r="AS114" s="996"/>
      <c r="AT114" s="997"/>
      <c r="AU114" s="941"/>
      <c r="AV114" s="942"/>
      <c r="AW114" s="942"/>
      <c r="AX114" s="942"/>
      <c r="AY114" s="942"/>
      <c r="AZ114" s="955" t="s">
        <v>446</v>
      </c>
      <c r="BA114" s="956"/>
      <c r="BB114" s="956"/>
      <c r="BC114" s="956"/>
      <c r="BD114" s="956"/>
      <c r="BE114" s="956"/>
      <c r="BF114" s="956"/>
      <c r="BG114" s="956"/>
      <c r="BH114" s="956"/>
      <c r="BI114" s="956"/>
      <c r="BJ114" s="956"/>
      <c r="BK114" s="956"/>
      <c r="BL114" s="956"/>
      <c r="BM114" s="956"/>
      <c r="BN114" s="956"/>
      <c r="BO114" s="956"/>
      <c r="BP114" s="957"/>
      <c r="BQ114" s="958">
        <v>1015276</v>
      </c>
      <c r="BR114" s="959"/>
      <c r="BS114" s="959"/>
      <c r="BT114" s="959"/>
      <c r="BU114" s="959"/>
      <c r="BV114" s="959">
        <v>998958</v>
      </c>
      <c r="BW114" s="959"/>
      <c r="BX114" s="959"/>
      <c r="BY114" s="959"/>
      <c r="BZ114" s="959"/>
      <c r="CA114" s="959">
        <v>971409</v>
      </c>
      <c r="CB114" s="959"/>
      <c r="CC114" s="959"/>
      <c r="CD114" s="959"/>
      <c r="CE114" s="959"/>
      <c r="CF114" s="953">
        <v>22.4</v>
      </c>
      <c r="CG114" s="954"/>
      <c r="CH114" s="954"/>
      <c r="CI114" s="954"/>
      <c r="CJ114" s="954"/>
      <c r="CK114" s="981"/>
      <c r="CL114" s="982"/>
      <c r="CM114" s="955" t="s">
        <v>447</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1" t="s">
        <v>127</v>
      </c>
      <c r="DH114" s="992"/>
      <c r="DI114" s="992"/>
      <c r="DJ114" s="992"/>
      <c r="DK114" s="993"/>
      <c r="DL114" s="994" t="s">
        <v>127</v>
      </c>
      <c r="DM114" s="992"/>
      <c r="DN114" s="992"/>
      <c r="DO114" s="992"/>
      <c r="DP114" s="993"/>
      <c r="DQ114" s="994" t="s">
        <v>437</v>
      </c>
      <c r="DR114" s="992"/>
      <c r="DS114" s="992"/>
      <c r="DT114" s="992"/>
      <c r="DU114" s="993"/>
      <c r="DV114" s="995" t="s">
        <v>432</v>
      </c>
      <c r="DW114" s="996"/>
      <c r="DX114" s="996"/>
      <c r="DY114" s="996"/>
      <c r="DZ114" s="997"/>
    </row>
    <row r="115" spans="1:130" s="233" customFormat="1" ht="26.25" customHeight="1" x14ac:dyDescent="0.2">
      <c r="A115" s="987"/>
      <c r="B115" s="988"/>
      <c r="C115" s="956" t="s">
        <v>448</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70">
        <v>8908</v>
      </c>
      <c r="AB115" s="971"/>
      <c r="AC115" s="971"/>
      <c r="AD115" s="971"/>
      <c r="AE115" s="972"/>
      <c r="AF115" s="973">
        <v>8772</v>
      </c>
      <c r="AG115" s="971"/>
      <c r="AH115" s="971"/>
      <c r="AI115" s="971"/>
      <c r="AJ115" s="972"/>
      <c r="AK115" s="973">
        <v>8636</v>
      </c>
      <c r="AL115" s="971"/>
      <c r="AM115" s="971"/>
      <c r="AN115" s="971"/>
      <c r="AO115" s="972"/>
      <c r="AP115" s="974">
        <v>0.2</v>
      </c>
      <c r="AQ115" s="975"/>
      <c r="AR115" s="975"/>
      <c r="AS115" s="975"/>
      <c r="AT115" s="976"/>
      <c r="AU115" s="941"/>
      <c r="AV115" s="942"/>
      <c r="AW115" s="942"/>
      <c r="AX115" s="942"/>
      <c r="AY115" s="942"/>
      <c r="AZ115" s="955" t="s">
        <v>449</v>
      </c>
      <c r="BA115" s="956"/>
      <c r="BB115" s="956"/>
      <c r="BC115" s="956"/>
      <c r="BD115" s="956"/>
      <c r="BE115" s="956"/>
      <c r="BF115" s="956"/>
      <c r="BG115" s="956"/>
      <c r="BH115" s="956"/>
      <c r="BI115" s="956"/>
      <c r="BJ115" s="956"/>
      <c r="BK115" s="956"/>
      <c r="BL115" s="956"/>
      <c r="BM115" s="956"/>
      <c r="BN115" s="956"/>
      <c r="BO115" s="956"/>
      <c r="BP115" s="957"/>
      <c r="BQ115" s="958" t="s">
        <v>127</v>
      </c>
      <c r="BR115" s="959"/>
      <c r="BS115" s="959"/>
      <c r="BT115" s="959"/>
      <c r="BU115" s="959"/>
      <c r="BV115" s="959" t="s">
        <v>127</v>
      </c>
      <c r="BW115" s="959"/>
      <c r="BX115" s="959"/>
      <c r="BY115" s="959"/>
      <c r="BZ115" s="959"/>
      <c r="CA115" s="959" t="s">
        <v>127</v>
      </c>
      <c r="CB115" s="959"/>
      <c r="CC115" s="959"/>
      <c r="CD115" s="959"/>
      <c r="CE115" s="959"/>
      <c r="CF115" s="953" t="s">
        <v>127</v>
      </c>
      <c r="CG115" s="954"/>
      <c r="CH115" s="954"/>
      <c r="CI115" s="954"/>
      <c r="CJ115" s="954"/>
      <c r="CK115" s="981"/>
      <c r="CL115" s="982"/>
      <c r="CM115" s="955" t="s">
        <v>450</v>
      </c>
      <c r="CN115" s="956"/>
      <c r="CO115" s="956"/>
      <c r="CP115" s="956"/>
      <c r="CQ115" s="956"/>
      <c r="CR115" s="956"/>
      <c r="CS115" s="956"/>
      <c r="CT115" s="956"/>
      <c r="CU115" s="956"/>
      <c r="CV115" s="956"/>
      <c r="CW115" s="956"/>
      <c r="CX115" s="956"/>
      <c r="CY115" s="956"/>
      <c r="CZ115" s="956"/>
      <c r="DA115" s="956"/>
      <c r="DB115" s="956"/>
      <c r="DC115" s="956"/>
      <c r="DD115" s="956"/>
      <c r="DE115" s="956"/>
      <c r="DF115" s="957"/>
      <c r="DG115" s="991" t="s">
        <v>127</v>
      </c>
      <c r="DH115" s="992"/>
      <c r="DI115" s="992"/>
      <c r="DJ115" s="992"/>
      <c r="DK115" s="993"/>
      <c r="DL115" s="994" t="s">
        <v>435</v>
      </c>
      <c r="DM115" s="992"/>
      <c r="DN115" s="992"/>
      <c r="DO115" s="992"/>
      <c r="DP115" s="993"/>
      <c r="DQ115" s="994" t="s">
        <v>432</v>
      </c>
      <c r="DR115" s="992"/>
      <c r="DS115" s="992"/>
      <c r="DT115" s="992"/>
      <c r="DU115" s="993"/>
      <c r="DV115" s="995" t="s">
        <v>127</v>
      </c>
      <c r="DW115" s="996"/>
      <c r="DX115" s="996"/>
      <c r="DY115" s="996"/>
      <c r="DZ115" s="997"/>
    </row>
    <row r="116" spans="1:130" s="233" customFormat="1" ht="26.25" customHeight="1" x14ac:dyDescent="0.2">
      <c r="A116" s="989"/>
      <c r="B116" s="990"/>
      <c r="C116" s="998" t="s">
        <v>451</v>
      </c>
      <c r="D116" s="998"/>
      <c r="E116" s="998"/>
      <c r="F116" s="998"/>
      <c r="G116" s="998"/>
      <c r="H116" s="998"/>
      <c r="I116" s="998"/>
      <c r="J116" s="998"/>
      <c r="K116" s="998"/>
      <c r="L116" s="998"/>
      <c r="M116" s="998"/>
      <c r="N116" s="998"/>
      <c r="O116" s="998"/>
      <c r="P116" s="998"/>
      <c r="Q116" s="998"/>
      <c r="R116" s="998"/>
      <c r="S116" s="998"/>
      <c r="T116" s="998"/>
      <c r="U116" s="998"/>
      <c r="V116" s="998"/>
      <c r="W116" s="998"/>
      <c r="X116" s="998"/>
      <c r="Y116" s="998"/>
      <c r="Z116" s="999"/>
      <c r="AA116" s="991" t="s">
        <v>127</v>
      </c>
      <c r="AB116" s="992"/>
      <c r="AC116" s="992"/>
      <c r="AD116" s="992"/>
      <c r="AE116" s="993"/>
      <c r="AF116" s="994" t="s">
        <v>432</v>
      </c>
      <c r="AG116" s="992"/>
      <c r="AH116" s="992"/>
      <c r="AI116" s="992"/>
      <c r="AJ116" s="993"/>
      <c r="AK116" s="994" t="s">
        <v>432</v>
      </c>
      <c r="AL116" s="992"/>
      <c r="AM116" s="992"/>
      <c r="AN116" s="992"/>
      <c r="AO116" s="993"/>
      <c r="AP116" s="995" t="s">
        <v>127</v>
      </c>
      <c r="AQ116" s="996"/>
      <c r="AR116" s="996"/>
      <c r="AS116" s="996"/>
      <c r="AT116" s="997"/>
      <c r="AU116" s="941"/>
      <c r="AV116" s="942"/>
      <c r="AW116" s="942"/>
      <c r="AX116" s="942"/>
      <c r="AY116" s="942"/>
      <c r="AZ116" s="1000" t="s">
        <v>452</v>
      </c>
      <c r="BA116" s="1001"/>
      <c r="BB116" s="1001"/>
      <c r="BC116" s="1001"/>
      <c r="BD116" s="1001"/>
      <c r="BE116" s="1001"/>
      <c r="BF116" s="1001"/>
      <c r="BG116" s="1001"/>
      <c r="BH116" s="1001"/>
      <c r="BI116" s="1001"/>
      <c r="BJ116" s="1001"/>
      <c r="BK116" s="1001"/>
      <c r="BL116" s="1001"/>
      <c r="BM116" s="1001"/>
      <c r="BN116" s="1001"/>
      <c r="BO116" s="1001"/>
      <c r="BP116" s="1002"/>
      <c r="BQ116" s="958" t="s">
        <v>127</v>
      </c>
      <c r="BR116" s="959"/>
      <c r="BS116" s="959"/>
      <c r="BT116" s="959"/>
      <c r="BU116" s="959"/>
      <c r="BV116" s="959" t="s">
        <v>127</v>
      </c>
      <c r="BW116" s="959"/>
      <c r="BX116" s="959"/>
      <c r="BY116" s="959"/>
      <c r="BZ116" s="959"/>
      <c r="CA116" s="959" t="s">
        <v>127</v>
      </c>
      <c r="CB116" s="959"/>
      <c r="CC116" s="959"/>
      <c r="CD116" s="959"/>
      <c r="CE116" s="959"/>
      <c r="CF116" s="953" t="s">
        <v>432</v>
      </c>
      <c r="CG116" s="954"/>
      <c r="CH116" s="954"/>
      <c r="CI116" s="954"/>
      <c r="CJ116" s="954"/>
      <c r="CK116" s="981"/>
      <c r="CL116" s="982"/>
      <c r="CM116" s="955" t="s">
        <v>453</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1">
        <v>17000</v>
      </c>
      <c r="DH116" s="992"/>
      <c r="DI116" s="992"/>
      <c r="DJ116" s="992"/>
      <c r="DK116" s="993"/>
      <c r="DL116" s="994">
        <v>8500</v>
      </c>
      <c r="DM116" s="992"/>
      <c r="DN116" s="992"/>
      <c r="DO116" s="992"/>
      <c r="DP116" s="993"/>
      <c r="DQ116" s="994" t="s">
        <v>432</v>
      </c>
      <c r="DR116" s="992"/>
      <c r="DS116" s="992"/>
      <c r="DT116" s="992"/>
      <c r="DU116" s="993"/>
      <c r="DV116" s="995" t="s">
        <v>432</v>
      </c>
      <c r="DW116" s="996"/>
      <c r="DX116" s="996"/>
      <c r="DY116" s="996"/>
      <c r="DZ116" s="997"/>
    </row>
    <row r="117" spans="1:130" s="233" customFormat="1" ht="26.25" customHeight="1" x14ac:dyDescent="0.2">
      <c r="A117" s="945" t="s">
        <v>186</v>
      </c>
      <c r="B117" s="926"/>
      <c r="C117" s="926"/>
      <c r="D117" s="926"/>
      <c r="E117" s="926"/>
      <c r="F117" s="926"/>
      <c r="G117" s="926"/>
      <c r="H117" s="926"/>
      <c r="I117" s="926"/>
      <c r="J117" s="926"/>
      <c r="K117" s="926"/>
      <c r="L117" s="926"/>
      <c r="M117" s="926"/>
      <c r="N117" s="926"/>
      <c r="O117" s="926"/>
      <c r="P117" s="926"/>
      <c r="Q117" s="926"/>
      <c r="R117" s="926"/>
      <c r="S117" s="926"/>
      <c r="T117" s="926"/>
      <c r="U117" s="926"/>
      <c r="V117" s="926"/>
      <c r="W117" s="926"/>
      <c r="X117" s="926"/>
      <c r="Y117" s="1010" t="s">
        <v>454</v>
      </c>
      <c r="Z117" s="927"/>
      <c r="AA117" s="1011">
        <v>891865</v>
      </c>
      <c r="AB117" s="1012"/>
      <c r="AC117" s="1012"/>
      <c r="AD117" s="1012"/>
      <c r="AE117" s="1013"/>
      <c r="AF117" s="1014">
        <v>936896</v>
      </c>
      <c r="AG117" s="1012"/>
      <c r="AH117" s="1012"/>
      <c r="AI117" s="1012"/>
      <c r="AJ117" s="1013"/>
      <c r="AK117" s="1014">
        <v>937501</v>
      </c>
      <c r="AL117" s="1012"/>
      <c r="AM117" s="1012"/>
      <c r="AN117" s="1012"/>
      <c r="AO117" s="1013"/>
      <c r="AP117" s="1015"/>
      <c r="AQ117" s="1016"/>
      <c r="AR117" s="1016"/>
      <c r="AS117" s="1016"/>
      <c r="AT117" s="1017"/>
      <c r="AU117" s="941"/>
      <c r="AV117" s="942"/>
      <c r="AW117" s="942"/>
      <c r="AX117" s="942"/>
      <c r="AY117" s="942"/>
      <c r="AZ117" s="1007" t="s">
        <v>455</v>
      </c>
      <c r="BA117" s="1008"/>
      <c r="BB117" s="1008"/>
      <c r="BC117" s="1008"/>
      <c r="BD117" s="1008"/>
      <c r="BE117" s="1008"/>
      <c r="BF117" s="1008"/>
      <c r="BG117" s="1008"/>
      <c r="BH117" s="1008"/>
      <c r="BI117" s="1008"/>
      <c r="BJ117" s="1008"/>
      <c r="BK117" s="1008"/>
      <c r="BL117" s="1008"/>
      <c r="BM117" s="1008"/>
      <c r="BN117" s="1008"/>
      <c r="BO117" s="1008"/>
      <c r="BP117" s="1009"/>
      <c r="BQ117" s="958" t="s">
        <v>127</v>
      </c>
      <c r="BR117" s="959"/>
      <c r="BS117" s="959"/>
      <c r="BT117" s="959"/>
      <c r="BU117" s="959"/>
      <c r="BV117" s="959" t="s">
        <v>435</v>
      </c>
      <c r="BW117" s="959"/>
      <c r="BX117" s="959"/>
      <c r="BY117" s="959"/>
      <c r="BZ117" s="959"/>
      <c r="CA117" s="959" t="s">
        <v>435</v>
      </c>
      <c r="CB117" s="959"/>
      <c r="CC117" s="959"/>
      <c r="CD117" s="959"/>
      <c r="CE117" s="959"/>
      <c r="CF117" s="953" t="s">
        <v>435</v>
      </c>
      <c r="CG117" s="954"/>
      <c r="CH117" s="954"/>
      <c r="CI117" s="954"/>
      <c r="CJ117" s="954"/>
      <c r="CK117" s="981"/>
      <c r="CL117" s="982"/>
      <c r="CM117" s="955" t="s">
        <v>456</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1" t="s">
        <v>435</v>
      </c>
      <c r="DH117" s="992"/>
      <c r="DI117" s="992"/>
      <c r="DJ117" s="992"/>
      <c r="DK117" s="993"/>
      <c r="DL117" s="994" t="s">
        <v>127</v>
      </c>
      <c r="DM117" s="992"/>
      <c r="DN117" s="992"/>
      <c r="DO117" s="992"/>
      <c r="DP117" s="993"/>
      <c r="DQ117" s="994" t="s">
        <v>432</v>
      </c>
      <c r="DR117" s="992"/>
      <c r="DS117" s="992"/>
      <c r="DT117" s="992"/>
      <c r="DU117" s="993"/>
      <c r="DV117" s="995" t="s">
        <v>432</v>
      </c>
      <c r="DW117" s="996"/>
      <c r="DX117" s="996"/>
      <c r="DY117" s="996"/>
      <c r="DZ117" s="997"/>
    </row>
    <row r="118" spans="1:130" s="233" customFormat="1" ht="26.25" customHeight="1" x14ac:dyDescent="0.2">
      <c r="A118" s="945" t="s">
        <v>427</v>
      </c>
      <c r="B118" s="926"/>
      <c r="C118" s="926"/>
      <c r="D118" s="926"/>
      <c r="E118" s="926"/>
      <c r="F118" s="926"/>
      <c r="G118" s="926"/>
      <c r="H118" s="926"/>
      <c r="I118" s="926"/>
      <c r="J118" s="926"/>
      <c r="K118" s="926"/>
      <c r="L118" s="926"/>
      <c r="M118" s="926"/>
      <c r="N118" s="926"/>
      <c r="O118" s="926"/>
      <c r="P118" s="926"/>
      <c r="Q118" s="926"/>
      <c r="R118" s="926"/>
      <c r="S118" s="926"/>
      <c r="T118" s="926"/>
      <c r="U118" s="926"/>
      <c r="V118" s="926"/>
      <c r="W118" s="926"/>
      <c r="X118" s="926"/>
      <c r="Y118" s="926"/>
      <c r="Z118" s="927"/>
      <c r="AA118" s="925" t="s">
        <v>424</v>
      </c>
      <c r="AB118" s="926"/>
      <c r="AC118" s="926"/>
      <c r="AD118" s="926"/>
      <c r="AE118" s="927"/>
      <c r="AF118" s="925" t="s">
        <v>425</v>
      </c>
      <c r="AG118" s="926"/>
      <c r="AH118" s="926"/>
      <c r="AI118" s="926"/>
      <c r="AJ118" s="927"/>
      <c r="AK118" s="925" t="s">
        <v>304</v>
      </c>
      <c r="AL118" s="926"/>
      <c r="AM118" s="926"/>
      <c r="AN118" s="926"/>
      <c r="AO118" s="927"/>
      <c r="AP118" s="1003" t="s">
        <v>426</v>
      </c>
      <c r="AQ118" s="1004"/>
      <c r="AR118" s="1004"/>
      <c r="AS118" s="1004"/>
      <c r="AT118" s="1005"/>
      <c r="AU118" s="941"/>
      <c r="AV118" s="942"/>
      <c r="AW118" s="942"/>
      <c r="AX118" s="942"/>
      <c r="AY118" s="942"/>
      <c r="AZ118" s="1006" t="s">
        <v>457</v>
      </c>
      <c r="BA118" s="998"/>
      <c r="BB118" s="998"/>
      <c r="BC118" s="998"/>
      <c r="BD118" s="998"/>
      <c r="BE118" s="998"/>
      <c r="BF118" s="998"/>
      <c r="BG118" s="998"/>
      <c r="BH118" s="998"/>
      <c r="BI118" s="998"/>
      <c r="BJ118" s="998"/>
      <c r="BK118" s="998"/>
      <c r="BL118" s="998"/>
      <c r="BM118" s="998"/>
      <c r="BN118" s="998"/>
      <c r="BO118" s="998"/>
      <c r="BP118" s="999"/>
      <c r="BQ118" s="1032" t="s">
        <v>435</v>
      </c>
      <c r="BR118" s="1033"/>
      <c r="BS118" s="1033"/>
      <c r="BT118" s="1033"/>
      <c r="BU118" s="1033"/>
      <c r="BV118" s="1033" t="s">
        <v>127</v>
      </c>
      <c r="BW118" s="1033"/>
      <c r="BX118" s="1033"/>
      <c r="BY118" s="1033"/>
      <c r="BZ118" s="1033"/>
      <c r="CA118" s="1033" t="s">
        <v>435</v>
      </c>
      <c r="CB118" s="1033"/>
      <c r="CC118" s="1033"/>
      <c r="CD118" s="1033"/>
      <c r="CE118" s="1033"/>
      <c r="CF118" s="953" t="s">
        <v>127</v>
      </c>
      <c r="CG118" s="954"/>
      <c r="CH118" s="954"/>
      <c r="CI118" s="954"/>
      <c r="CJ118" s="954"/>
      <c r="CK118" s="981"/>
      <c r="CL118" s="982"/>
      <c r="CM118" s="955" t="s">
        <v>458</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1" t="s">
        <v>127</v>
      </c>
      <c r="DH118" s="992"/>
      <c r="DI118" s="992"/>
      <c r="DJ118" s="992"/>
      <c r="DK118" s="993"/>
      <c r="DL118" s="994" t="s">
        <v>127</v>
      </c>
      <c r="DM118" s="992"/>
      <c r="DN118" s="992"/>
      <c r="DO118" s="992"/>
      <c r="DP118" s="993"/>
      <c r="DQ118" s="994" t="s">
        <v>127</v>
      </c>
      <c r="DR118" s="992"/>
      <c r="DS118" s="992"/>
      <c r="DT118" s="992"/>
      <c r="DU118" s="993"/>
      <c r="DV118" s="995" t="s">
        <v>127</v>
      </c>
      <c r="DW118" s="996"/>
      <c r="DX118" s="996"/>
      <c r="DY118" s="996"/>
      <c r="DZ118" s="997"/>
    </row>
    <row r="119" spans="1:130" s="233" customFormat="1" ht="26.25" customHeight="1" x14ac:dyDescent="0.2">
      <c r="A119" s="1089" t="s">
        <v>430</v>
      </c>
      <c r="B119" s="980"/>
      <c r="C119" s="962" t="s">
        <v>431</v>
      </c>
      <c r="D119" s="930"/>
      <c r="E119" s="930"/>
      <c r="F119" s="930"/>
      <c r="G119" s="930"/>
      <c r="H119" s="930"/>
      <c r="I119" s="930"/>
      <c r="J119" s="930"/>
      <c r="K119" s="930"/>
      <c r="L119" s="930"/>
      <c r="M119" s="930"/>
      <c r="N119" s="930"/>
      <c r="O119" s="930"/>
      <c r="P119" s="930"/>
      <c r="Q119" s="930"/>
      <c r="R119" s="930"/>
      <c r="S119" s="930"/>
      <c r="T119" s="930"/>
      <c r="U119" s="930"/>
      <c r="V119" s="930"/>
      <c r="W119" s="930"/>
      <c r="X119" s="930"/>
      <c r="Y119" s="930"/>
      <c r="Z119" s="931"/>
      <c r="AA119" s="932" t="s">
        <v>435</v>
      </c>
      <c r="AB119" s="933"/>
      <c r="AC119" s="933"/>
      <c r="AD119" s="933"/>
      <c r="AE119" s="934"/>
      <c r="AF119" s="935" t="s">
        <v>127</v>
      </c>
      <c r="AG119" s="933"/>
      <c r="AH119" s="933"/>
      <c r="AI119" s="933"/>
      <c r="AJ119" s="934"/>
      <c r="AK119" s="935" t="s">
        <v>127</v>
      </c>
      <c r="AL119" s="933"/>
      <c r="AM119" s="933"/>
      <c r="AN119" s="933"/>
      <c r="AO119" s="934"/>
      <c r="AP119" s="936" t="s">
        <v>127</v>
      </c>
      <c r="AQ119" s="937"/>
      <c r="AR119" s="937"/>
      <c r="AS119" s="937"/>
      <c r="AT119" s="938"/>
      <c r="AU119" s="943"/>
      <c r="AV119" s="944"/>
      <c r="AW119" s="944"/>
      <c r="AX119" s="944"/>
      <c r="AY119" s="944"/>
      <c r="AZ119" s="254" t="s">
        <v>186</v>
      </c>
      <c r="BA119" s="254"/>
      <c r="BB119" s="254"/>
      <c r="BC119" s="254"/>
      <c r="BD119" s="254"/>
      <c r="BE119" s="254"/>
      <c r="BF119" s="254"/>
      <c r="BG119" s="254"/>
      <c r="BH119" s="254"/>
      <c r="BI119" s="254"/>
      <c r="BJ119" s="254"/>
      <c r="BK119" s="254"/>
      <c r="BL119" s="254"/>
      <c r="BM119" s="254"/>
      <c r="BN119" s="254"/>
      <c r="BO119" s="1010" t="s">
        <v>459</v>
      </c>
      <c r="BP119" s="1038"/>
      <c r="BQ119" s="1032">
        <v>10762168</v>
      </c>
      <c r="BR119" s="1033"/>
      <c r="BS119" s="1033"/>
      <c r="BT119" s="1033"/>
      <c r="BU119" s="1033"/>
      <c r="BV119" s="1033">
        <v>10480227</v>
      </c>
      <c r="BW119" s="1033"/>
      <c r="BX119" s="1033"/>
      <c r="BY119" s="1033"/>
      <c r="BZ119" s="1033"/>
      <c r="CA119" s="1033">
        <v>9817750</v>
      </c>
      <c r="CB119" s="1033"/>
      <c r="CC119" s="1033"/>
      <c r="CD119" s="1033"/>
      <c r="CE119" s="1033"/>
      <c r="CF119" s="1034"/>
      <c r="CG119" s="1035"/>
      <c r="CH119" s="1035"/>
      <c r="CI119" s="1035"/>
      <c r="CJ119" s="1036"/>
      <c r="CK119" s="983"/>
      <c r="CL119" s="984"/>
      <c r="CM119" s="1006" t="s">
        <v>460</v>
      </c>
      <c r="CN119" s="998"/>
      <c r="CO119" s="998"/>
      <c r="CP119" s="998"/>
      <c r="CQ119" s="998"/>
      <c r="CR119" s="998"/>
      <c r="CS119" s="998"/>
      <c r="CT119" s="998"/>
      <c r="CU119" s="998"/>
      <c r="CV119" s="998"/>
      <c r="CW119" s="998"/>
      <c r="CX119" s="998"/>
      <c r="CY119" s="998"/>
      <c r="CZ119" s="998"/>
      <c r="DA119" s="998"/>
      <c r="DB119" s="998"/>
      <c r="DC119" s="998"/>
      <c r="DD119" s="998"/>
      <c r="DE119" s="998"/>
      <c r="DF119" s="999"/>
      <c r="DG119" s="1037" t="s">
        <v>127</v>
      </c>
      <c r="DH119" s="1019"/>
      <c r="DI119" s="1019"/>
      <c r="DJ119" s="1019"/>
      <c r="DK119" s="1020"/>
      <c r="DL119" s="1018" t="s">
        <v>127</v>
      </c>
      <c r="DM119" s="1019"/>
      <c r="DN119" s="1019"/>
      <c r="DO119" s="1019"/>
      <c r="DP119" s="1020"/>
      <c r="DQ119" s="1018" t="s">
        <v>127</v>
      </c>
      <c r="DR119" s="1019"/>
      <c r="DS119" s="1019"/>
      <c r="DT119" s="1019"/>
      <c r="DU119" s="1020"/>
      <c r="DV119" s="1021" t="s">
        <v>127</v>
      </c>
      <c r="DW119" s="1022"/>
      <c r="DX119" s="1022"/>
      <c r="DY119" s="1022"/>
      <c r="DZ119" s="1023"/>
    </row>
    <row r="120" spans="1:130" s="233" customFormat="1" ht="26.25" customHeight="1" x14ac:dyDescent="0.2">
      <c r="A120" s="1090"/>
      <c r="B120" s="982"/>
      <c r="C120" s="955" t="s">
        <v>436</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1" t="s">
        <v>127</v>
      </c>
      <c r="AB120" s="992"/>
      <c r="AC120" s="992"/>
      <c r="AD120" s="992"/>
      <c r="AE120" s="993"/>
      <c r="AF120" s="994" t="s">
        <v>127</v>
      </c>
      <c r="AG120" s="992"/>
      <c r="AH120" s="992"/>
      <c r="AI120" s="992"/>
      <c r="AJ120" s="993"/>
      <c r="AK120" s="994" t="s">
        <v>127</v>
      </c>
      <c r="AL120" s="992"/>
      <c r="AM120" s="992"/>
      <c r="AN120" s="992"/>
      <c r="AO120" s="993"/>
      <c r="AP120" s="995" t="s">
        <v>127</v>
      </c>
      <c r="AQ120" s="996"/>
      <c r="AR120" s="996"/>
      <c r="AS120" s="996"/>
      <c r="AT120" s="997"/>
      <c r="AU120" s="1024" t="s">
        <v>461</v>
      </c>
      <c r="AV120" s="1025"/>
      <c r="AW120" s="1025"/>
      <c r="AX120" s="1025"/>
      <c r="AY120" s="1026"/>
      <c r="AZ120" s="962" t="s">
        <v>462</v>
      </c>
      <c r="BA120" s="930"/>
      <c r="BB120" s="930"/>
      <c r="BC120" s="930"/>
      <c r="BD120" s="930"/>
      <c r="BE120" s="930"/>
      <c r="BF120" s="930"/>
      <c r="BG120" s="930"/>
      <c r="BH120" s="930"/>
      <c r="BI120" s="930"/>
      <c r="BJ120" s="930"/>
      <c r="BK120" s="930"/>
      <c r="BL120" s="930"/>
      <c r="BM120" s="930"/>
      <c r="BN120" s="930"/>
      <c r="BO120" s="930"/>
      <c r="BP120" s="931"/>
      <c r="BQ120" s="963">
        <v>4826921</v>
      </c>
      <c r="BR120" s="964"/>
      <c r="BS120" s="964"/>
      <c r="BT120" s="964"/>
      <c r="BU120" s="964"/>
      <c r="BV120" s="964">
        <v>5173014</v>
      </c>
      <c r="BW120" s="964"/>
      <c r="BX120" s="964"/>
      <c r="BY120" s="964"/>
      <c r="BZ120" s="964"/>
      <c r="CA120" s="964">
        <v>5966466</v>
      </c>
      <c r="CB120" s="964"/>
      <c r="CC120" s="964"/>
      <c r="CD120" s="964"/>
      <c r="CE120" s="964"/>
      <c r="CF120" s="977">
        <v>137.80000000000001</v>
      </c>
      <c r="CG120" s="978"/>
      <c r="CH120" s="978"/>
      <c r="CI120" s="978"/>
      <c r="CJ120" s="978"/>
      <c r="CK120" s="1039" t="s">
        <v>463</v>
      </c>
      <c r="CL120" s="1040"/>
      <c r="CM120" s="1040"/>
      <c r="CN120" s="1040"/>
      <c r="CO120" s="1041"/>
      <c r="CP120" s="1047" t="s">
        <v>407</v>
      </c>
      <c r="CQ120" s="1048"/>
      <c r="CR120" s="1048"/>
      <c r="CS120" s="1048"/>
      <c r="CT120" s="1048"/>
      <c r="CU120" s="1048"/>
      <c r="CV120" s="1048"/>
      <c r="CW120" s="1048"/>
      <c r="CX120" s="1048"/>
      <c r="CY120" s="1048"/>
      <c r="CZ120" s="1048"/>
      <c r="DA120" s="1048"/>
      <c r="DB120" s="1048"/>
      <c r="DC120" s="1048"/>
      <c r="DD120" s="1048"/>
      <c r="DE120" s="1048"/>
      <c r="DF120" s="1049"/>
      <c r="DG120" s="963">
        <v>4011208</v>
      </c>
      <c r="DH120" s="964"/>
      <c r="DI120" s="964"/>
      <c r="DJ120" s="964"/>
      <c r="DK120" s="964"/>
      <c r="DL120" s="964">
        <v>3526004</v>
      </c>
      <c r="DM120" s="964"/>
      <c r="DN120" s="964"/>
      <c r="DO120" s="964"/>
      <c r="DP120" s="964"/>
      <c r="DQ120" s="964">
        <v>2897101</v>
      </c>
      <c r="DR120" s="964"/>
      <c r="DS120" s="964"/>
      <c r="DT120" s="964"/>
      <c r="DU120" s="964"/>
      <c r="DV120" s="965">
        <v>66.900000000000006</v>
      </c>
      <c r="DW120" s="965"/>
      <c r="DX120" s="965"/>
      <c r="DY120" s="965"/>
      <c r="DZ120" s="966"/>
    </row>
    <row r="121" spans="1:130" s="233" customFormat="1" ht="26.25" customHeight="1" x14ac:dyDescent="0.2">
      <c r="A121" s="1090"/>
      <c r="B121" s="982"/>
      <c r="C121" s="1007" t="s">
        <v>464</v>
      </c>
      <c r="D121" s="1008"/>
      <c r="E121" s="1008"/>
      <c r="F121" s="1008"/>
      <c r="G121" s="1008"/>
      <c r="H121" s="1008"/>
      <c r="I121" s="1008"/>
      <c r="J121" s="1008"/>
      <c r="K121" s="1008"/>
      <c r="L121" s="1008"/>
      <c r="M121" s="1008"/>
      <c r="N121" s="1008"/>
      <c r="O121" s="1008"/>
      <c r="P121" s="1008"/>
      <c r="Q121" s="1008"/>
      <c r="R121" s="1008"/>
      <c r="S121" s="1008"/>
      <c r="T121" s="1008"/>
      <c r="U121" s="1008"/>
      <c r="V121" s="1008"/>
      <c r="W121" s="1008"/>
      <c r="X121" s="1008"/>
      <c r="Y121" s="1008"/>
      <c r="Z121" s="1009"/>
      <c r="AA121" s="991" t="s">
        <v>127</v>
      </c>
      <c r="AB121" s="992"/>
      <c r="AC121" s="992"/>
      <c r="AD121" s="992"/>
      <c r="AE121" s="993"/>
      <c r="AF121" s="994" t="s">
        <v>127</v>
      </c>
      <c r="AG121" s="992"/>
      <c r="AH121" s="992"/>
      <c r="AI121" s="992"/>
      <c r="AJ121" s="993"/>
      <c r="AK121" s="994" t="s">
        <v>127</v>
      </c>
      <c r="AL121" s="992"/>
      <c r="AM121" s="992"/>
      <c r="AN121" s="992"/>
      <c r="AO121" s="993"/>
      <c r="AP121" s="995" t="s">
        <v>127</v>
      </c>
      <c r="AQ121" s="996"/>
      <c r="AR121" s="996"/>
      <c r="AS121" s="996"/>
      <c r="AT121" s="997"/>
      <c r="AU121" s="1027"/>
      <c r="AV121" s="1028"/>
      <c r="AW121" s="1028"/>
      <c r="AX121" s="1028"/>
      <c r="AY121" s="1029"/>
      <c r="AZ121" s="955" t="s">
        <v>465</v>
      </c>
      <c r="BA121" s="956"/>
      <c r="BB121" s="956"/>
      <c r="BC121" s="956"/>
      <c r="BD121" s="956"/>
      <c r="BE121" s="956"/>
      <c r="BF121" s="956"/>
      <c r="BG121" s="956"/>
      <c r="BH121" s="956"/>
      <c r="BI121" s="956"/>
      <c r="BJ121" s="956"/>
      <c r="BK121" s="956"/>
      <c r="BL121" s="956"/>
      <c r="BM121" s="956"/>
      <c r="BN121" s="956"/>
      <c r="BO121" s="956"/>
      <c r="BP121" s="957"/>
      <c r="BQ121" s="958" t="s">
        <v>127</v>
      </c>
      <c r="BR121" s="959"/>
      <c r="BS121" s="959"/>
      <c r="BT121" s="959"/>
      <c r="BU121" s="959"/>
      <c r="BV121" s="959" t="s">
        <v>127</v>
      </c>
      <c r="BW121" s="959"/>
      <c r="BX121" s="959"/>
      <c r="BY121" s="959"/>
      <c r="BZ121" s="959"/>
      <c r="CA121" s="959" t="s">
        <v>127</v>
      </c>
      <c r="CB121" s="959"/>
      <c r="CC121" s="959"/>
      <c r="CD121" s="959"/>
      <c r="CE121" s="959"/>
      <c r="CF121" s="953" t="s">
        <v>127</v>
      </c>
      <c r="CG121" s="954"/>
      <c r="CH121" s="954"/>
      <c r="CI121" s="954"/>
      <c r="CJ121" s="954"/>
      <c r="CK121" s="1042"/>
      <c r="CL121" s="1043"/>
      <c r="CM121" s="1043"/>
      <c r="CN121" s="1043"/>
      <c r="CO121" s="1044"/>
      <c r="CP121" s="1052" t="s">
        <v>405</v>
      </c>
      <c r="CQ121" s="1053"/>
      <c r="CR121" s="1053"/>
      <c r="CS121" s="1053"/>
      <c r="CT121" s="1053"/>
      <c r="CU121" s="1053"/>
      <c r="CV121" s="1053"/>
      <c r="CW121" s="1053"/>
      <c r="CX121" s="1053"/>
      <c r="CY121" s="1053"/>
      <c r="CZ121" s="1053"/>
      <c r="DA121" s="1053"/>
      <c r="DB121" s="1053"/>
      <c r="DC121" s="1053"/>
      <c r="DD121" s="1053"/>
      <c r="DE121" s="1053"/>
      <c r="DF121" s="1054"/>
      <c r="DG121" s="958">
        <v>579</v>
      </c>
      <c r="DH121" s="959"/>
      <c r="DI121" s="959"/>
      <c r="DJ121" s="959"/>
      <c r="DK121" s="959"/>
      <c r="DL121" s="959">
        <v>531</v>
      </c>
      <c r="DM121" s="959"/>
      <c r="DN121" s="959"/>
      <c r="DO121" s="959"/>
      <c r="DP121" s="959"/>
      <c r="DQ121" s="959">
        <v>120</v>
      </c>
      <c r="DR121" s="959"/>
      <c r="DS121" s="959"/>
      <c r="DT121" s="959"/>
      <c r="DU121" s="959"/>
      <c r="DV121" s="960">
        <v>0</v>
      </c>
      <c r="DW121" s="960"/>
      <c r="DX121" s="960"/>
      <c r="DY121" s="960"/>
      <c r="DZ121" s="961"/>
    </row>
    <row r="122" spans="1:130" s="233" customFormat="1" ht="26.25" customHeight="1" x14ac:dyDescent="0.2">
      <c r="A122" s="1090"/>
      <c r="B122" s="982"/>
      <c r="C122" s="955" t="s">
        <v>447</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1" t="s">
        <v>127</v>
      </c>
      <c r="AB122" s="992"/>
      <c r="AC122" s="992"/>
      <c r="AD122" s="992"/>
      <c r="AE122" s="993"/>
      <c r="AF122" s="994" t="s">
        <v>127</v>
      </c>
      <c r="AG122" s="992"/>
      <c r="AH122" s="992"/>
      <c r="AI122" s="992"/>
      <c r="AJ122" s="993"/>
      <c r="AK122" s="994" t="s">
        <v>127</v>
      </c>
      <c r="AL122" s="992"/>
      <c r="AM122" s="992"/>
      <c r="AN122" s="992"/>
      <c r="AO122" s="993"/>
      <c r="AP122" s="995" t="s">
        <v>127</v>
      </c>
      <c r="AQ122" s="996"/>
      <c r="AR122" s="996"/>
      <c r="AS122" s="996"/>
      <c r="AT122" s="997"/>
      <c r="AU122" s="1027"/>
      <c r="AV122" s="1028"/>
      <c r="AW122" s="1028"/>
      <c r="AX122" s="1028"/>
      <c r="AY122" s="1029"/>
      <c r="AZ122" s="1006" t="s">
        <v>466</v>
      </c>
      <c r="BA122" s="998"/>
      <c r="BB122" s="998"/>
      <c r="BC122" s="998"/>
      <c r="BD122" s="998"/>
      <c r="BE122" s="998"/>
      <c r="BF122" s="998"/>
      <c r="BG122" s="998"/>
      <c r="BH122" s="998"/>
      <c r="BI122" s="998"/>
      <c r="BJ122" s="998"/>
      <c r="BK122" s="998"/>
      <c r="BL122" s="998"/>
      <c r="BM122" s="998"/>
      <c r="BN122" s="998"/>
      <c r="BO122" s="998"/>
      <c r="BP122" s="999"/>
      <c r="BQ122" s="1032">
        <v>7321016</v>
      </c>
      <c r="BR122" s="1033"/>
      <c r="BS122" s="1033"/>
      <c r="BT122" s="1033"/>
      <c r="BU122" s="1033"/>
      <c r="BV122" s="1033">
        <v>7202024</v>
      </c>
      <c r="BW122" s="1033"/>
      <c r="BX122" s="1033"/>
      <c r="BY122" s="1033"/>
      <c r="BZ122" s="1033"/>
      <c r="CA122" s="1033">
        <v>7358178</v>
      </c>
      <c r="CB122" s="1033"/>
      <c r="CC122" s="1033"/>
      <c r="CD122" s="1033"/>
      <c r="CE122" s="1033"/>
      <c r="CF122" s="1050">
        <v>170</v>
      </c>
      <c r="CG122" s="1051"/>
      <c r="CH122" s="1051"/>
      <c r="CI122" s="1051"/>
      <c r="CJ122" s="1051"/>
      <c r="CK122" s="1042"/>
      <c r="CL122" s="1043"/>
      <c r="CM122" s="1043"/>
      <c r="CN122" s="1043"/>
      <c r="CO122" s="1044"/>
      <c r="CP122" s="1052" t="s">
        <v>404</v>
      </c>
      <c r="CQ122" s="1053"/>
      <c r="CR122" s="1053"/>
      <c r="CS122" s="1053"/>
      <c r="CT122" s="1053"/>
      <c r="CU122" s="1053"/>
      <c r="CV122" s="1053"/>
      <c r="CW122" s="1053"/>
      <c r="CX122" s="1053"/>
      <c r="CY122" s="1053"/>
      <c r="CZ122" s="1053"/>
      <c r="DA122" s="1053"/>
      <c r="DB122" s="1053"/>
      <c r="DC122" s="1053"/>
      <c r="DD122" s="1053"/>
      <c r="DE122" s="1053"/>
      <c r="DF122" s="1054"/>
      <c r="DG122" s="958" t="s">
        <v>127</v>
      </c>
      <c r="DH122" s="959"/>
      <c r="DI122" s="959"/>
      <c r="DJ122" s="959"/>
      <c r="DK122" s="959"/>
      <c r="DL122" s="959" t="s">
        <v>127</v>
      </c>
      <c r="DM122" s="959"/>
      <c r="DN122" s="959"/>
      <c r="DO122" s="959"/>
      <c r="DP122" s="959"/>
      <c r="DQ122" s="959" t="s">
        <v>127</v>
      </c>
      <c r="DR122" s="959"/>
      <c r="DS122" s="959"/>
      <c r="DT122" s="959"/>
      <c r="DU122" s="959"/>
      <c r="DV122" s="960" t="s">
        <v>435</v>
      </c>
      <c r="DW122" s="960"/>
      <c r="DX122" s="960"/>
      <c r="DY122" s="960"/>
      <c r="DZ122" s="961"/>
    </row>
    <row r="123" spans="1:130" s="233" customFormat="1" ht="26.25" customHeight="1" x14ac:dyDescent="0.2">
      <c r="A123" s="1090"/>
      <c r="B123" s="982"/>
      <c r="C123" s="955" t="s">
        <v>453</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1">
        <v>8908</v>
      </c>
      <c r="AB123" s="992"/>
      <c r="AC123" s="992"/>
      <c r="AD123" s="992"/>
      <c r="AE123" s="993"/>
      <c r="AF123" s="994">
        <v>8772</v>
      </c>
      <c r="AG123" s="992"/>
      <c r="AH123" s="992"/>
      <c r="AI123" s="992"/>
      <c r="AJ123" s="993"/>
      <c r="AK123" s="994">
        <v>8636</v>
      </c>
      <c r="AL123" s="992"/>
      <c r="AM123" s="992"/>
      <c r="AN123" s="992"/>
      <c r="AO123" s="993"/>
      <c r="AP123" s="995">
        <v>0.2</v>
      </c>
      <c r="AQ123" s="996"/>
      <c r="AR123" s="996"/>
      <c r="AS123" s="996"/>
      <c r="AT123" s="997"/>
      <c r="AU123" s="1030"/>
      <c r="AV123" s="1031"/>
      <c r="AW123" s="1031"/>
      <c r="AX123" s="1031"/>
      <c r="AY123" s="1031"/>
      <c r="AZ123" s="254" t="s">
        <v>186</v>
      </c>
      <c r="BA123" s="254"/>
      <c r="BB123" s="254"/>
      <c r="BC123" s="254"/>
      <c r="BD123" s="254"/>
      <c r="BE123" s="254"/>
      <c r="BF123" s="254"/>
      <c r="BG123" s="254"/>
      <c r="BH123" s="254"/>
      <c r="BI123" s="254"/>
      <c r="BJ123" s="254"/>
      <c r="BK123" s="254"/>
      <c r="BL123" s="254"/>
      <c r="BM123" s="254"/>
      <c r="BN123" s="254"/>
      <c r="BO123" s="1010" t="s">
        <v>467</v>
      </c>
      <c r="BP123" s="1038"/>
      <c r="BQ123" s="1096">
        <v>12147937</v>
      </c>
      <c r="BR123" s="1097"/>
      <c r="BS123" s="1097"/>
      <c r="BT123" s="1097"/>
      <c r="BU123" s="1097"/>
      <c r="BV123" s="1097">
        <v>12375038</v>
      </c>
      <c r="BW123" s="1097"/>
      <c r="BX123" s="1097"/>
      <c r="BY123" s="1097"/>
      <c r="BZ123" s="1097"/>
      <c r="CA123" s="1097">
        <v>13324644</v>
      </c>
      <c r="CB123" s="1097"/>
      <c r="CC123" s="1097"/>
      <c r="CD123" s="1097"/>
      <c r="CE123" s="1097"/>
      <c r="CF123" s="1034"/>
      <c r="CG123" s="1035"/>
      <c r="CH123" s="1035"/>
      <c r="CI123" s="1035"/>
      <c r="CJ123" s="1036"/>
      <c r="CK123" s="1042"/>
      <c r="CL123" s="1043"/>
      <c r="CM123" s="1043"/>
      <c r="CN123" s="1043"/>
      <c r="CO123" s="1044"/>
      <c r="CP123" s="1052" t="s">
        <v>403</v>
      </c>
      <c r="CQ123" s="1053"/>
      <c r="CR123" s="1053"/>
      <c r="CS123" s="1053"/>
      <c r="CT123" s="1053"/>
      <c r="CU123" s="1053"/>
      <c r="CV123" s="1053"/>
      <c r="CW123" s="1053"/>
      <c r="CX123" s="1053"/>
      <c r="CY123" s="1053"/>
      <c r="CZ123" s="1053"/>
      <c r="DA123" s="1053"/>
      <c r="DB123" s="1053"/>
      <c r="DC123" s="1053"/>
      <c r="DD123" s="1053"/>
      <c r="DE123" s="1053"/>
      <c r="DF123" s="1054"/>
      <c r="DG123" s="991" t="s">
        <v>127</v>
      </c>
      <c r="DH123" s="992"/>
      <c r="DI123" s="992"/>
      <c r="DJ123" s="992"/>
      <c r="DK123" s="993"/>
      <c r="DL123" s="994" t="s">
        <v>127</v>
      </c>
      <c r="DM123" s="992"/>
      <c r="DN123" s="992"/>
      <c r="DO123" s="992"/>
      <c r="DP123" s="993"/>
      <c r="DQ123" s="994" t="s">
        <v>127</v>
      </c>
      <c r="DR123" s="992"/>
      <c r="DS123" s="992"/>
      <c r="DT123" s="992"/>
      <c r="DU123" s="993"/>
      <c r="DV123" s="995" t="s">
        <v>435</v>
      </c>
      <c r="DW123" s="996"/>
      <c r="DX123" s="996"/>
      <c r="DY123" s="996"/>
      <c r="DZ123" s="997"/>
    </row>
    <row r="124" spans="1:130" s="233" customFormat="1" ht="26.25" customHeight="1" thickBot="1" x14ac:dyDescent="0.25">
      <c r="A124" s="1090"/>
      <c r="B124" s="982"/>
      <c r="C124" s="955" t="s">
        <v>456</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1" t="s">
        <v>127</v>
      </c>
      <c r="AB124" s="992"/>
      <c r="AC124" s="992"/>
      <c r="AD124" s="992"/>
      <c r="AE124" s="993"/>
      <c r="AF124" s="994" t="s">
        <v>127</v>
      </c>
      <c r="AG124" s="992"/>
      <c r="AH124" s="992"/>
      <c r="AI124" s="992"/>
      <c r="AJ124" s="993"/>
      <c r="AK124" s="994" t="s">
        <v>127</v>
      </c>
      <c r="AL124" s="992"/>
      <c r="AM124" s="992"/>
      <c r="AN124" s="992"/>
      <c r="AO124" s="993"/>
      <c r="AP124" s="995" t="s">
        <v>435</v>
      </c>
      <c r="AQ124" s="996"/>
      <c r="AR124" s="996"/>
      <c r="AS124" s="996"/>
      <c r="AT124" s="997"/>
      <c r="AU124" s="1092" t="s">
        <v>468</v>
      </c>
      <c r="AV124" s="1093"/>
      <c r="AW124" s="1093"/>
      <c r="AX124" s="1093"/>
      <c r="AY124" s="1093"/>
      <c r="AZ124" s="1093"/>
      <c r="BA124" s="1093"/>
      <c r="BB124" s="1093"/>
      <c r="BC124" s="1093"/>
      <c r="BD124" s="1093"/>
      <c r="BE124" s="1093"/>
      <c r="BF124" s="1093"/>
      <c r="BG124" s="1093"/>
      <c r="BH124" s="1093"/>
      <c r="BI124" s="1093"/>
      <c r="BJ124" s="1093"/>
      <c r="BK124" s="1093"/>
      <c r="BL124" s="1093"/>
      <c r="BM124" s="1093"/>
      <c r="BN124" s="1093"/>
      <c r="BO124" s="1093"/>
      <c r="BP124" s="1094"/>
      <c r="BQ124" s="1095" t="s">
        <v>127</v>
      </c>
      <c r="BR124" s="1060"/>
      <c r="BS124" s="1060"/>
      <c r="BT124" s="1060"/>
      <c r="BU124" s="1060"/>
      <c r="BV124" s="1060" t="s">
        <v>127</v>
      </c>
      <c r="BW124" s="1060"/>
      <c r="BX124" s="1060"/>
      <c r="BY124" s="1060"/>
      <c r="BZ124" s="1060"/>
      <c r="CA124" s="1060" t="s">
        <v>127</v>
      </c>
      <c r="CB124" s="1060"/>
      <c r="CC124" s="1060"/>
      <c r="CD124" s="1060"/>
      <c r="CE124" s="1060"/>
      <c r="CF124" s="1061"/>
      <c r="CG124" s="1062"/>
      <c r="CH124" s="1062"/>
      <c r="CI124" s="1062"/>
      <c r="CJ124" s="1063"/>
      <c r="CK124" s="1045"/>
      <c r="CL124" s="1045"/>
      <c r="CM124" s="1045"/>
      <c r="CN124" s="1045"/>
      <c r="CO124" s="1046"/>
      <c r="CP124" s="1052" t="s">
        <v>469</v>
      </c>
      <c r="CQ124" s="1053"/>
      <c r="CR124" s="1053"/>
      <c r="CS124" s="1053"/>
      <c r="CT124" s="1053"/>
      <c r="CU124" s="1053"/>
      <c r="CV124" s="1053"/>
      <c r="CW124" s="1053"/>
      <c r="CX124" s="1053"/>
      <c r="CY124" s="1053"/>
      <c r="CZ124" s="1053"/>
      <c r="DA124" s="1053"/>
      <c r="DB124" s="1053"/>
      <c r="DC124" s="1053"/>
      <c r="DD124" s="1053"/>
      <c r="DE124" s="1053"/>
      <c r="DF124" s="1054"/>
      <c r="DG124" s="1037" t="s">
        <v>127</v>
      </c>
      <c r="DH124" s="1019"/>
      <c r="DI124" s="1019"/>
      <c r="DJ124" s="1019"/>
      <c r="DK124" s="1020"/>
      <c r="DL124" s="1018" t="s">
        <v>435</v>
      </c>
      <c r="DM124" s="1019"/>
      <c r="DN124" s="1019"/>
      <c r="DO124" s="1019"/>
      <c r="DP124" s="1020"/>
      <c r="DQ124" s="1018" t="s">
        <v>127</v>
      </c>
      <c r="DR124" s="1019"/>
      <c r="DS124" s="1019"/>
      <c r="DT124" s="1019"/>
      <c r="DU124" s="1020"/>
      <c r="DV124" s="1021" t="s">
        <v>127</v>
      </c>
      <c r="DW124" s="1022"/>
      <c r="DX124" s="1022"/>
      <c r="DY124" s="1022"/>
      <c r="DZ124" s="1023"/>
    </row>
    <row r="125" spans="1:130" s="233" customFormat="1" ht="26.25" customHeight="1" x14ac:dyDescent="0.2">
      <c r="A125" s="1090"/>
      <c r="B125" s="982"/>
      <c r="C125" s="955" t="s">
        <v>458</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1" t="s">
        <v>127</v>
      </c>
      <c r="AB125" s="992"/>
      <c r="AC125" s="992"/>
      <c r="AD125" s="992"/>
      <c r="AE125" s="993"/>
      <c r="AF125" s="994" t="s">
        <v>435</v>
      </c>
      <c r="AG125" s="992"/>
      <c r="AH125" s="992"/>
      <c r="AI125" s="992"/>
      <c r="AJ125" s="993"/>
      <c r="AK125" s="994" t="s">
        <v>127</v>
      </c>
      <c r="AL125" s="992"/>
      <c r="AM125" s="992"/>
      <c r="AN125" s="992"/>
      <c r="AO125" s="993"/>
      <c r="AP125" s="995" t="s">
        <v>127</v>
      </c>
      <c r="AQ125" s="996"/>
      <c r="AR125" s="996"/>
      <c r="AS125" s="996"/>
      <c r="AT125" s="997"/>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1055" t="s">
        <v>470</v>
      </c>
      <c r="CL125" s="1040"/>
      <c r="CM125" s="1040"/>
      <c r="CN125" s="1040"/>
      <c r="CO125" s="1041"/>
      <c r="CP125" s="962" t="s">
        <v>471</v>
      </c>
      <c r="CQ125" s="930"/>
      <c r="CR125" s="930"/>
      <c r="CS125" s="930"/>
      <c r="CT125" s="930"/>
      <c r="CU125" s="930"/>
      <c r="CV125" s="930"/>
      <c r="CW125" s="930"/>
      <c r="CX125" s="930"/>
      <c r="CY125" s="930"/>
      <c r="CZ125" s="930"/>
      <c r="DA125" s="930"/>
      <c r="DB125" s="930"/>
      <c r="DC125" s="930"/>
      <c r="DD125" s="930"/>
      <c r="DE125" s="930"/>
      <c r="DF125" s="931"/>
      <c r="DG125" s="963" t="s">
        <v>127</v>
      </c>
      <c r="DH125" s="964"/>
      <c r="DI125" s="964"/>
      <c r="DJ125" s="964"/>
      <c r="DK125" s="964"/>
      <c r="DL125" s="964" t="s">
        <v>127</v>
      </c>
      <c r="DM125" s="964"/>
      <c r="DN125" s="964"/>
      <c r="DO125" s="964"/>
      <c r="DP125" s="964"/>
      <c r="DQ125" s="964" t="s">
        <v>127</v>
      </c>
      <c r="DR125" s="964"/>
      <c r="DS125" s="964"/>
      <c r="DT125" s="964"/>
      <c r="DU125" s="964"/>
      <c r="DV125" s="965" t="s">
        <v>127</v>
      </c>
      <c r="DW125" s="965"/>
      <c r="DX125" s="965"/>
      <c r="DY125" s="965"/>
      <c r="DZ125" s="966"/>
    </row>
    <row r="126" spans="1:130" s="233" customFormat="1" ht="26.25" customHeight="1" thickBot="1" x14ac:dyDescent="0.25">
      <c r="A126" s="1090"/>
      <c r="B126" s="982"/>
      <c r="C126" s="955" t="s">
        <v>460</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1" t="s">
        <v>127</v>
      </c>
      <c r="AB126" s="992"/>
      <c r="AC126" s="992"/>
      <c r="AD126" s="992"/>
      <c r="AE126" s="993"/>
      <c r="AF126" s="994" t="s">
        <v>127</v>
      </c>
      <c r="AG126" s="992"/>
      <c r="AH126" s="992"/>
      <c r="AI126" s="992"/>
      <c r="AJ126" s="993"/>
      <c r="AK126" s="994" t="s">
        <v>127</v>
      </c>
      <c r="AL126" s="992"/>
      <c r="AM126" s="992"/>
      <c r="AN126" s="992"/>
      <c r="AO126" s="993"/>
      <c r="AP126" s="995" t="s">
        <v>127</v>
      </c>
      <c r="AQ126" s="996"/>
      <c r="AR126" s="996"/>
      <c r="AS126" s="996"/>
      <c r="AT126" s="99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1056"/>
      <c r="CL126" s="1043"/>
      <c r="CM126" s="1043"/>
      <c r="CN126" s="1043"/>
      <c r="CO126" s="1044"/>
      <c r="CP126" s="955" t="s">
        <v>472</v>
      </c>
      <c r="CQ126" s="956"/>
      <c r="CR126" s="956"/>
      <c r="CS126" s="956"/>
      <c r="CT126" s="956"/>
      <c r="CU126" s="956"/>
      <c r="CV126" s="956"/>
      <c r="CW126" s="956"/>
      <c r="CX126" s="956"/>
      <c r="CY126" s="956"/>
      <c r="CZ126" s="956"/>
      <c r="DA126" s="956"/>
      <c r="DB126" s="956"/>
      <c r="DC126" s="956"/>
      <c r="DD126" s="956"/>
      <c r="DE126" s="956"/>
      <c r="DF126" s="957"/>
      <c r="DG126" s="958" t="s">
        <v>435</v>
      </c>
      <c r="DH126" s="959"/>
      <c r="DI126" s="959"/>
      <c r="DJ126" s="959"/>
      <c r="DK126" s="959"/>
      <c r="DL126" s="959" t="s">
        <v>127</v>
      </c>
      <c r="DM126" s="959"/>
      <c r="DN126" s="959"/>
      <c r="DO126" s="959"/>
      <c r="DP126" s="959"/>
      <c r="DQ126" s="959" t="s">
        <v>127</v>
      </c>
      <c r="DR126" s="959"/>
      <c r="DS126" s="959"/>
      <c r="DT126" s="959"/>
      <c r="DU126" s="959"/>
      <c r="DV126" s="960" t="s">
        <v>127</v>
      </c>
      <c r="DW126" s="960"/>
      <c r="DX126" s="960"/>
      <c r="DY126" s="960"/>
      <c r="DZ126" s="961"/>
    </row>
    <row r="127" spans="1:130" s="233" customFormat="1" ht="26.25" customHeight="1" x14ac:dyDescent="0.2">
      <c r="A127" s="1091"/>
      <c r="B127" s="984"/>
      <c r="C127" s="1006" t="s">
        <v>473</v>
      </c>
      <c r="D127" s="998"/>
      <c r="E127" s="998"/>
      <c r="F127" s="998"/>
      <c r="G127" s="998"/>
      <c r="H127" s="998"/>
      <c r="I127" s="998"/>
      <c r="J127" s="998"/>
      <c r="K127" s="998"/>
      <c r="L127" s="998"/>
      <c r="M127" s="998"/>
      <c r="N127" s="998"/>
      <c r="O127" s="998"/>
      <c r="P127" s="998"/>
      <c r="Q127" s="998"/>
      <c r="R127" s="998"/>
      <c r="S127" s="998"/>
      <c r="T127" s="998"/>
      <c r="U127" s="998"/>
      <c r="V127" s="998"/>
      <c r="W127" s="998"/>
      <c r="X127" s="998"/>
      <c r="Y127" s="998"/>
      <c r="Z127" s="999"/>
      <c r="AA127" s="991" t="s">
        <v>127</v>
      </c>
      <c r="AB127" s="992"/>
      <c r="AC127" s="992"/>
      <c r="AD127" s="992"/>
      <c r="AE127" s="993"/>
      <c r="AF127" s="994" t="s">
        <v>127</v>
      </c>
      <c r="AG127" s="992"/>
      <c r="AH127" s="992"/>
      <c r="AI127" s="992"/>
      <c r="AJ127" s="993"/>
      <c r="AK127" s="994" t="s">
        <v>127</v>
      </c>
      <c r="AL127" s="992"/>
      <c r="AM127" s="992"/>
      <c r="AN127" s="992"/>
      <c r="AO127" s="993"/>
      <c r="AP127" s="995" t="s">
        <v>127</v>
      </c>
      <c r="AQ127" s="996"/>
      <c r="AR127" s="996"/>
      <c r="AS127" s="996"/>
      <c r="AT127" s="997"/>
      <c r="AU127" s="235"/>
      <c r="AV127" s="235"/>
      <c r="AW127" s="235"/>
      <c r="AX127" s="1064" t="s">
        <v>474</v>
      </c>
      <c r="AY127" s="1065"/>
      <c r="AZ127" s="1065"/>
      <c r="BA127" s="1065"/>
      <c r="BB127" s="1065"/>
      <c r="BC127" s="1065"/>
      <c r="BD127" s="1065"/>
      <c r="BE127" s="1066"/>
      <c r="BF127" s="1067" t="s">
        <v>475</v>
      </c>
      <c r="BG127" s="1065"/>
      <c r="BH127" s="1065"/>
      <c r="BI127" s="1065"/>
      <c r="BJ127" s="1065"/>
      <c r="BK127" s="1065"/>
      <c r="BL127" s="1066"/>
      <c r="BM127" s="1067" t="s">
        <v>476</v>
      </c>
      <c r="BN127" s="1065"/>
      <c r="BO127" s="1065"/>
      <c r="BP127" s="1065"/>
      <c r="BQ127" s="1065"/>
      <c r="BR127" s="1065"/>
      <c r="BS127" s="1066"/>
      <c r="BT127" s="1067" t="s">
        <v>477</v>
      </c>
      <c r="BU127" s="1065"/>
      <c r="BV127" s="1065"/>
      <c r="BW127" s="1065"/>
      <c r="BX127" s="1065"/>
      <c r="BY127" s="1065"/>
      <c r="BZ127" s="1088"/>
      <c r="CA127" s="235"/>
      <c r="CB127" s="235"/>
      <c r="CC127" s="235"/>
      <c r="CD127" s="258"/>
      <c r="CE127" s="258"/>
      <c r="CF127" s="258"/>
      <c r="CG127" s="235"/>
      <c r="CH127" s="235"/>
      <c r="CI127" s="235"/>
      <c r="CJ127" s="257"/>
      <c r="CK127" s="1056"/>
      <c r="CL127" s="1043"/>
      <c r="CM127" s="1043"/>
      <c r="CN127" s="1043"/>
      <c r="CO127" s="1044"/>
      <c r="CP127" s="955" t="s">
        <v>478</v>
      </c>
      <c r="CQ127" s="956"/>
      <c r="CR127" s="956"/>
      <c r="CS127" s="956"/>
      <c r="CT127" s="956"/>
      <c r="CU127" s="956"/>
      <c r="CV127" s="956"/>
      <c r="CW127" s="956"/>
      <c r="CX127" s="956"/>
      <c r="CY127" s="956"/>
      <c r="CZ127" s="956"/>
      <c r="DA127" s="956"/>
      <c r="DB127" s="956"/>
      <c r="DC127" s="956"/>
      <c r="DD127" s="956"/>
      <c r="DE127" s="956"/>
      <c r="DF127" s="957"/>
      <c r="DG127" s="958" t="s">
        <v>435</v>
      </c>
      <c r="DH127" s="959"/>
      <c r="DI127" s="959"/>
      <c r="DJ127" s="959"/>
      <c r="DK127" s="959"/>
      <c r="DL127" s="959" t="s">
        <v>435</v>
      </c>
      <c r="DM127" s="959"/>
      <c r="DN127" s="959"/>
      <c r="DO127" s="959"/>
      <c r="DP127" s="959"/>
      <c r="DQ127" s="959" t="s">
        <v>127</v>
      </c>
      <c r="DR127" s="959"/>
      <c r="DS127" s="959"/>
      <c r="DT127" s="959"/>
      <c r="DU127" s="959"/>
      <c r="DV127" s="960" t="s">
        <v>435</v>
      </c>
      <c r="DW127" s="960"/>
      <c r="DX127" s="960"/>
      <c r="DY127" s="960"/>
      <c r="DZ127" s="961"/>
    </row>
    <row r="128" spans="1:130" s="233" customFormat="1" ht="26.25" customHeight="1" thickBot="1" x14ac:dyDescent="0.25">
      <c r="A128" s="1074" t="s">
        <v>479</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480</v>
      </c>
      <c r="X128" s="1076"/>
      <c r="Y128" s="1076"/>
      <c r="Z128" s="1077"/>
      <c r="AA128" s="1078" t="s">
        <v>435</v>
      </c>
      <c r="AB128" s="1079"/>
      <c r="AC128" s="1079"/>
      <c r="AD128" s="1079"/>
      <c r="AE128" s="1080"/>
      <c r="AF128" s="1081" t="s">
        <v>127</v>
      </c>
      <c r="AG128" s="1079"/>
      <c r="AH128" s="1079"/>
      <c r="AI128" s="1079"/>
      <c r="AJ128" s="1080"/>
      <c r="AK128" s="1081" t="s">
        <v>127</v>
      </c>
      <c r="AL128" s="1079"/>
      <c r="AM128" s="1079"/>
      <c r="AN128" s="1079"/>
      <c r="AO128" s="1080"/>
      <c r="AP128" s="1082"/>
      <c r="AQ128" s="1083"/>
      <c r="AR128" s="1083"/>
      <c r="AS128" s="1083"/>
      <c r="AT128" s="1084"/>
      <c r="AU128" s="235"/>
      <c r="AV128" s="235"/>
      <c r="AW128" s="235"/>
      <c r="AX128" s="929" t="s">
        <v>481</v>
      </c>
      <c r="AY128" s="930"/>
      <c r="AZ128" s="930"/>
      <c r="BA128" s="930"/>
      <c r="BB128" s="930"/>
      <c r="BC128" s="930"/>
      <c r="BD128" s="930"/>
      <c r="BE128" s="931"/>
      <c r="BF128" s="1085" t="s">
        <v>127</v>
      </c>
      <c r="BG128" s="1086"/>
      <c r="BH128" s="1086"/>
      <c r="BI128" s="1086"/>
      <c r="BJ128" s="1086"/>
      <c r="BK128" s="1086"/>
      <c r="BL128" s="1087"/>
      <c r="BM128" s="1085">
        <v>15</v>
      </c>
      <c r="BN128" s="1086"/>
      <c r="BO128" s="1086"/>
      <c r="BP128" s="1086"/>
      <c r="BQ128" s="1086"/>
      <c r="BR128" s="1086"/>
      <c r="BS128" s="1087"/>
      <c r="BT128" s="1085">
        <v>20</v>
      </c>
      <c r="BU128" s="1086"/>
      <c r="BV128" s="1086"/>
      <c r="BW128" s="1086"/>
      <c r="BX128" s="1086"/>
      <c r="BY128" s="1086"/>
      <c r="BZ128" s="1109"/>
      <c r="CA128" s="258"/>
      <c r="CB128" s="258"/>
      <c r="CC128" s="258"/>
      <c r="CD128" s="258"/>
      <c r="CE128" s="258"/>
      <c r="CF128" s="258"/>
      <c r="CG128" s="235"/>
      <c r="CH128" s="235"/>
      <c r="CI128" s="235"/>
      <c r="CJ128" s="257"/>
      <c r="CK128" s="1057"/>
      <c r="CL128" s="1058"/>
      <c r="CM128" s="1058"/>
      <c r="CN128" s="1058"/>
      <c r="CO128" s="1059"/>
      <c r="CP128" s="1068" t="s">
        <v>482</v>
      </c>
      <c r="CQ128" s="755"/>
      <c r="CR128" s="755"/>
      <c r="CS128" s="755"/>
      <c r="CT128" s="755"/>
      <c r="CU128" s="755"/>
      <c r="CV128" s="755"/>
      <c r="CW128" s="755"/>
      <c r="CX128" s="755"/>
      <c r="CY128" s="755"/>
      <c r="CZ128" s="755"/>
      <c r="DA128" s="755"/>
      <c r="DB128" s="755"/>
      <c r="DC128" s="755"/>
      <c r="DD128" s="755"/>
      <c r="DE128" s="755"/>
      <c r="DF128" s="1069"/>
      <c r="DG128" s="1070" t="s">
        <v>127</v>
      </c>
      <c r="DH128" s="1071"/>
      <c r="DI128" s="1071"/>
      <c r="DJ128" s="1071"/>
      <c r="DK128" s="1071"/>
      <c r="DL128" s="1071" t="s">
        <v>127</v>
      </c>
      <c r="DM128" s="1071"/>
      <c r="DN128" s="1071"/>
      <c r="DO128" s="1071"/>
      <c r="DP128" s="1071"/>
      <c r="DQ128" s="1071" t="s">
        <v>127</v>
      </c>
      <c r="DR128" s="1071"/>
      <c r="DS128" s="1071"/>
      <c r="DT128" s="1071"/>
      <c r="DU128" s="1071"/>
      <c r="DV128" s="1072" t="s">
        <v>127</v>
      </c>
      <c r="DW128" s="1072"/>
      <c r="DX128" s="1072"/>
      <c r="DY128" s="1072"/>
      <c r="DZ128" s="1073"/>
    </row>
    <row r="129" spans="1:131" s="233" customFormat="1" ht="26.25" customHeight="1" x14ac:dyDescent="0.2">
      <c r="A129" s="967" t="s">
        <v>107</v>
      </c>
      <c r="B129" s="968"/>
      <c r="C129" s="968"/>
      <c r="D129" s="968"/>
      <c r="E129" s="968"/>
      <c r="F129" s="968"/>
      <c r="G129" s="968"/>
      <c r="H129" s="968"/>
      <c r="I129" s="968"/>
      <c r="J129" s="968"/>
      <c r="K129" s="968"/>
      <c r="L129" s="968"/>
      <c r="M129" s="968"/>
      <c r="N129" s="968"/>
      <c r="O129" s="968"/>
      <c r="P129" s="968"/>
      <c r="Q129" s="968"/>
      <c r="R129" s="968"/>
      <c r="S129" s="968"/>
      <c r="T129" s="968"/>
      <c r="U129" s="968"/>
      <c r="V129" s="968"/>
      <c r="W129" s="1103" t="s">
        <v>483</v>
      </c>
      <c r="X129" s="1104"/>
      <c r="Y129" s="1104"/>
      <c r="Z129" s="1105"/>
      <c r="AA129" s="991">
        <v>4592183</v>
      </c>
      <c r="AB129" s="992"/>
      <c r="AC129" s="992"/>
      <c r="AD129" s="992"/>
      <c r="AE129" s="993"/>
      <c r="AF129" s="994">
        <v>4723203</v>
      </c>
      <c r="AG129" s="992"/>
      <c r="AH129" s="992"/>
      <c r="AI129" s="992"/>
      <c r="AJ129" s="993"/>
      <c r="AK129" s="994">
        <v>4977909</v>
      </c>
      <c r="AL129" s="992"/>
      <c r="AM129" s="992"/>
      <c r="AN129" s="992"/>
      <c r="AO129" s="993"/>
      <c r="AP129" s="1106"/>
      <c r="AQ129" s="1107"/>
      <c r="AR129" s="1107"/>
      <c r="AS129" s="1107"/>
      <c r="AT129" s="1108"/>
      <c r="AU129" s="236"/>
      <c r="AV129" s="236"/>
      <c r="AW129" s="236"/>
      <c r="AX129" s="1098" t="s">
        <v>484</v>
      </c>
      <c r="AY129" s="956"/>
      <c r="AZ129" s="956"/>
      <c r="BA129" s="956"/>
      <c r="BB129" s="956"/>
      <c r="BC129" s="956"/>
      <c r="BD129" s="956"/>
      <c r="BE129" s="957"/>
      <c r="BF129" s="1099" t="s">
        <v>127</v>
      </c>
      <c r="BG129" s="1100"/>
      <c r="BH129" s="1100"/>
      <c r="BI129" s="1100"/>
      <c r="BJ129" s="1100"/>
      <c r="BK129" s="1100"/>
      <c r="BL129" s="1101"/>
      <c r="BM129" s="1099">
        <v>20</v>
      </c>
      <c r="BN129" s="1100"/>
      <c r="BO129" s="1100"/>
      <c r="BP129" s="1100"/>
      <c r="BQ129" s="1100"/>
      <c r="BR129" s="1100"/>
      <c r="BS129" s="1101"/>
      <c r="BT129" s="1099">
        <v>30</v>
      </c>
      <c r="BU129" s="1100"/>
      <c r="BV129" s="1100"/>
      <c r="BW129" s="1100"/>
      <c r="BX129" s="1100"/>
      <c r="BY129" s="1100"/>
      <c r="BZ129" s="1102"/>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2">
      <c r="A130" s="967" t="s">
        <v>485</v>
      </c>
      <c r="B130" s="968"/>
      <c r="C130" s="968"/>
      <c r="D130" s="968"/>
      <c r="E130" s="968"/>
      <c r="F130" s="968"/>
      <c r="G130" s="968"/>
      <c r="H130" s="968"/>
      <c r="I130" s="968"/>
      <c r="J130" s="968"/>
      <c r="K130" s="968"/>
      <c r="L130" s="968"/>
      <c r="M130" s="968"/>
      <c r="N130" s="968"/>
      <c r="O130" s="968"/>
      <c r="P130" s="968"/>
      <c r="Q130" s="968"/>
      <c r="R130" s="968"/>
      <c r="S130" s="968"/>
      <c r="T130" s="968"/>
      <c r="U130" s="968"/>
      <c r="V130" s="968"/>
      <c r="W130" s="1103" t="s">
        <v>486</v>
      </c>
      <c r="X130" s="1104"/>
      <c r="Y130" s="1104"/>
      <c r="Z130" s="1105"/>
      <c r="AA130" s="991">
        <v>652004</v>
      </c>
      <c r="AB130" s="992"/>
      <c r="AC130" s="992"/>
      <c r="AD130" s="992"/>
      <c r="AE130" s="993"/>
      <c r="AF130" s="994">
        <v>637035</v>
      </c>
      <c r="AG130" s="992"/>
      <c r="AH130" s="992"/>
      <c r="AI130" s="992"/>
      <c r="AJ130" s="993"/>
      <c r="AK130" s="994">
        <v>648730</v>
      </c>
      <c r="AL130" s="992"/>
      <c r="AM130" s="992"/>
      <c r="AN130" s="992"/>
      <c r="AO130" s="993"/>
      <c r="AP130" s="1106"/>
      <c r="AQ130" s="1107"/>
      <c r="AR130" s="1107"/>
      <c r="AS130" s="1107"/>
      <c r="AT130" s="1108"/>
      <c r="AU130" s="236"/>
      <c r="AV130" s="236"/>
      <c r="AW130" s="236"/>
      <c r="AX130" s="1098" t="s">
        <v>487</v>
      </c>
      <c r="AY130" s="956"/>
      <c r="AZ130" s="956"/>
      <c r="BA130" s="956"/>
      <c r="BB130" s="956"/>
      <c r="BC130" s="956"/>
      <c r="BD130" s="956"/>
      <c r="BE130" s="957"/>
      <c r="BF130" s="1134">
        <v>6.6</v>
      </c>
      <c r="BG130" s="1135"/>
      <c r="BH130" s="1135"/>
      <c r="BI130" s="1135"/>
      <c r="BJ130" s="1135"/>
      <c r="BK130" s="1135"/>
      <c r="BL130" s="1136"/>
      <c r="BM130" s="1134">
        <v>25</v>
      </c>
      <c r="BN130" s="1135"/>
      <c r="BO130" s="1135"/>
      <c r="BP130" s="1135"/>
      <c r="BQ130" s="1135"/>
      <c r="BR130" s="1135"/>
      <c r="BS130" s="1136"/>
      <c r="BT130" s="1134">
        <v>35</v>
      </c>
      <c r="BU130" s="1135"/>
      <c r="BV130" s="1135"/>
      <c r="BW130" s="1135"/>
      <c r="BX130" s="1135"/>
      <c r="BY130" s="1135"/>
      <c r="BZ130" s="1137"/>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5">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488</v>
      </c>
      <c r="X131" s="1141"/>
      <c r="Y131" s="1141"/>
      <c r="Z131" s="1142"/>
      <c r="AA131" s="1037">
        <v>3940179</v>
      </c>
      <c r="AB131" s="1019"/>
      <c r="AC131" s="1019"/>
      <c r="AD131" s="1019"/>
      <c r="AE131" s="1020"/>
      <c r="AF131" s="1018">
        <v>4086168</v>
      </c>
      <c r="AG131" s="1019"/>
      <c r="AH131" s="1019"/>
      <c r="AI131" s="1019"/>
      <c r="AJ131" s="1020"/>
      <c r="AK131" s="1018">
        <v>4329179</v>
      </c>
      <c r="AL131" s="1019"/>
      <c r="AM131" s="1019"/>
      <c r="AN131" s="1019"/>
      <c r="AO131" s="1020"/>
      <c r="AP131" s="1143"/>
      <c r="AQ131" s="1144"/>
      <c r="AR131" s="1144"/>
      <c r="AS131" s="1144"/>
      <c r="AT131" s="1145"/>
      <c r="AU131" s="236"/>
      <c r="AV131" s="236"/>
      <c r="AW131" s="236"/>
      <c r="AX131" s="1116" t="s">
        <v>489</v>
      </c>
      <c r="AY131" s="755"/>
      <c r="AZ131" s="755"/>
      <c r="BA131" s="755"/>
      <c r="BB131" s="755"/>
      <c r="BC131" s="755"/>
      <c r="BD131" s="755"/>
      <c r="BE131" s="1069"/>
      <c r="BF131" s="1117" t="s">
        <v>127</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2">
      <c r="A132" s="1123" t="s">
        <v>490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491</v>
      </c>
      <c r="W132" s="1127"/>
      <c r="X132" s="1127"/>
      <c r="Y132" s="1127"/>
      <c r="Z132" s="1128"/>
      <c r="AA132" s="1129">
        <v>6.0875660729999996</v>
      </c>
      <c r="AB132" s="1130"/>
      <c r="AC132" s="1130"/>
      <c r="AD132" s="1130"/>
      <c r="AE132" s="1131"/>
      <c r="AF132" s="1132">
        <v>7.338440319</v>
      </c>
      <c r="AG132" s="1130"/>
      <c r="AH132" s="1130"/>
      <c r="AI132" s="1130"/>
      <c r="AJ132" s="1131"/>
      <c r="AK132" s="1132">
        <v>6.6703409579999997</v>
      </c>
      <c r="AL132" s="1130"/>
      <c r="AM132" s="1130"/>
      <c r="AN132" s="1130"/>
      <c r="AO132" s="1131"/>
      <c r="AP132" s="1034"/>
      <c r="AQ132" s="1035"/>
      <c r="AR132" s="1035"/>
      <c r="AS132" s="1035"/>
      <c r="AT132" s="1133"/>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5">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492</v>
      </c>
      <c r="W133" s="1110"/>
      <c r="X133" s="1110"/>
      <c r="Y133" s="1110"/>
      <c r="Z133" s="1111"/>
      <c r="AA133" s="1112">
        <v>6.8</v>
      </c>
      <c r="AB133" s="1113"/>
      <c r="AC133" s="1113"/>
      <c r="AD133" s="1113"/>
      <c r="AE133" s="1114"/>
      <c r="AF133" s="1112">
        <v>6.3</v>
      </c>
      <c r="AG133" s="1113"/>
      <c r="AH133" s="1113"/>
      <c r="AI133" s="1113"/>
      <c r="AJ133" s="1114"/>
      <c r="AK133" s="1112">
        <v>6.6</v>
      </c>
      <c r="AL133" s="1113"/>
      <c r="AM133" s="1113"/>
      <c r="AN133" s="1113"/>
      <c r="AO133" s="1114"/>
      <c r="AP133" s="1061"/>
      <c r="AQ133" s="1062"/>
      <c r="AR133" s="1062"/>
      <c r="AS133" s="1062"/>
      <c r="AT133" s="1115"/>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2">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4" hidden="1" x14ac:dyDescent="0.2">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phRXGmxi9v2wfe6kNYje4vfg5tBn/tR7Dzuyc9BUKRJxS22ZFQGkQ+8IgZVcCsDA9s8RzIE/UIeBQpCyIPWrkg==" saltValue="GCnDBE4orXTNLjzp9N9Nc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rintOptions horizontalCentered="1"/>
  <pageMargins left="0" right="0" top="0.39370078740157483" bottom="0.39370078740157483" header="0.19685039370078741" footer="0.19685039370078741"/>
  <pageSetup paperSize="8" scale="38" orientation="portrait" cellComments="asDisplayed" horizontalDpi="300" verticalDpi="300"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2"/>
  <cols>
    <col min="1" max="120" width="2.77734375" style="263" customWidth="1"/>
    <col min="121" max="121" width="0" style="262" hidden="1" customWidth="1"/>
    <col min="122" max="16384" width="9" style="262" hidden="1"/>
  </cols>
  <sheetData>
    <row r="1" spans="1:120" ht="13.2"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62"/>
    </row>
    <row r="17" spans="119:120" ht="13.2" x14ac:dyDescent="0.2">
      <c r="DP17" s="262"/>
    </row>
    <row r="18" spans="119:120" ht="13.2" x14ac:dyDescent="0.2"/>
    <row r="19" spans="119:120" ht="13.2" x14ac:dyDescent="0.2"/>
    <row r="20" spans="119:120" ht="13.2" x14ac:dyDescent="0.2">
      <c r="DO20" s="262"/>
      <c r="DP20" s="262"/>
    </row>
    <row r="21" spans="119:120" ht="13.2" x14ac:dyDescent="0.2">
      <c r="DP21" s="262"/>
    </row>
    <row r="22" spans="119:120" ht="13.2" x14ac:dyDescent="0.2"/>
    <row r="23" spans="119:120" ht="13.2" x14ac:dyDescent="0.2">
      <c r="DO23" s="262"/>
      <c r="DP23" s="262"/>
    </row>
    <row r="24" spans="119:120" ht="13.2" x14ac:dyDescent="0.2">
      <c r="DP24" s="262"/>
    </row>
    <row r="25" spans="119:120" ht="13.2" x14ac:dyDescent="0.2">
      <c r="DP25" s="262"/>
    </row>
    <row r="26" spans="119:120" ht="13.2" x14ac:dyDescent="0.2">
      <c r="DO26" s="262"/>
      <c r="DP26" s="262"/>
    </row>
    <row r="27" spans="119:120" ht="13.2" x14ac:dyDescent="0.2"/>
    <row r="28" spans="119:120" ht="13.2" x14ac:dyDescent="0.2">
      <c r="DO28" s="262"/>
      <c r="DP28" s="262"/>
    </row>
    <row r="29" spans="119:120" ht="13.2" x14ac:dyDescent="0.2">
      <c r="DP29" s="262"/>
    </row>
    <row r="30" spans="119:120" ht="13.2" x14ac:dyDescent="0.2"/>
    <row r="31" spans="119:120" ht="13.2" x14ac:dyDescent="0.2">
      <c r="DO31" s="262"/>
      <c r="DP31" s="262"/>
    </row>
    <row r="32" spans="119:120" ht="13.2" x14ac:dyDescent="0.2"/>
    <row r="33" spans="98:120" ht="13.2" x14ac:dyDescent="0.2">
      <c r="DO33" s="262"/>
      <c r="DP33" s="262"/>
    </row>
    <row r="34" spans="98:120" ht="13.2" x14ac:dyDescent="0.2">
      <c r="DM34" s="262"/>
    </row>
    <row r="35" spans="98:120" ht="13.2" x14ac:dyDescent="0.2">
      <c r="CT35" s="262"/>
      <c r="CU35" s="262"/>
      <c r="CV35" s="262"/>
      <c r="CY35" s="262"/>
      <c r="CZ35" s="262"/>
      <c r="DA35" s="262"/>
      <c r="DD35" s="262"/>
      <c r="DE35" s="262"/>
      <c r="DF35" s="262"/>
      <c r="DI35" s="262"/>
      <c r="DJ35" s="262"/>
      <c r="DK35" s="262"/>
      <c r="DM35" s="262"/>
      <c r="DN35" s="262"/>
      <c r="DO35" s="262"/>
      <c r="DP35" s="262"/>
    </row>
    <row r="36" spans="98:120" ht="13.2" x14ac:dyDescent="0.2"/>
    <row r="37" spans="98:120" ht="13.2" x14ac:dyDescent="0.2">
      <c r="CW37" s="262"/>
      <c r="DB37" s="262"/>
      <c r="DG37" s="262"/>
      <c r="DL37" s="262"/>
      <c r="DP37" s="262"/>
    </row>
    <row r="38" spans="98:120" ht="13.2" x14ac:dyDescent="0.2">
      <c r="CT38" s="262"/>
      <c r="CU38" s="262"/>
      <c r="CV38" s="262"/>
      <c r="CW38" s="262"/>
      <c r="CY38" s="262"/>
      <c r="CZ38" s="262"/>
      <c r="DA38" s="262"/>
      <c r="DB38" s="262"/>
      <c r="DD38" s="262"/>
      <c r="DE38" s="262"/>
      <c r="DF38" s="262"/>
      <c r="DG38" s="262"/>
      <c r="DI38" s="262"/>
      <c r="DJ38" s="262"/>
      <c r="DK38" s="262"/>
      <c r="DL38" s="262"/>
      <c r="DN38" s="262"/>
      <c r="DO38" s="262"/>
      <c r="DP38" s="262"/>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62"/>
      <c r="DO49" s="262"/>
      <c r="DP49" s="262"/>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62"/>
      <c r="CS63" s="262"/>
      <c r="CX63" s="262"/>
      <c r="DC63" s="262"/>
      <c r="DH63" s="262"/>
    </row>
    <row r="64" spans="22:120" ht="13.2" x14ac:dyDescent="0.2">
      <c r="V64" s="262"/>
    </row>
    <row r="65" spans="15:120" ht="13.2" x14ac:dyDescent="0.2">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ht="13.2" x14ac:dyDescent="0.2">
      <c r="Q66" s="262"/>
      <c r="S66" s="262"/>
      <c r="U66" s="262"/>
      <c r="DM66" s="262"/>
    </row>
    <row r="67" spans="15:120" ht="13.2" x14ac:dyDescent="0.2">
      <c r="O67" s="262"/>
      <c r="P67" s="262"/>
      <c r="R67" s="262"/>
      <c r="T67" s="262"/>
      <c r="Y67" s="262"/>
      <c r="CT67" s="262"/>
      <c r="CV67" s="262"/>
      <c r="CW67" s="262"/>
      <c r="CY67" s="262"/>
      <c r="DA67" s="262"/>
      <c r="DB67" s="262"/>
      <c r="DD67" s="262"/>
      <c r="DF67" s="262"/>
      <c r="DG67" s="262"/>
      <c r="DI67" s="262"/>
      <c r="DK67" s="262"/>
      <c r="DL67" s="262"/>
      <c r="DN67" s="262"/>
      <c r="DO67" s="262"/>
      <c r="DP67" s="262"/>
    </row>
    <row r="68" spans="15:120" ht="13.2" x14ac:dyDescent="0.2"/>
    <row r="69" spans="15:120" ht="13.2" x14ac:dyDescent="0.2"/>
    <row r="70" spans="15:120" ht="13.2" x14ac:dyDescent="0.2"/>
    <row r="71" spans="15:120" ht="13.2" x14ac:dyDescent="0.2"/>
    <row r="72" spans="15:120" ht="13.2" x14ac:dyDescent="0.2">
      <c r="DP72" s="262"/>
    </row>
    <row r="73" spans="15:120" ht="13.2" x14ac:dyDescent="0.2">
      <c r="DP73" s="262"/>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62"/>
      <c r="CX96" s="262"/>
      <c r="DC96" s="262"/>
      <c r="DH96" s="262"/>
    </row>
    <row r="97" spans="24:120" ht="13.2" x14ac:dyDescent="0.2">
      <c r="CS97" s="262"/>
      <c r="CX97" s="262"/>
      <c r="DC97" s="262"/>
      <c r="DH97" s="262"/>
      <c r="DP97" s="263" t="s">
        <v>493</v>
      </c>
    </row>
    <row r="98" spans="24:120" ht="13.2" hidden="1" x14ac:dyDescent="0.2">
      <c r="CS98" s="262"/>
      <c r="CX98" s="262"/>
      <c r="DC98" s="262"/>
      <c r="DH98" s="262"/>
    </row>
    <row r="99" spans="24:120" ht="13.2" hidden="1" x14ac:dyDescent="0.2">
      <c r="CS99" s="262"/>
      <c r="CX99" s="262"/>
      <c r="DC99" s="262"/>
      <c r="DH99" s="262"/>
    </row>
    <row r="101" spans="24:120" ht="12" hidden="1" customHeight="1" x14ac:dyDescent="0.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2">
      <c r="CU102" s="262"/>
      <c r="CZ102" s="262"/>
      <c r="DE102" s="262"/>
      <c r="DJ102" s="262"/>
      <c r="DM102" s="262"/>
    </row>
    <row r="103" spans="24:120" ht="13.2" hidden="1" x14ac:dyDescent="0.2">
      <c r="CT103" s="262"/>
      <c r="CV103" s="262"/>
      <c r="CW103" s="262"/>
      <c r="CY103" s="262"/>
      <c r="DA103" s="262"/>
      <c r="DB103" s="262"/>
      <c r="DD103" s="262"/>
      <c r="DF103" s="262"/>
      <c r="DG103" s="262"/>
      <c r="DI103" s="262"/>
      <c r="DK103" s="262"/>
      <c r="DL103" s="262"/>
      <c r="DM103" s="262"/>
      <c r="DN103" s="262"/>
      <c r="DO103" s="262"/>
      <c r="DP103" s="262"/>
    </row>
    <row r="104" spans="24:120" ht="13.2" hidden="1" x14ac:dyDescent="0.2">
      <c r="CV104" s="262"/>
      <c r="CW104" s="262"/>
      <c r="DA104" s="262"/>
      <c r="DB104" s="262"/>
      <c r="DF104" s="262"/>
      <c r="DG104" s="262"/>
      <c r="DK104" s="262"/>
      <c r="DL104" s="262"/>
      <c r="DN104" s="262"/>
      <c r="DO104" s="262"/>
      <c r="DP104" s="262"/>
    </row>
    <row r="105" spans="24:120" ht="12.75" hidden="1" customHeight="1" x14ac:dyDescent="0.2"/>
  </sheetData>
  <sheetProtection password="C5BB" sheet="1" objects="1" scenarios="1"/>
  <dataConsolidate/>
  <phoneticPr fontId="2"/>
  <printOptions horizontalCentered="1"/>
  <pageMargins left="0" right="0" top="0.39370078740157483" bottom="0.39370078740157483" header="0.19685039370078741" footer="0.19685039370078741"/>
  <pageSetup paperSize="8" scale="60" orientation="landscape" cellComments="asDisplayed" horizontalDpi="300" verticalDpi="300"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90" zoomScaleNormal="90" zoomScaleSheetLayoutView="55" workbookViewId="0"/>
  </sheetViews>
  <sheetFormatPr defaultColWidth="0" defaultRowHeight="13.5" customHeight="1" zeroHeight="1" x14ac:dyDescent="0.2"/>
  <cols>
    <col min="1" max="116" width="2.5546875" style="263" customWidth="1"/>
    <col min="117" max="16384" width="9" style="262" hidden="1"/>
  </cols>
  <sheetData>
    <row r="1" spans="2:116" ht="13.2"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ht="13.2" x14ac:dyDescent="0.2"/>
    <row r="3" spans="2:116" ht="13.2" x14ac:dyDescent="0.2"/>
    <row r="4" spans="2:116" ht="13.2" x14ac:dyDescent="0.2">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ht="13.2" x14ac:dyDescent="0.2">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ht="13.2" x14ac:dyDescent="0.2"/>
    <row r="20" spans="9:116" ht="13.2" x14ac:dyDescent="0.2"/>
    <row r="21" spans="9:116" ht="13.2" x14ac:dyDescent="0.2">
      <c r="DL21" s="262"/>
    </row>
    <row r="22" spans="9:116" ht="13.2" x14ac:dyDescent="0.2">
      <c r="DI22" s="262"/>
      <c r="DJ22" s="262"/>
      <c r="DK22" s="262"/>
      <c r="DL22" s="262"/>
    </row>
    <row r="23" spans="9:116" ht="13.2" x14ac:dyDescent="0.2">
      <c r="CY23" s="262"/>
      <c r="CZ23" s="262"/>
      <c r="DA23" s="262"/>
      <c r="DB23" s="262"/>
      <c r="DC23" s="262"/>
      <c r="DD23" s="262"/>
      <c r="DE23" s="262"/>
      <c r="DF23" s="262"/>
      <c r="DG23" s="262"/>
      <c r="DH23" s="262"/>
      <c r="DI23" s="262"/>
      <c r="DJ23" s="262"/>
      <c r="DK23" s="262"/>
      <c r="DL23" s="262"/>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62"/>
      <c r="DA35" s="262"/>
      <c r="DB35" s="262"/>
      <c r="DC35" s="262"/>
      <c r="DD35" s="262"/>
      <c r="DE35" s="262"/>
      <c r="DF35" s="262"/>
      <c r="DG35" s="262"/>
      <c r="DH35" s="262"/>
      <c r="DI35" s="262"/>
      <c r="DJ35" s="262"/>
      <c r="DK35" s="262"/>
      <c r="DL35" s="262"/>
    </row>
    <row r="36" spans="15:116" ht="13.2" x14ac:dyDescent="0.2"/>
    <row r="37" spans="15:116" ht="13.2" x14ac:dyDescent="0.2">
      <c r="DL37" s="262"/>
    </row>
    <row r="38" spans="15:116" ht="13.2" x14ac:dyDescent="0.2">
      <c r="DI38" s="262"/>
      <c r="DJ38" s="262"/>
      <c r="DK38" s="262"/>
      <c r="DL38" s="262"/>
    </row>
    <row r="39" spans="15:116" ht="13.2" x14ac:dyDescent="0.2"/>
    <row r="40" spans="15:116" ht="13.2" x14ac:dyDescent="0.2"/>
    <row r="41" spans="15:116" ht="13.2" x14ac:dyDescent="0.2"/>
    <row r="42" spans="15:116" ht="13.2" x14ac:dyDescent="0.2"/>
    <row r="43" spans="15:116" ht="13.2" x14ac:dyDescent="0.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ht="13.2" x14ac:dyDescent="0.2">
      <c r="DL44" s="262"/>
    </row>
    <row r="45" spans="15:116" ht="13.2" x14ac:dyDescent="0.2"/>
    <row r="46" spans="15:116" ht="13.2" x14ac:dyDescent="0.2">
      <c r="DA46" s="262"/>
      <c r="DB46" s="262"/>
      <c r="DC46" s="262"/>
      <c r="DD46" s="262"/>
      <c r="DE46" s="262"/>
      <c r="DF46" s="262"/>
      <c r="DG46" s="262"/>
      <c r="DH46" s="262"/>
      <c r="DI46" s="262"/>
      <c r="DJ46" s="262"/>
      <c r="DK46" s="262"/>
      <c r="DL46" s="262"/>
    </row>
    <row r="47" spans="15:116" ht="13.2" x14ac:dyDescent="0.2"/>
    <row r="48" spans="15:116" ht="13.2" x14ac:dyDescent="0.2"/>
    <row r="49" spans="104:116" ht="13.2" x14ac:dyDescent="0.2"/>
    <row r="50" spans="104:116" ht="13.2" x14ac:dyDescent="0.2">
      <c r="CZ50" s="262"/>
      <c r="DA50" s="262"/>
      <c r="DB50" s="262"/>
      <c r="DC50" s="262"/>
      <c r="DD50" s="262"/>
      <c r="DE50" s="262"/>
      <c r="DF50" s="262"/>
      <c r="DG50" s="262"/>
      <c r="DH50" s="262"/>
      <c r="DI50" s="262"/>
      <c r="DJ50" s="262"/>
      <c r="DK50" s="262"/>
      <c r="DL50" s="262"/>
    </row>
    <row r="51" spans="104:116" ht="13.2" x14ac:dyDescent="0.2"/>
    <row r="52" spans="104:116" ht="13.2" x14ac:dyDescent="0.2"/>
    <row r="53" spans="104:116" ht="13.2" x14ac:dyDescent="0.2">
      <c r="DL53" s="262"/>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62"/>
      <c r="DD67" s="262"/>
      <c r="DE67" s="262"/>
      <c r="DF67" s="262"/>
      <c r="DG67" s="262"/>
      <c r="DH67" s="262"/>
      <c r="DI67" s="262"/>
      <c r="DJ67" s="262"/>
      <c r="DK67" s="262"/>
      <c r="DL67" s="262"/>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MFXzyYhtXCXwkWgtgO5RZg9yJt49IAubQOtFJgFYyzIypR0lW9ziCWMXUKSH1aQXeydAyR0MjX64A1Vwh8BM7A==" saltValue="LvpM8/a+rPqQoLTObNFeaQ==" spinCount="100000" sheet="1" objects="1" scenarios="1"/>
  <dataConsolidate/>
  <phoneticPr fontId="2"/>
  <printOptions horizontalCentered="1"/>
  <pageMargins left="0" right="0" top="0.39370078740157483" bottom="0.39370078740157483" header="0.19685039370078741" footer="0.19685039370078741"/>
  <pageSetup paperSize="8" scale="66" orientation="landscape" cellComments="asDisplayed" horizontalDpi="300" verticalDpi="300"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90" zoomScaleSheetLayoutView="90" workbookViewId="0"/>
  </sheetViews>
  <sheetFormatPr defaultColWidth="0" defaultRowHeight="13.5" customHeight="1" zeroHeight="1" x14ac:dyDescent="0.2"/>
  <cols>
    <col min="1" max="36" width="2.44140625" style="264" customWidth="1"/>
    <col min="37" max="44" width="17" style="264" customWidth="1"/>
    <col min="45" max="45" width="6.109375" style="271" customWidth="1"/>
    <col min="46" max="46" width="3" style="269" customWidth="1"/>
    <col min="47" max="47" width="19.109375" style="264" hidden="1" customWidth="1"/>
    <col min="48" max="52" width="12.5546875" style="264" hidden="1" customWidth="1"/>
    <col min="53" max="16384" width="8.5546875" style="264" hidden="1"/>
  </cols>
  <sheetData>
    <row r="1" spans="1:46" ht="13.2" x14ac:dyDescent="0.2">
      <c r="AS1" s="265"/>
      <c r="AT1" s="265"/>
    </row>
    <row r="2" spans="1:46" ht="13.2" x14ac:dyDescent="0.2">
      <c r="AS2" s="265"/>
      <c r="AT2" s="265"/>
    </row>
    <row r="3" spans="1:46" ht="13.2" x14ac:dyDescent="0.2">
      <c r="AS3" s="265"/>
      <c r="AT3" s="265"/>
    </row>
    <row r="4" spans="1:46" ht="13.2" x14ac:dyDescent="0.2">
      <c r="AS4" s="265"/>
      <c r="AT4" s="265"/>
    </row>
    <row r="5" spans="1:46" ht="16.2" x14ac:dyDescent="0.2">
      <c r="A5" s="266" t="s">
        <v>494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ht="13.2" x14ac:dyDescent="0.2">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495</v>
      </c>
      <c r="AL6" s="270"/>
      <c r="AM6" s="270"/>
      <c r="AN6" s="270"/>
      <c r="AO6" s="265"/>
      <c r="AP6" s="265"/>
      <c r="AQ6" s="265"/>
      <c r="AR6" s="265"/>
    </row>
    <row r="7" spans="1:46" ht="13.5" customHeight="1" x14ac:dyDescent="0.2">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7" t="s">
        <v>496</v>
      </c>
      <c r="AP7" s="275"/>
      <c r="AQ7" s="276" t="s">
        <v>497</v>
      </c>
      <c r="AR7" s="277"/>
    </row>
    <row r="8" spans="1:46" ht="13.2" x14ac:dyDescent="0.2">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8"/>
      <c r="AP8" s="281" t="s">
        <v>498</v>
      </c>
      <c r="AQ8" s="282" t="s">
        <v>499</v>
      </c>
      <c r="AR8" s="283" t="s">
        <v>500</v>
      </c>
    </row>
    <row r="9" spans="1:46" ht="13.2" x14ac:dyDescent="0.2">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49" t="s">
        <v>501</v>
      </c>
      <c r="AL9" s="1150"/>
      <c r="AM9" s="1150"/>
      <c r="AN9" s="1151"/>
      <c r="AO9" s="284">
        <v>1320444</v>
      </c>
      <c r="AP9" s="284">
        <v>73489</v>
      </c>
      <c r="AQ9" s="285">
        <v>97040</v>
      </c>
      <c r="AR9" s="286">
        <v>-24.3</v>
      </c>
    </row>
    <row r="10" spans="1:46" ht="13.5" customHeight="1" x14ac:dyDescent="0.2">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49" t="s">
        <v>502</v>
      </c>
      <c r="AL10" s="1150"/>
      <c r="AM10" s="1150"/>
      <c r="AN10" s="1151"/>
      <c r="AO10" s="287">
        <v>204713</v>
      </c>
      <c r="AP10" s="287">
        <v>11393</v>
      </c>
      <c r="AQ10" s="288">
        <v>11799</v>
      </c>
      <c r="AR10" s="289">
        <v>-3.4</v>
      </c>
    </row>
    <row r="11" spans="1:46" ht="13.5" customHeight="1" x14ac:dyDescent="0.2">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49" t="s">
        <v>503</v>
      </c>
      <c r="AL11" s="1150"/>
      <c r="AM11" s="1150"/>
      <c r="AN11" s="1151"/>
      <c r="AO11" s="287" t="s">
        <v>504</v>
      </c>
      <c r="AP11" s="287" t="s">
        <v>504</v>
      </c>
      <c r="AQ11" s="288">
        <v>727</v>
      </c>
      <c r="AR11" s="289" t="s">
        <v>504</v>
      </c>
    </row>
    <row r="12" spans="1:46" ht="13.5" customHeight="1" x14ac:dyDescent="0.2">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49" t="s">
        <v>505</v>
      </c>
      <c r="AL12" s="1150"/>
      <c r="AM12" s="1150"/>
      <c r="AN12" s="1151"/>
      <c r="AO12" s="287" t="s">
        <v>504</v>
      </c>
      <c r="AP12" s="287" t="s">
        <v>504</v>
      </c>
      <c r="AQ12" s="288" t="s">
        <v>504</v>
      </c>
      <c r="AR12" s="289" t="s">
        <v>504</v>
      </c>
    </row>
    <row r="13" spans="1:46" ht="13.5" customHeight="1" x14ac:dyDescent="0.2">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49" t="s">
        <v>506</v>
      </c>
      <c r="AL13" s="1150"/>
      <c r="AM13" s="1150"/>
      <c r="AN13" s="1151"/>
      <c r="AO13" s="287" t="s">
        <v>504</v>
      </c>
      <c r="AP13" s="287" t="s">
        <v>504</v>
      </c>
      <c r="AQ13" s="288">
        <v>3250</v>
      </c>
      <c r="AR13" s="289" t="s">
        <v>504</v>
      </c>
    </row>
    <row r="14" spans="1:46" ht="13.5" customHeight="1" x14ac:dyDescent="0.2">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49" t="s">
        <v>507</v>
      </c>
      <c r="AL14" s="1150"/>
      <c r="AM14" s="1150"/>
      <c r="AN14" s="1151"/>
      <c r="AO14" s="287">
        <v>19882</v>
      </c>
      <c r="AP14" s="287">
        <v>1107</v>
      </c>
      <c r="AQ14" s="288">
        <v>2248</v>
      </c>
      <c r="AR14" s="289">
        <v>-50.8</v>
      </c>
    </row>
    <row r="15" spans="1:46" ht="13.5" customHeight="1" x14ac:dyDescent="0.2">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52" t="s">
        <v>508</v>
      </c>
      <c r="AL15" s="1153"/>
      <c r="AM15" s="1153"/>
      <c r="AN15" s="1154"/>
      <c r="AO15" s="287">
        <v>-80193</v>
      </c>
      <c r="AP15" s="287">
        <v>-4463</v>
      </c>
      <c r="AQ15" s="288">
        <v>-6934</v>
      </c>
      <c r="AR15" s="289">
        <v>-35.6</v>
      </c>
    </row>
    <row r="16" spans="1:46" ht="13.2" x14ac:dyDescent="0.2">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52" t="s">
        <v>186</v>
      </c>
      <c r="AL16" s="1153"/>
      <c r="AM16" s="1153"/>
      <c r="AN16" s="1154"/>
      <c r="AO16" s="287">
        <v>1464846</v>
      </c>
      <c r="AP16" s="287">
        <v>81525</v>
      </c>
      <c r="AQ16" s="288">
        <v>108130</v>
      </c>
      <c r="AR16" s="289">
        <v>-24.6</v>
      </c>
    </row>
    <row r="17" spans="1:46" ht="13.2" x14ac:dyDescent="0.2">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ht="13.2" x14ac:dyDescent="0.2">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ht="13.2" x14ac:dyDescent="0.2">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509</v>
      </c>
      <c r="AL19" s="265"/>
      <c r="AM19" s="265"/>
      <c r="AN19" s="265"/>
      <c r="AO19" s="265"/>
      <c r="AP19" s="265"/>
      <c r="AQ19" s="265"/>
      <c r="AR19" s="265"/>
    </row>
    <row r="20" spans="1:46" ht="13.2" x14ac:dyDescent="0.2">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510</v>
      </c>
      <c r="AP20" s="296" t="s">
        <v>511</v>
      </c>
      <c r="AQ20" s="297" t="s">
        <v>512</v>
      </c>
      <c r="AR20" s="298"/>
    </row>
    <row r="21" spans="1:46" s="304" customFormat="1" ht="13.2" x14ac:dyDescent="0.2">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55" t="s">
        <v>513</v>
      </c>
      <c r="AL21" s="1156"/>
      <c r="AM21" s="1156"/>
      <c r="AN21" s="1157"/>
      <c r="AO21" s="300">
        <v>7.18</v>
      </c>
      <c r="AP21" s="301">
        <v>9.6999999999999993</v>
      </c>
      <c r="AQ21" s="302">
        <v>-2.52</v>
      </c>
      <c r="AR21" s="270"/>
      <c r="AS21" s="303"/>
      <c r="AT21" s="299"/>
    </row>
    <row r="22" spans="1:46" s="304" customFormat="1" ht="13.2" x14ac:dyDescent="0.2">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55" t="s">
        <v>514</v>
      </c>
      <c r="AL22" s="1156"/>
      <c r="AM22" s="1156"/>
      <c r="AN22" s="1157"/>
      <c r="AO22" s="305">
        <v>96.8</v>
      </c>
      <c r="AP22" s="306">
        <v>96.2</v>
      </c>
      <c r="AQ22" s="307">
        <v>0.6</v>
      </c>
      <c r="AR22" s="291"/>
      <c r="AS22" s="303"/>
      <c r="AT22" s="299"/>
    </row>
    <row r="23" spans="1:46" s="304" customFormat="1" ht="13.2" x14ac:dyDescent="0.2">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ht="13.2" x14ac:dyDescent="0.2">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ht="13.2" x14ac:dyDescent="0.2">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ht="13.2" x14ac:dyDescent="0.2">
      <c r="A26" s="1146" t="s">
        <v>515</v>
      </c>
      <c r="B26" s="1146"/>
      <c r="C26" s="1146"/>
      <c r="D26" s="1146"/>
      <c r="E26" s="1146"/>
      <c r="F26" s="1146"/>
      <c r="G26" s="1146"/>
      <c r="H26" s="1146"/>
      <c r="I26" s="1146"/>
      <c r="J26" s="1146"/>
      <c r="K26" s="1146"/>
      <c r="L26" s="1146"/>
      <c r="M26" s="1146"/>
      <c r="N26" s="1146"/>
      <c r="O26" s="1146"/>
      <c r="P26" s="1146"/>
      <c r="Q26" s="1146"/>
      <c r="R26" s="1146"/>
      <c r="S26" s="1146"/>
      <c r="T26" s="1146"/>
      <c r="U26" s="1146"/>
      <c r="V26" s="1146"/>
      <c r="W26" s="1146"/>
      <c r="X26" s="1146"/>
      <c r="Y26" s="1146"/>
      <c r="Z26" s="1146"/>
      <c r="AA26" s="1146"/>
      <c r="AB26" s="1146"/>
      <c r="AC26" s="1146"/>
      <c r="AD26" s="1146"/>
      <c r="AE26" s="1146"/>
      <c r="AF26" s="1146"/>
      <c r="AG26" s="1146"/>
      <c r="AH26" s="1146"/>
      <c r="AI26" s="1146"/>
      <c r="AJ26" s="1146"/>
      <c r="AK26" s="1146"/>
      <c r="AL26" s="1146"/>
      <c r="AM26" s="1146"/>
      <c r="AN26" s="1146"/>
      <c r="AO26" s="1146"/>
      <c r="AP26" s="1146"/>
      <c r="AQ26" s="1146"/>
      <c r="AR26" s="1146"/>
      <c r="AS26" s="1146"/>
      <c r="AT26" s="270"/>
    </row>
    <row r="27" spans="1:46" ht="13.2" x14ac:dyDescent="0.2">
      <c r="A27" s="312"/>
      <c r="AO27" s="265"/>
      <c r="AP27" s="265"/>
      <c r="AQ27" s="265"/>
      <c r="AR27" s="265"/>
      <c r="AS27" s="265"/>
      <c r="AT27" s="265"/>
    </row>
    <row r="28" spans="1:46" ht="16.2" x14ac:dyDescent="0.2">
      <c r="A28" s="266" t="s">
        <v>516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ht="13.2" x14ac:dyDescent="0.2">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517</v>
      </c>
      <c r="AL29" s="270"/>
      <c r="AM29" s="270"/>
      <c r="AN29" s="270"/>
      <c r="AO29" s="265"/>
      <c r="AP29" s="265"/>
      <c r="AQ29" s="265"/>
      <c r="AR29" s="265"/>
      <c r="AS29" s="314"/>
    </row>
    <row r="30" spans="1:46" ht="13.5" customHeight="1" x14ac:dyDescent="0.2">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7" t="s">
        <v>496</v>
      </c>
      <c r="AP30" s="275"/>
      <c r="AQ30" s="276" t="s">
        <v>497</v>
      </c>
      <c r="AR30" s="277"/>
    </row>
    <row r="31" spans="1:46" ht="13.2" x14ac:dyDescent="0.2">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8"/>
      <c r="AP31" s="281" t="s">
        <v>498</v>
      </c>
      <c r="AQ31" s="282" t="s">
        <v>499</v>
      </c>
      <c r="AR31" s="283" t="s">
        <v>500</v>
      </c>
    </row>
    <row r="32" spans="1:46" ht="27" customHeight="1" x14ac:dyDescent="0.2">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63" t="s">
        <v>518</v>
      </c>
      <c r="AL32" s="1164"/>
      <c r="AM32" s="1164"/>
      <c r="AN32" s="1165"/>
      <c r="AO32" s="315">
        <v>510506</v>
      </c>
      <c r="AP32" s="315">
        <v>28412</v>
      </c>
      <c r="AQ32" s="316">
        <v>56400</v>
      </c>
      <c r="AR32" s="317">
        <v>-49.6</v>
      </c>
    </row>
    <row r="33" spans="1:46" ht="13.5" customHeight="1" x14ac:dyDescent="0.2">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63" t="s">
        <v>519</v>
      </c>
      <c r="AL33" s="1164"/>
      <c r="AM33" s="1164"/>
      <c r="AN33" s="1165"/>
      <c r="AO33" s="315" t="s">
        <v>504</v>
      </c>
      <c r="AP33" s="315" t="s">
        <v>504</v>
      </c>
      <c r="AQ33" s="316" t="s">
        <v>504</v>
      </c>
      <c r="AR33" s="317" t="s">
        <v>504</v>
      </c>
    </row>
    <row r="34" spans="1:46" ht="27" customHeight="1" x14ac:dyDescent="0.2">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63" t="s">
        <v>520</v>
      </c>
      <c r="AL34" s="1164"/>
      <c r="AM34" s="1164"/>
      <c r="AN34" s="1165"/>
      <c r="AO34" s="315" t="s">
        <v>504</v>
      </c>
      <c r="AP34" s="315" t="s">
        <v>504</v>
      </c>
      <c r="AQ34" s="316" t="s">
        <v>504</v>
      </c>
      <c r="AR34" s="317" t="s">
        <v>504</v>
      </c>
    </row>
    <row r="35" spans="1:46" ht="27" customHeight="1" x14ac:dyDescent="0.2">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63" t="s">
        <v>521</v>
      </c>
      <c r="AL35" s="1164"/>
      <c r="AM35" s="1164"/>
      <c r="AN35" s="1165"/>
      <c r="AO35" s="315">
        <v>350407</v>
      </c>
      <c r="AP35" s="315">
        <v>19502</v>
      </c>
      <c r="AQ35" s="316">
        <v>20587</v>
      </c>
      <c r="AR35" s="317">
        <v>-5.3</v>
      </c>
    </row>
    <row r="36" spans="1:46" ht="27" customHeight="1" x14ac:dyDescent="0.2">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63" t="s">
        <v>522</v>
      </c>
      <c r="AL36" s="1164"/>
      <c r="AM36" s="1164"/>
      <c r="AN36" s="1165"/>
      <c r="AO36" s="315">
        <v>67952</v>
      </c>
      <c r="AP36" s="315">
        <v>3782</v>
      </c>
      <c r="AQ36" s="316">
        <v>2952</v>
      </c>
      <c r="AR36" s="317">
        <v>28.1</v>
      </c>
    </row>
    <row r="37" spans="1:46" ht="13.5" customHeight="1" x14ac:dyDescent="0.2">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63" t="s">
        <v>523</v>
      </c>
      <c r="AL37" s="1164"/>
      <c r="AM37" s="1164"/>
      <c r="AN37" s="1165"/>
      <c r="AO37" s="315">
        <v>8636</v>
      </c>
      <c r="AP37" s="315">
        <v>481</v>
      </c>
      <c r="AQ37" s="316">
        <v>596</v>
      </c>
      <c r="AR37" s="317">
        <v>-19.3</v>
      </c>
    </row>
    <row r="38" spans="1:46" ht="27" customHeight="1" x14ac:dyDescent="0.2">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66" t="s">
        <v>524</v>
      </c>
      <c r="AL38" s="1167"/>
      <c r="AM38" s="1167"/>
      <c r="AN38" s="1168"/>
      <c r="AO38" s="318" t="s">
        <v>504</v>
      </c>
      <c r="AP38" s="318" t="s">
        <v>504</v>
      </c>
      <c r="AQ38" s="319">
        <v>1</v>
      </c>
      <c r="AR38" s="307" t="s">
        <v>504</v>
      </c>
      <c r="AS38" s="314"/>
    </row>
    <row r="39" spans="1:46" ht="13.2" x14ac:dyDescent="0.2">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66" t="s">
        <v>525</v>
      </c>
      <c r="AL39" s="1167"/>
      <c r="AM39" s="1167"/>
      <c r="AN39" s="1168"/>
      <c r="AO39" s="315" t="s">
        <v>504</v>
      </c>
      <c r="AP39" s="315" t="s">
        <v>504</v>
      </c>
      <c r="AQ39" s="316">
        <v>-2012</v>
      </c>
      <c r="AR39" s="317" t="s">
        <v>504</v>
      </c>
      <c r="AS39" s="314"/>
    </row>
    <row r="40" spans="1:46" ht="27" customHeight="1" x14ac:dyDescent="0.2">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63" t="s">
        <v>526</v>
      </c>
      <c r="AL40" s="1164"/>
      <c r="AM40" s="1164"/>
      <c r="AN40" s="1165"/>
      <c r="AO40" s="315">
        <v>-648730</v>
      </c>
      <c r="AP40" s="315">
        <v>-36105</v>
      </c>
      <c r="AQ40" s="316">
        <v>-54414</v>
      </c>
      <c r="AR40" s="317">
        <v>-33.6</v>
      </c>
      <c r="AS40" s="314"/>
    </row>
    <row r="41" spans="1:46" ht="13.2" x14ac:dyDescent="0.2">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69" t="s">
        <v>297</v>
      </c>
      <c r="AL41" s="1170"/>
      <c r="AM41" s="1170"/>
      <c r="AN41" s="1171"/>
      <c r="AO41" s="315">
        <v>288771</v>
      </c>
      <c r="AP41" s="315">
        <v>16071</v>
      </c>
      <c r="AQ41" s="316">
        <v>24110</v>
      </c>
      <c r="AR41" s="317">
        <v>-33.299999999999997</v>
      </c>
      <c r="AS41" s="314"/>
    </row>
    <row r="42" spans="1:46" ht="13.2" x14ac:dyDescent="0.2">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527</v>
      </c>
      <c r="AL42" s="265"/>
      <c r="AM42" s="265"/>
      <c r="AN42" s="265"/>
      <c r="AO42" s="265"/>
      <c r="AP42" s="265"/>
      <c r="AQ42" s="291"/>
      <c r="AR42" s="291"/>
      <c r="AS42" s="314"/>
    </row>
    <row r="43" spans="1:46" ht="13.2" x14ac:dyDescent="0.2">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ht="13.2" x14ac:dyDescent="0.2">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ht="13.2" x14ac:dyDescent="0.2">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ht="13.2" x14ac:dyDescent="0.2">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2">
      <c r="A47" s="324" t="s">
        <v>528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ht="13.2" x14ac:dyDescent="0.2">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529</v>
      </c>
      <c r="AL48" s="325"/>
      <c r="AM48" s="325"/>
      <c r="AN48" s="325"/>
      <c r="AO48" s="325"/>
      <c r="AP48" s="325"/>
      <c r="AQ48" s="326"/>
      <c r="AR48" s="325"/>
    </row>
    <row r="49" spans="1:44" ht="13.5" customHeight="1" x14ac:dyDescent="0.2">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58" t="s">
        <v>496</v>
      </c>
      <c r="AN49" s="1160" t="s">
        <v>530</v>
      </c>
      <c r="AO49" s="1161"/>
      <c r="AP49" s="1161"/>
      <c r="AQ49" s="1161"/>
      <c r="AR49" s="1162"/>
    </row>
    <row r="50" spans="1:44" ht="13.2" x14ac:dyDescent="0.2">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59"/>
      <c r="AN50" s="331" t="s">
        <v>531</v>
      </c>
      <c r="AO50" s="332" t="s">
        <v>532</v>
      </c>
      <c r="AP50" s="333" t="s">
        <v>533</v>
      </c>
      <c r="AQ50" s="334" t="s">
        <v>534</v>
      </c>
      <c r="AR50" s="335" t="s">
        <v>535</v>
      </c>
    </row>
    <row r="51" spans="1:44" ht="13.2" x14ac:dyDescent="0.2">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536</v>
      </c>
      <c r="AL51" s="328"/>
      <c r="AM51" s="336">
        <v>732761</v>
      </c>
      <c r="AN51" s="337">
        <v>39720</v>
      </c>
      <c r="AO51" s="338">
        <v>-69.900000000000006</v>
      </c>
      <c r="AP51" s="339">
        <v>98899</v>
      </c>
      <c r="AQ51" s="340">
        <v>-14.1</v>
      </c>
      <c r="AR51" s="341">
        <v>-55.8</v>
      </c>
    </row>
    <row r="52" spans="1:44" ht="13.2" x14ac:dyDescent="0.2">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537</v>
      </c>
      <c r="AM52" s="344">
        <v>576450</v>
      </c>
      <c r="AN52" s="345">
        <v>31247</v>
      </c>
      <c r="AO52" s="346">
        <v>-74.5</v>
      </c>
      <c r="AP52" s="347">
        <v>43734</v>
      </c>
      <c r="AQ52" s="348">
        <v>-5</v>
      </c>
      <c r="AR52" s="349">
        <v>-69.5</v>
      </c>
    </row>
    <row r="53" spans="1:44" ht="13.2" x14ac:dyDescent="0.2">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538</v>
      </c>
      <c r="AL53" s="328"/>
      <c r="AM53" s="336">
        <v>2046718</v>
      </c>
      <c r="AN53" s="337">
        <v>111410</v>
      </c>
      <c r="AO53" s="338">
        <v>180.5</v>
      </c>
      <c r="AP53" s="339">
        <v>96462</v>
      </c>
      <c r="AQ53" s="340">
        <v>-2.5</v>
      </c>
      <c r="AR53" s="341">
        <v>183</v>
      </c>
    </row>
    <row r="54" spans="1:44" ht="13.2" x14ac:dyDescent="0.2">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537</v>
      </c>
      <c r="AM54" s="344">
        <v>1926975</v>
      </c>
      <c r="AN54" s="345">
        <v>104892</v>
      </c>
      <c r="AO54" s="346">
        <v>235.7</v>
      </c>
      <c r="AP54" s="347">
        <v>39886</v>
      </c>
      <c r="AQ54" s="348">
        <v>-8.8000000000000007</v>
      </c>
      <c r="AR54" s="349">
        <v>244.5</v>
      </c>
    </row>
    <row r="55" spans="1:44" ht="13.2" x14ac:dyDescent="0.2">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539</v>
      </c>
      <c r="AL55" s="328"/>
      <c r="AM55" s="336">
        <v>2535398</v>
      </c>
      <c r="AN55" s="337">
        <v>138184</v>
      </c>
      <c r="AO55" s="338">
        <v>24</v>
      </c>
      <c r="AP55" s="339">
        <v>83103</v>
      </c>
      <c r="AQ55" s="340">
        <v>-13.8</v>
      </c>
      <c r="AR55" s="341">
        <v>37.799999999999997</v>
      </c>
    </row>
    <row r="56" spans="1:44" ht="13.2" x14ac:dyDescent="0.2">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537</v>
      </c>
      <c r="AM56" s="344">
        <v>2477342</v>
      </c>
      <c r="AN56" s="345">
        <v>135020</v>
      </c>
      <c r="AO56" s="346">
        <v>28.7</v>
      </c>
      <c r="AP56" s="347">
        <v>41378</v>
      </c>
      <c r="AQ56" s="348">
        <v>3.7</v>
      </c>
      <c r="AR56" s="349">
        <v>25</v>
      </c>
    </row>
    <row r="57" spans="1:44" ht="13.2" x14ac:dyDescent="0.2">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540</v>
      </c>
      <c r="AL57" s="328"/>
      <c r="AM57" s="336">
        <v>4626048</v>
      </c>
      <c r="AN57" s="337">
        <v>255118</v>
      </c>
      <c r="AO57" s="338">
        <v>84.6</v>
      </c>
      <c r="AP57" s="339">
        <v>84459</v>
      </c>
      <c r="AQ57" s="340">
        <v>1.6</v>
      </c>
      <c r="AR57" s="341">
        <v>83</v>
      </c>
    </row>
    <row r="58" spans="1:44" ht="13.2" x14ac:dyDescent="0.2">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537</v>
      </c>
      <c r="AM58" s="344">
        <v>4352799</v>
      </c>
      <c r="AN58" s="345">
        <v>240048</v>
      </c>
      <c r="AO58" s="346">
        <v>77.8</v>
      </c>
      <c r="AP58" s="347">
        <v>47314</v>
      </c>
      <c r="AQ58" s="348">
        <v>14.3</v>
      </c>
      <c r="AR58" s="349">
        <v>63.5</v>
      </c>
    </row>
    <row r="59" spans="1:44" ht="13.2" x14ac:dyDescent="0.2">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541</v>
      </c>
      <c r="AL59" s="328"/>
      <c r="AM59" s="336">
        <v>1123527</v>
      </c>
      <c r="AN59" s="337">
        <v>62529</v>
      </c>
      <c r="AO59" s="338">
        <v>-75.5</v>
      </c>
      <c r="AP59" s="339">
        <v>74568</v>
      </c>
      <c r="AQ59" s="340">
        <v>-11.7</v>
      </c>
      <c r="AR59" s="341">
        <v>-63.8</v>
      </c>
    </row>
    <row r="60" spans="1:44" ht="13.2" x14ac:dyDescent="0.2">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537</v>
      </c>
      <c r="AM60" s="344">
        <v>968189</v>
      </c>
      <c r="AN60" s="345">
        <v>53884</v>
      </c>
      <c r="AO60" s="346">
        <v>-77.599999999999994</v>
      </c>
      <c r="AP60" s="347">
        <v>42558</v>
      </c>
      <c r="AQ60" s="348">
        <v>-10.1</v>
      </c>
      <c r="AR60" s="349">
        <v>-67.5</v>
      </c>
    </row>
    <row r="61" spans="1:44" ht="13.2" x14ac:dyDescent="0.2">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542</v>
      </c>
      <c r="AL61" s="350"/>
      <c r="AM61" s="351">
        <v>2212890</v>
      </c>
      <c r="AN61" s="352">
        <v>121392</v>
      </c>
      <c r="AO61" s="353">
        <v>28.7</v>
      </c>
      <c r="AP61" s="354">
        <v>87498</v>
      </c>
      <c r="AQ61" s="355">
        <v>-8.1</v>
      </c>
      <c r="AR61" s="341">
        <v>36.799999999999997</v>
      </c>
    </row>
    <row r="62" spans="1:44" ht="13.2" x14ac:dyDescent="0.2">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537</v>
      </c>
      <c r="AM62" s="344">
        <v>2060351</v>
      </c>
      <c r="AN62" s="345">
        <v>113018</v>
      </c>
      <c r="AO62" s="346">
        <v>38</v>
      </c>
      <c r="AP62" s="347">
        <v>42974</v>
      </c>
      <c r="AQ62" s="348">
        <v>-1.2</v>
      </c>
      <c r="AR62" s="349">
        <v>39.200000000000003</v>
      </c>
    </row>
    <row r="63" spans="1:44" ht="13.2" x14ac:dyDescent="0.2">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ht="13.2" x14ac:dyDescent="0.2">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ht="13.2" x14ac:dyDescent="0.2">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ht="13.2" x14ac:dyDescent="0.2">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2">
      <c r="AK67" s="265"/>
      <c r="AL67" s="265"/>
      <c r="AM67" s="265"/>
      <c r="AN67" s="265"/>
      <c r="AO67" s="265"/>
      <c r="AP67" s="265"/>
      <c r="AQ67" s="265"/>
      <c r="AR67" s="265"/>
      <c r="AS67" s="265"/>
      <c r="AT67" s="265"/>
    </row>
    <row r="68" spans="1:46" ht="13.5" hidden="1" customHeight="1" x14ac:dyDescent="0.2">
      <c r="AK68" s="265"/>
      <c r="AL68" s="265"/>
      <c r="AM68" s="265"/>
      <c r="AN68" s="265"/>
      <c r="AO68" s="265"/>
      <c r="AP68" s="265"/>
      <c r="AQ68" s="265"/>
      <c r="AR68" s="265"/>
    </row>
    <row r="69" spans="1:46" ht="13.5" hidden="1" customHeight="1" x14ac:dyDescent="0.2">
      <c r="AK69" s="265"/>
      <c r="AL69" s="265"/>
      <c r="AM69" s="265"/>
      <c r="AN69" s="265"/>
      <c r="AO69" s="265"/>
      <c r="AP69" s="265"/>
      <c r="AQ69" s="265"/>
      <c r="AR69" s="265"/>
    </row>
    <row r="70" spans="1:46" ht="13.2" hidden="1" x14ac:dyDescent="0.2">
      <c r="AK70" s="265"/>
      <c r="AL70" s="265"/>
      <c r="AM70" s="265"/>
      <c r="AN70" s="265"/>
      <c r="AO70" s="265"/>
      <c r="AP70" s="265"/>
      <c r="AQ70" s="265"/>
      <c r="AR70" s="265"/>
    </row>
    <row r="71" spans="1:46" ht="13.2" hidden="1" x14ac:dyDescent="0.2">
      <c r="AK71" s="265"/>
      <c r="AL71" s="265"/>
      <c r="AM71" s="265"/>
      <c r="AN71" s="265"/>
      <c r="AO71" s="265"/>
      <c r="AP71" s="265"/>
      <c r="AQ71" s="265"/>
      <c r="AR71" s="265"/>
    </row>
    <row r="72" spans="1:46" ht="13.2" hidden="1" x14ac:dyDescent="0.2">
      <c r="AK72" s="265"/>
      <c r="AL72" s="265"/>
      <c r="AM72" s="265"/>
      <c r="AN72" s="265"/>
      <c r="AO72" s="265"/>
      <c r="AP72" s="265"/>
      <c r="AQ72" s="265"/>
      <c r="AR72" s="265"/>
    </row>
    <row r="73" spans="1:46" ht="13.2" hidden="1" x14ac:dyDescent="0.2">
      <c r="AK73" s="265"/>
      <c r="AL73" s="265"/>
      <c r="AM73" s="265"/>
      <c r="AN73" s="265"/>
      <c r="AO73" s="265"/>
      <c r="AP73" s="265"/>
      <c r="AQ73" s="265"/>
      <c r="AR73" s="265"/>
    </row>
  </sheetData>
  <sheetProtection algorithmName="SHA-512" hashValue="mdnVdW2Mp3MY7SJJBlHA5O2hM7xI5sXkaSF946XWkA7TE7HYvObXL2r91fLspwKFOyDAVefB0LQ2EltlmNwYnA==" saltValue="vl8mii2yyBfqwIOL/NTM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 right="0" top="0.39370078740157483" bottom="0.39370078740157483" header="0.19685039370078741" footer="0.19685039370078741"/>
  <pageSetup paperSize="8" scale="86" orientation="landscape" cellComments="asDisplayed" horizontalDpi="300" verticalDpi="300"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0" zoomScaleNormal="50" zoomScaleSheetLayoutView="55" workbookViewId="0"/>
  </sheetViews>
  <sheetFormatPr defaultColWidth="0" defaultRowHeight="13.5" customHeight="1" zeroHeight="1" x14ac:dyDescent="0.2"/>
  <cols>
    <col min="1" max="125" width="2.44140625" style="263" customWidth="1"/>
    <col min="126" max="16384" width="9" style="262" hidden="1"/>
  </cols>
  <sheetData>
    <row r="1" spans="2:125" ht="13.5" customHeight="1" x14ac:dyDescent="0.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ht="13.2" x14ac:dyDescent="0.2">
      <c r="B2" s="262"/>
      <c r="DG2" s="262"/>
    </row>
    <row r="3" spans="2:125" ht="13.2" x14ac:dyDescent="0.2">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ht="13.2" x14ac:dyDescent="0.2"/>
    <row r="5" spans="2:125" ht="13.2" x14ac:dyDescent="0.2"/>
    <row r="6" spans="2:125" ht="13.2" x14ac:dyDescent="0.2"/>
    <row r="7" spans="2:125" ht="13.2" x14ac:dyDescent="0.2"/>
    <row r="8" spans="2:125" ht="13.2" x14ac:dyDescent="0.2"/>
    <row r="9" spans="2:125" ht="13.2" x14ac:dyDescent="0.2">
      <c r="DU9" s="262"/>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62"/>
    </row>
    <row r="18" spans="125:125" ht="13.2" x14ac:dyDescent="0.2"/>
    <row r="19" spans="125:125" ht="13.2" x14ac:dyDescent="0.2"/>
    <row r="20" spans="125:125" ht="13.2" x14ac:dyDescent="0.2">
      <c r="DU20" s="262"/>
    </row>
    <row r="21" spans="125:125" ht="13.2" x14ac:dyDescent="0.2">
      <c r="DU21" s="262"/>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62"/>
    </row>
    <row r="29" spans="125:125" ht="13.2" x14ac:dyDescent="0.2"/>
    <row r="30" spans="125:125" ht="13.2" x14ac:dyDescent="0.2"/>
    <row r="31" spans="125:125" ht="13.2" x14ac:dyDescent="0.2"/>
    <row r="32" spans="125:125" ht="13.2" x14ac:dyDescent="0.2"/>
    <row r="33" spans="2:125" ht="13.2" x14ac:dyDescent="0.2">
      <c r="B33" s="262"/>
      <c r="G33" s="262"/>
      <c r="I33" s="262"/>
    </row>
    <row r="34" spans="2:125" ht="13.2" x14ac:dyDescent="0.2">
      <c r="C34" s="262"/>
      <c r="P34" s="262"/>
      <c r="DE34" s="262"/>
      <c r="DH34" s="262"/>
    </row>
    <row r="35" spans="2:125" ht="13.2" x14ac:dyDescent="0.2">
      <c r="D35" s="262"/>
      <c r="E35" s="262"/>
      <c r="DG35" s="262"/>
      <c r="DJ35" s="262"/>
      <c r="DP35" s="262"/>
      <c r="DQ35" s="262"/>
      <c r="DR35" s="262"/>
      <c r="DS35" s="262"/>
      <c r="DT35" s="262"/>
      <c r="DU35" s="262"/>
    </row>
    <row r="36" spans="2:125" ht="13.2" x14ac:dyDescent="0.2">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ht="13.2" x14ac:dyDescent="0.2">
      <c r="DU37" s="262"/>
    </row>
    <row r="38" spans="2:125" ht="13.2" x14ac:dyDescent="0.2">
      <c r="DT38" s="262"/>
      <c r="DU38" s="262"/>
    </row>
    <row r="39" spans="2:125" ht="13.2" x14ac:dyDescent="0.2"/>
    <row r="40" spans="2:125" ht="13.2" x14ac:dyDescent="0.2">
      <c r="DH40" s="262"/>
    </row>
    <row r="41" spans="2:125" ht="13.2" x14ac:dyDescent="0.2">
      <c r="DE41" s="262"/>
    </row>
    <row r="42" spans="2:125" ht="13.2" x14ac:dyDescent="0.2">
      <c r="DG42" s="262"/>
      <c r="DJ42" s="262"/>
    </row>
    <row r="43" spans="2:125" ht="13.2" x14ac:dyDescent="0.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ht="13.2" x14ac:dyDescent="0.2">
      <c r="DU44" s="262"/>
    </row>
    <row r="45" spans="2:125" ht="13.2" x14ac:dyDescent="0.2"/>
    <row r="46" spans="2:125" ht="13.2" x14ac:dyDescent="0.2"/>
    <row r="47" spans="2:125" ht="13.2" x14ac:dyDescent="0.2"/>
    <row r="48" spans="2:125" ht="13.2" x14ac:dyDescent="0.2">
      <c r="DT48" s="262"/>
      <c r="DU48" s="262"/>
    </row>
    <row r="49" spans="120:125" ht="13.2" x14ac:dyDescent="0.2">
      <c r="DU49" s="262"/>
    </row>
    <row r="50" spans="120:125" ht="13.2" x14ac:dyDescent="0.2">
      <c r="DU50" s="262"/>
    </row>
    <row r="51" spans="120:125" ht="13.2" x14ac:dyDescent="0.2">
      <c r="DP51" s="262"/>
      <c r="DQ51" s="262"/>
      <c r="DR51" s="262"/>
      <c r="DS51" s="262"/>
      <c r="DT51" s="262"/>
      <c r="DU51" s="262"/>
    </row>
    <row r="52" spans="120:125" ht="13.2" x14ac:dyDescent="0.2"/>
    <row r="53" spans="120:125" ht="13.2" x14ac:dyDescent="0.2"/>
    <row r="54" spans="120:125" ht="13.2" x14ac:dyDescent="0.2">
      <c r="DU54" s="262"/>
    </row>
    <row r="55" spans="120:125" ht="13.2" x14ac:dyDescent="0.2"/>
    <row r="56" spans="120:125" ht="13.2" x14ac:dyDescent="0.2"/>
    <row r="57" spans="120:125" ht="13.2" x14ac:dyDescent="0.2"/>
    <row r="58" spans="120:125" ht="13.2" x14ac:dyDescent="0.2">
      <c r="DU58" s="262"/>
    </row>
    <row r="59" spans="120:125" ht="13.2" x14ac:dyDescent="0.2"/>
    <row r="60" spans="120:125" ht="13.2" x14ac:dyDescent="0.2"/>
    <row r="61" spans="120:125" ht="13.2" x14ac:dyDescent="0.2"/>
    <row r="62" spans="120:125" ht="13.2" x14ac:dyDescent="0.2"/>
    <row r="63" spans="120:125" ht="13.2" x14ac:dyDescent="0.2">
      <c r="DU63" s="262"/>
    </row>
    <row r="64" spans="120:125" ht="13.2" x14ac:dyDescent="0.2">
      <c r="DT64" s="262"/>
      <c r="DU64" s="262"/>
    </row>
    <row r="65" spans="123:125" ht="13.2" x14ac:dyDescent="0.2"/>
    <row r="66" spans="123:125" ht="13.2" x14ac:dyDescent="0.2"/>
    <row r="67" spans="123:125" ht="13.2" x14ac:dyDescent="0.2"/>
    <row r="68" spans="123:125" ht="13.2" x14ac:dyDescent="0.2"/>
    <row r="69" spans="123:125" ht="13.2" x14ac:dyDescent="0.2">
      <c r="DS69" s="262"/>
      <c r="DT69" s="262"/>
      <c r="DU69" s="262"/>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62"/>
    </row>
    <row r="83" spans="116:125" ht="13.2" x14ac:dyDescent="0.2">
      <c r="DM83" s="262"/>
      <c r="DN83" s="262"/>
      <c r="DO83" s="262"/>
      <c r="DP83" s="262"/>
      <c r="DQ83" s="262"/>
      <c r="DR83" s="262"/>
      <c r="DS83" s="262"/>
      <c r="DT83" s="262"/>
      <c r="DU83" s="262"/>
    </row>
    <row r="84" spans="116:125" ht="13.2" x14ac:dyDescent="0.2"/>
    <row r="85" spans="116:125" ht="13.2" x14ac:dyDescent="0.2"/>
    <row r="86" spans="116:125" ht="13.2" x14ac:dyDescent="0.2"/>
    <row r="87" spans="116:125" ht="13.2" x14ac:dyDescent="0.2"/>
    <row r="88" spans="116:125" ht="13.2" x14ac:dyDescent="0.2">
      <c r="DU88" s="262"/>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62"/>
      <c r="DT94" s="262"/>
      <c r="DU94" s="262"/>
    </row>
    <row r="95" spans="116:125" ht="13.5" customHeight="1" x14ac:dyDescent="0.2">
      <c r="DU95" s="262"/>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62"/>
    </row>
    <row r="102" spans="124:125" ht="13.5" customHeight="1" x14ac:dyDescent="0.2"/>
    <row r="103" spans="124:125" ht="13.5" customHeight="1" x14ac:dyDescent="0.2"/>
    <row r="104" spans="124:125" ht="13.5" customHeight="1" x14ac:dyDescent="0.2">
      <c r="DT104" s="262"/>
      <c r="DU104" s="262"/>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2" t="s">
        <v>544</v>
      </c>
    </row>
    <row r="120" spans="125:125" ht="13.5" hidden="1" customHeight="1" x14ac:dyDescent="0.2"/>
    <row r="121" spans="125:125" ht="13.5" hidden="1" customHeight="1" x14ac:dyDescent="0.2">
      <c r="DU121" s="262"/>
    </row>
  </sheetData>
  <sheetProtection algorithmName="SHA-512" hashValue="vVINuBhQ9xNJ2MyODx0pqptQkVLXwoltVelNLphywWcxrwv5sPYS+d9mVmIsPqTNbJjU4yjxceZYkamzLbBCpw==" saltValue="oqGYdOIptnyuBJGNxoFNjA==" spinCount="100000" sheet="1" objects="1" scenarios="1"/>
  <dataConsolidate/>
  <phoneticPr fontId="2"/>
  <printOptions horizontalCentered="1"/>
  <pageMargins left="0" right="0" top="0.39370078740157483" bottom="0.39370078740157483" header="0.19685039370078741" footer="0.19685039370078741"/>
  <pageSetup paperSize="8" scale="51" orientation="landscape" cellComments="asDisplayed" horizontalDpi="300" verticalDpi="300"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2"/>
  <cols>
    <col min="1" max="125" width="2.44140625" style="263" customWidth="1"/>
    <col min="126" max="142" width="0" style="262" hidden="1" customWidth="1"/>
    <col min="143" max="16384" width="9" style="262" hidden="1"/>
  </cols>
  <sheetData>
    <row r="1" spans="1:125" ht="13.5" customHeight="1" x14ac:dyDescent="0.2">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ht="13.2" x14ac:dyDescent="0.2">
      <c r="B2" s="262"/>
      <c r="T2" s="262"/>
    </row>
    <row r="3" spans="1:125" ht="13.2" x14ac:dyDescent="0.2">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62"/>
      <c r="G33" s="262"/>
      <c r="I33" s="262"/>
    </row>
    <row r="34" spans="2:125" ht="13.2" x14ac:dyDescent="0.2">
      <c r="C34" s="262"/>
      <c r="P34" s="262"/>
      <c r="R34" s="262"/>
      <c r="U34" s="262"/>
    </row>
    <row r="35" spans="2:125" ht="13.2" x14ac:dyDescent="0.2">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ht="13.2" x14ac:dyDescent="0.2">
      <c r="F36" s="262"/>
      <c r="H36" s="262"/>
      <c r="J36" s="262"/>
      <c r="K36" s="262"/>
      <c r="L36" s="262"/>
      <c r="M36" s="262"/>
      <c r="N36" s="262"/>
      <c r="O36" s="262"/>
      <c r="Q36" s="262"/>
      <c r="S36" s="262"/>
      <c r="V36" s="262"/>
    </row>
    <row r="37" spans="2:125" ht="13.2" x14ac:dyDescent="0.2"/>
    <row r="38" spans="2:125" ht="13.2" x14ac:dyDescent="0.2"/>
    <row r="39" spans="2:125" ht="13.2" x14ac:dyDescent="0.2"/>
    <row r="40" spans="2:125" ht="13.2" x14ac:dyDescent="0.2">
      <c r="U40" s="262"/>
    </row>
    <row r="41" spans="2:125" ht="13.2" x14ac:dyDescent="0.2">
      <c r="R41" s="262"/>
    </row>
    <row r="42" spans="2:125" ht="13.2" x14ac:dyDescent="0.2">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ht="13.2" x14ac:dyDescent="0.2">
      <c r="Q43" s="262"/>
      <c r="S43" s="262"/>
      <c r="V43" s="262"/>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3" t="s">
        <v>545</v>
      </c>
    </row>
  </sheetData>
  <sheetProtection algorithmName="SHA-512" hashValue="uqNS0nr1PgZxeaoU2p1iCFV4+udwEMtQ7bXdYChnv3TcFMTqPNQFpge6nIkMDg6x8poC8mNC3cyT/jkv6+7tGQ==" saltValue="zfH4J3I0iLXdwnFpdQVHvQ==" spinCount="100000" sheet="1" objects="1" scenarios="1"/>
  <dataConsolidate/>
  <phoneticPr fontId="2"/>
  <printOptions horizontalCentered="1"/>
  <pageMargins left="0" right="0" top="0.39370078740157483" bottom="0.39370078740157483" header="0.19685039370078741" footer="0.19685039370078741"/>
  <pageSetup paperSize="8" scale="51" orientation="landscape" cellComments="asDisplayed" horizontalDpi="300" verticalDpi="300"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2"/>
  <cols>
    <col min="1" max="1" width="8.21875" style="1" customWidth="1"/>
    <col min="2" max="16" width="14.554687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172" t="s">
        <v>3</v>
      </c>
      <c r="D47" s="1172"/>
      <c r="E47" s="1173"/>
      <c r="F47" s="11">
        <v>37.71</v>
      </c>
      <c r="G47" s="12">
        <v>37.549999999999997</v>
      </c>
      <c r="H47" s="12">
        <v>37.39</v>
      </c>
      <c r="I47" s="12">
        <v>37.44</v>
      </c>
      <c r="J47" s="13">
        <v>38.24</v>
      </c>
    </row>
    <row r="48" spans="2:10" ht="57.75" customHeight="1" x14ac:dyDescent="0.2">
      <c r="B48" s="14"/>
      <c r="C48" s="1174" t="s">
        <v>4</v>
      </c>
      <c r="D48" s="1174"/>
      <c r="E48" s="1175"/>
      <c r="F48" s="15">
        <v>3.3</v>
      </c>
      <c r="G48" s="16">
        <v>3.95</v>
      </c>
      <c r="H48" s="16">
        <v>4.3499999999999996</v>
      </c>
      <c r="I48" s="16">
        <v>5.7</v>
      </c>
      <c r="J48" s="17">
        <v>2.99</v>
      </c>
    </row>
    <row r="49" spans="2:10" ht="57.75" customHeight="1" thickBot="1" x14ac:dyDescent="0.25">
      <c r="B49" s="18"/>
      <c r="C49" s="1176" t="s">
        <v>5</v>
      </c>
      <c r="D49" s="1176"/>
      <c r="E49" s="1177"/>
      <c r="F49" s="19" t="s">
        <v>551</v>
      </c>
      <c r="G49" s="20">
        <v>0.68</v>
      </c>
      <c r="H49" s="20">
        <v>0.55000000000000004</v>
      </c>
      <c r="I49" s="20">
        <v>2.5499999999999998</v>
      </c>
      <c r="J49" s="21">
        <v>0.3</v>
      </c>
    </row>
    <row r="50" spans="2:10" ht="13.2" x14ac:dyDescent="0.2"/>
  </sheetData>
  <sheetProtection algorithmName="SHA-512" hashValue="nR/23h4LedF9kWSfXYEoZFTCmT6Qe12XqA/WcaJkMpLBRbx2vtGjny55Eb2ya8GVZ1HwVZJX9VBYa9wt8C2Hag==" saltValue="8YDPQ4hgNqydFIp+9gWgNQ==" spinCount="100000"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8" scale="88" orientation="landscape" cellComments="asDisplayed" horizontalDpi="300" verticalDpi="300"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2023-03-12T22:08:19Z</cp:lastPrinted>
  <dcterms:created xsi:type="dcterms:W3CDTF">2023-02-20T05:33:43Z</dcterms:created>
  <dcterms:modified xsi:type="dcterms:W3CDTF">2023-10-04T07:51:33Z</dcterms:modified>
  <cp:category/>
</cp:coreProperties>
</file>