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50840\Box\11108_10_庁内用\財政係\財政係\06_財政係その他\08_財政状況資料集\R4\23_HP公表（２回目）\"/>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CR102" i="12"/>
  <c r="AU88" i="12"/>
  <c r="AP88" i="12"/>
  <c r="AF88" i="12"/>
  <c r="AU63" i="12" l="1"/>
  <c r="AP63" i="12"/>
  <c r="AP23" i="12"/>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<sst xmlns="http://schemas.openxmlformats.org/spreadsheetml/2006/main" count="1214" uniqueCount="627">
  <si>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</si>
  <si>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</si>
  <si>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</si>
  <si>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</si>
  <si>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</si>
  <si>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</si>
  <si>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</si>
  <si>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</si>
  <si>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</si>
  <si>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</si>
  <si>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</si>
  <si>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</si>
  <si>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</si>
  <si>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</si>
  <si>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</si>
  <si>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</si>
  <si>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</si>
  <si>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</si>
  <si>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</si>
  <si>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</si>
  <si>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</si>
  <si>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</si>
  <si>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</si>
  <si>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</si>
  <si>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</si>
  <si>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</si>
  <si>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</si>
  <si>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</si>
  <si>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</si>
  <si>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</si>
  <si>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</si>
  <si>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</si>
  <si>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</si>
  <si>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</si>
  <si>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</si>
  <si>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</si>
  <si>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</si>
  <si>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</si>
  <si>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</si>
  <si>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</si>
  <si>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</si>
  <si>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</si>
  <si>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</si>
  <si>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</si>
  <si>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</si>
  <si>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</si>
  <si>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</si>
  <si>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</si>
  <si>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</si>
  <si>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</si>
  <si>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</si>
  <si>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</si>
  <si>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</si>
  <si>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</si>
  <si>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</si>
  <si>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</si>
  <si>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</si>
  <si>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</si>
  <si>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</si>
  <si>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</si>
  <si>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</si>
  <si>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</si>
  <si>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</si>
  <si>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</si>
  <si>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</si>
  <si>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</si>
  <si>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</si>
  <si>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</si>
  <si>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</si>
  <si>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</si>
  <si>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</si>
  <si>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</si>
  <si>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</si>
  <si>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</si>
  <si>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</si>
  <si>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</si>
  <si>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</si>
  <si>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</si>
  <si>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</si>
  <si>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</si>
  <si>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</si>
  <si>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</si>
  <si>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</si>
  <si>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</si>
  <si>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</si>
  <si>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</si>
  <si>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</si>
  <si>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</si>
  <si>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</si>
  <si>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</si>
  <si>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</si>
  <si>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</si>
  <si>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</si>
  <si>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</si>
  <si>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</si>
  <si>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</si>
  <si>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</si>
  <si>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</si>
  <si>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白川町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</si>
  <si>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</si>
  <si>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</si>
  <si>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</si>
  <si>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</si>
  <si>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</si>
  <si>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</si>
  <si>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</si>
  <si>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</si>
  <si>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</si>
  <si>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</si>
  <si>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</si>
  <si>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</si>
  <si>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</si>
  <si>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</si>
  <si>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</si>
  <si>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</si>
  <si>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</si>
  <si>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</si>
  <si>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</si>
  <si>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</si>
  <si>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</si>
  <si>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</si>
  <si>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</si>
  <si>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</si>
  <si>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</si>
  <si>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</si>
  <si>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</si>
  <si>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</si>
  <si>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</si>
  <si>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</si>
  <si>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</si>
  <si>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</si>
  <si>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</si>
  <si>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</si>
  <si>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</si>
  <si>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</si>
  <si>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</si>
  <si>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</si>
  <si>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</si>
  <si>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</si>
  <si>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</si>
  <si>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</si>
  <si>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</si>
  <si>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</si>
  <si>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</si>
  <si>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</si>
  <si>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</si>
  <si>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</si>
  <si>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</si>
  <si>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</si>
  <si>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</si>
  <si>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</si>
  <si>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</si>
  <si>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-2.5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</si>
  <si>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</si>
  <si>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</si>
  <si>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</si>
  <si>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</si>
  <si>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</si>
  <si>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</si>
  <si>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</si>
  <si>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</si>
  <si>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</si>
  <si>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</si>
  <si>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</si>
  <si>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</si>
  <si>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</si>
  <si>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</si>
  <si>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</si>
  <si>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</si>
  <si>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</si>
  <si>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</si>
  <si>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</si>
  <si>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</si>
  <si>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</si>
  <si>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</si>
  <si>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</si>
  <si>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</si>
  <si>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</si>
  <si>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</si>
  <si>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</si>
  <si>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</si>
  <si>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</si>
  <si>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</si>
  <si>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</si>
  <si>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</si>
  <si>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</si>
  <si>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</si>
  <si>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</si>
  <si>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</si>
  <si>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</si>
  <si>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</si>
  <si>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</si>
  <si>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</si>
  <si>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</si>
  <si>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</si>
  <si>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</si>
  <si>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</si>
  <si>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</si>
  <si>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</si>
  <si>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</si>
  <si>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</si>
  <si>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</si>
  <si>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</si>
  <si>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</si>
  <si>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</si>
  <si>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</si>
  <si>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</si>
  <si>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</si>
  <si>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</si>
  <si>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</si>
  <si>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</si>
  <si>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</si>
  <si>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</si>
  <si>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</si>
  <si>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岐阜県白川町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</si>
  <si>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</si>
  <si>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</si>
  <si>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</si>
  <si>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</si>
  <si>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</si>
  <si>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</si>
  <si>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</si>
  <si>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</si>
  <si>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</si>
  <si>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</si>
  <si>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</si>
  <si>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</si>
  <si>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</si>
  <si>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</si>
  <si>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</si>
  <si>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</si>
  <si>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</si>
  <si>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</si>
  <si>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</si>
  <si>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</si>
  <si>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</si>
  <si>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</si>
  <si>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</si>
  <si>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</si>
  <si>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</si>
  <si>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</si>
  <si>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</si>
  <si>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</si>
  <si>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</si>
  <si>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</si>
  <si>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</si>
  <si>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</si>
  <si>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</si>
  <si>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</si>
  <si>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</si>
  <si>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</si>
  <si>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</si>
  <si>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</si>
  <si>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</si>
  <si>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</si>
  <si>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</si>
  <si>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</si>
  <si>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</si>
  <si>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</si>
  <si>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</si>
  <si>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</si>
  <si>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</si>
  <si>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</si>
  <si>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</si>
  <si>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</si>
  <si>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</si>
  <si>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</si>
  <si>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</si>
  <si>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</si>
  <si>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</si>
  <si>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</si>
  <si>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</si>
  <si>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</si>
  <si>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</si>
  <si>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</si>
  <si>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</si>
  <si>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</si>
  <si>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</si>
  <si>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</si>
  <si>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</si>
  <si>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</si>
  <si>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</si>
  <si>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</si>
  <si>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</si>
  <si>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</si>
  <si>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</si>
  <si>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</si>
  <si>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</si>
  <si>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</si>
  <si>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</si>
  <si>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</si>
  <si>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</si>
  <si>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</si>
  <si>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</si>
  <si>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</si>
  <si>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</si>
  <si>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</si>
  <si>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</si>
  <si>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</si>
  <si>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</si>
  <si>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</si>
  <si>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</si>
  <si>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</si>
  <si>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</si>
  <si>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</si>
  <si>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</si>
  <si>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</si>
  <si>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</si>
  <si>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</si>
  <si>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</si>
  <si>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</si>
  <si>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</si>
  <si>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</si>
  <si>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</si>
  <si>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</si>
  <si>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</si>
  <si>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</si>
  <si>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</si>
  <si>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</si>
  <si>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</si>
  <si>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</si>
  <si>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</si>
  <si>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</si>
  <si>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</si>
  <si>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</si>
  <si>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</si>
  <si>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</si>
  <si>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</si>
  <si>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</si>
  <si>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</si>
  <si>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</si>
  <si>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</si>
  <si>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簡易水道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</si>
  <si>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</si>
  <si>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</si>
  <si>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</si>
  <si>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</si>
  <si>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</si>
  <si>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</si>
  <si>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</si>
  <si>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</si>
  <si>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</si>
  <si>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</si>
  <si>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</si>
  <si>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</si>
  <si>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</si>
  <si>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</si>
  <si>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</si>
  <si>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</si>
  <si>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</si>
  <si>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</si>
  <si>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</si>
  <si>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</si>
  <si>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</si>
  <si>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</si>
  <si>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</si>
  <si>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</si>
  <si>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</si>
  <si>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</si>
  <si>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</si>
  <si>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</si>
  <si>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</si>
  <si>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</si>
  <si>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</si>
  <si>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</si>
  <si>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</si>
  <si>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</si>
  <si>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</si>
  <si>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</si>
  <si>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</si>
  <si>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岐阜県白川町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</si>
  <si>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</si>
  <si>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</si>
  <si>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</si>
  <si>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</si>
  <si>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</si>
  <si>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</si>
  <si>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</si>
  <si>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</si>
  <si>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</si>
  <si>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</si>
  <si>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</si>
  <si>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</si>
  <si>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</si>
  <si>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</si>
  <si>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</si>
  <si>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</si>
  <si>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</si>
  <si>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</si>
  <si>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</si>
  <si>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</si>
  <si>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地域振興券交付事業特別会計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</si>
  <si>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</si>
  <si>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</si>
  <si>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</si>
  <si>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</si>
  <si>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</si>
  <si>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</si>
  <si>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</si>
  <si>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</si>
  <si>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</si>
  <si>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</si>
  <si>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</si>
  <si>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</si>
  <si>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</si>
  <si>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</si>
  <si>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</si>
  <si>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</si>
  <si>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</si>
  <si>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</si>
  <si>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</si>
  <si>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</si>
  <si>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</si>
  <si>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</si>
  <si>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</si>
  <si>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</si>
  <si>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</si>
  <si>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</si>
  <si>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</si>
  <si>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</si>
  <si>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</si>
  <si>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</si>
  <si>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</si>
  <si>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</si>
  <si>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</si>
  <si>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</si>
  <si>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</si>
  <si>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</si>
  <si>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</si>
  <si>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</si>
  <si>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</si>
  <si>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</si>
  <si>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</si>
  <si>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</si>
  <si>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</si>
  <si>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</si>
  <si>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</si>
  <si>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</si>
  <si>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</si>
  <si>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</si>
  <si>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</si>
  <si>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</si>
  <si>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</si>
  <si>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</si>
  <si>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</si>
  <si>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</si>
  <si>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</si>
  <si>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</si>
  <si>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</si>
  <si>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</si>
  <si>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</si>
  <si>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</si>
  <si>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</si>
  <si>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</si>
  <si>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</si>
  <si>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</si>
  <si>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</si>
  <si>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</si>
  <si>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</si>
  <si>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</si>
  <si>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</si>
  <si>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</si>
  <si>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</si>
  <si>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</si>
  <si>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</si>
  <si>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</si>
  <si>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</si>
  <si>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</si>
  <si>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</si>
  <si>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</si>
  <si>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</si>
  <si>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</si>
  <si>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</si>
  <si>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</si>
  <si>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</si>
  <si>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</si>
  <si>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</si>
  <si>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</si>
  <si>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</si>
  <si>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</si>
  <si>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</si>
  <si>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</si>
  <si>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</si>
  <si>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</si>
  <si>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</si>
  <si>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</si>
  <si>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</si>
  <si>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</si>
  <si>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</si>
  <si>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</si>
  <si>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</si>
  <si>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</si>
  <si>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</si>
  <si>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</si>
  <si>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</si>
  <si>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</si>
  <si>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</si>
  <si>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</si>
  <si>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</si>
  <si>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</si>
  <si>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</si>
  <si>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</si>
  <si>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</si>
  <si>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</si>
  <si>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</si>
  <si>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</si>
  <si>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</si>
  <si>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</si>
  <si>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</si>
  <si>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</si>
  <si>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</si>
  <si>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</si>
  <si>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</si>
  <si>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</si>
  <si>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</si>
  <si>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</si>
  <si>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</si>
  <si>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</si>
  <si>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</si>
  <si>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</si>
  <si>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</si>
  <si>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</si>
  <si>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</si>
  <si>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</si>
  <si>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</si>
  <si>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</si>
  <si>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</si>
  <si>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</si>
  <si>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</si>
  <si>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</si>
  <si>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</si>
  <si>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</si>
  <si>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</si>
  <si>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</si>
  <si>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</si>
  <si>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</si>
  <si>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</si>
  <si>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</si>
  <si>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</si>
  <si>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</si>
  <si>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</si>
  <si>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</si>
  <si>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</si>
  <si>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</si>
  <si>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</si>
  <si>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</si>
  <si>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</si>
  <si>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</si>
  <si>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</si>
  <si>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</si>
  <si>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</si>
  <si>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</si>
  <si>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</si>
  <si>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</si>
  <si>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</si>
  <si>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</si>
  <si>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</si>
  <si>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</si>
  <si>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</si>
  <si>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</si>
  <si>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</si>
  <si>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</si>
  <si>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</si>
  <si>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</si>
  <si>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</si>
  <si>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</si>
  <si>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3.68</t>
  </si>
  <si>
    <t>▲ 1.79</t>
  </si>
  <si>
    <t>一般会計</t>
  </si>
  <si>
    <t>介護保険特別会計</t>
  </si>
  <si>
    <t>国民健康保険特別会計</t>
  </si>
  <si>
    <t>地域振興券交付事業特別会計</t>
  </si>
  <si>
    <t>簡易水道特別会計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</si>
  <si>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</si>
  <si>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</si>
  <si>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</si>
  <si>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</si>
  <si>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</si>
  <si>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</si>
  <si>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</si>
  <si>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</si>
  <si>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</si>
  <si>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</si>
  <si>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</si>
  <si>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t>
    <phoneticPr fontId="2"/>
  </si>
  <si>
    <t>-</t>
    <phoneticPr fontId="2"/>
  </si>
  <si>
    <t>基金から23百万円繰入</t>
    <rPh sb="0" eb="2">
      <t>キキン</t>
    </rPh>
    <rPh sb="6" eb="9">
      <t>ヒャクマンエン</t>
    </rPh>
    <rPh sb="9" eb="10">
      <t>ク</t>
    </rPh>
    <rPh sb="10" eb="11">
      <t>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</si>
  <si>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</si>
  <si>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岐阜県市町村会館組合</t>
    <rPh sb="0" eb="3">
      <t>ギフケン</t>
    </rPh>
    <rPh sb="3" eb="6">
      <t>シチョウソン</t>
    </rPh>
    <rPh sb="6" eb="8">
      <t>カイカン</t>
    </rPh>
    <rPh sb="8" eb="10">
      <t>クミアイ</t>
    </rPh>
    <phoneticPr fontId="2"/>
  </si>
  <si>
    <t>可茂衛生施設利用組合</t>
    <rPh sb="0" eb="2">
      <t>カモ</t>
    </rPh>
    <rPh sb="2" eb="4">
      <t>エイセイ</t>
    </rPh>
    <rPh sb="4" eb="6">
      <t>シセツ</t>
    </rPh>
    <rPh sb="6" eb="8">
      <t>リヨウ</t>
    </rPh>
    <rPh sb="8" eb="10">
      <t>クミアイ</t>
    </rPh>
    <phoneticPr fontId="2"/>
  </si>
  <si>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2"/>
  </si>
  <si>
    <t>岐阜県後期高齢者医療広域連合（特別会計）</t>
    <rPh sb="0" eb="3">
      <t>ギフケン</t>
    </rPh>
    <rPh sb="3" eb="5">
      <t>コウキ</t>
    </rPh>
    <rPh sb="5" eb="8">
      <t>コウレイシャ</t>
    </rPh>
    <rPh sb="8" eb="10">
      <t>イリョウ</t>
    </rPh>
    <rPh sb="10" eb="12">
      <t>コウイキ</t>
    </rPh>
    <rPh sb="12" eb="14">
      <t>レンゴウ</t>
    </rPh>
    <rPh sb="15" eb="17">
      <t>トクベツ</t>
    </rPh>
    <rPh sb="17" eb="19">
      <t>カイケイ</t>
    </rPh>
    <phoneticPr fontId="2"/>
  </si>
  <si>
    <t>可茂消防事務組合</t>
    <rPh sb="0" eb="2">
      <t>カモ</t>
    </rPh>
    <rPh sb="2" eb="4">
      <t>ショウボウ</t>
    </rPh>
    <rPh sb="4" eb="6">
      <t>ジム</t>
    </rPh>
    <rPh sb="6" eb="8">
      <t>クミアイ</t>
    </rPh>
    <phoneticPr fontId="2"/>
  </si>
  <si>
    <t>可茂公設地方卸売市場</t>
    <rPh sb="0" eb="2">
      <t>カモ</t>
    </rPh>
    <rPh sb="2" eb="4">
      <t>コウセツ</t>
    </rPh>
    <rPh sb="4" eb="6">
      <t>チホウ</t>
    </rPh>
    <rPh sb="6" eb="7">
      <t>オロシ</t>
    </rPh>
    <rPh sb="7" eb="8">
      <t>ウ</t>
    </rPh>
    <rPh sb="8" eb="10">
      <t>イチバ</t>
    </rPh>
    <phoneticPr fontId="2"/>
  </si>
  <si>
    <t>有限会社白川町農業開発</t>
    <rPh sb="0" eb="4">
      <t>ユウゲンガイシャ</t>
    </rPh>
    <rPh sb="4" eb="7">
      <t>シラカワマチ</t>
    </rPh>
    <rPh sb="7" eb="9">
      <t>ノウギョウ</t>
    </rPh>
    <rPh sb="9" eb="11">
      <t>カイハツ</t>
    </rPh>
    <phoneticPr fontId="2"/>
  </si>
  <si>
    <t>有限会社白川野菜村チャオ</t>
    <rPh sb="0" eb="4">
      <t>ユウゲンガイシャ</t>
    </rPh>
    <rPh sb="4" eb="6">
      <t>シラカワ</t>
    </rPh>
    <rPh sb="6" eb="8">
      <t>ヤサイ</t>
    </rPh>
    <rPh sb="8" eb="9">
      <t>ムラ</t>
    </rPh>
    <phoneticPr fontId="2"/>
  </si>
  <si>
    <t>有限会社てまひまグループ</t>
    <rPh sb="0" eb="4">
      <t>ユウゲンガイシャ</t>
    </rPh>
    <phoneticPr fontId="2"/>
  </si>
  <si>
    <t>株式会社美濃白川クオーレの里</t>
    <rPh sb="0" eb="4">
      <t>カブシキガイシャ</t>
    </rPh>
    <rPh sb="4" eb="6">
      <t>ミノ</t>
    </rPh>
    <rPh sb="6" eb="8">
      <t>シラカワ</t>
    </rPh>
    <rPh sb="13" eb="14">
      <t>サト</t>
    </rPh>
    <phoneticPr fontId="2"/>
  </si>
  <si>
    <t>一般社団法人美濃白川楽集館</t>
    <rPh sb="0" eb="2">
      <t>イッパン</t>
    </rPh>
    <rPh sb="2" eb="6">
      <t>シャダンホウジン</t>
    </rPh>
    <rPh sb="6" eb="8">
      <t>ミノ</t>
    </rPh>
    <rPh sb="8" eb="10">
      <t>シラカワ</t>
    </rPh>
    <rPh sb="10" eb="11">
      <t>ガク</t>
    </rPh>
    <rPh sb="11" eb="12">
      <t>シュウ</t>
    </rPh>
    <rPh sb="12" eb="13">
      <t>カン</t>
    </rPh>
    <phoneticPr fontId="2"/>
  </si>
  <si>
    <t>株式会社佐見とうふ豆の力</t>
    <rPh sb="0" eb="4">
      <t>カブシキガイシャ</t>
    </rPh>
    <rPh sb="4" eb="6">
      <t>サミ</t>
    </rPh>
    <rPh sb="9" eb="10">
      <t>マメ</t>
    </rPh>
    <rPh sb="11" eb="12">
      <t>チカラ</t>
    </rPh>
    <phoneticPr fontId="2"/>
  </si>
  <si>
    <t>基金から２０百万円繰入</t>
    <rPh sb="0" eb="2">
      <t>キキン</t>
    </rPh>
    <rPh sb="6" eb="9">
      <t>ヒャクマンエン</t>
    </rPh>
    <rPh sb="9" eb="11">
      <t>クリイレ</t>
    </rPh>
    <phoneticPr fontId="2"/>
  </si>
  <si>
    <t>基金から169百万円繰入</t>
    <rPh sb="0" eb="2">
      <t>キキン</t>
    </rPh>
    <rPh sb="7" eb="10">
      <t>ヒャクマンエン</t>
    </rPh>
    <rPh sb="10" eb="12">
      <t>クリイレ</t>
    </rPh>
    <phoneticPr fontId="2"/>
  </si>
  <si>
    <t>-</t>
    <phoneticPr fontId="2"/>
  </si>
  <si>
    <t>-</t>
    <phoneticPr fontId="2"/>
  </si>
  <si>
    <t>基金から1,000百万円繰入</t>
    <rPh sb="0" eb="2">
      <t>キキン</t>
    </rPh>
    <rPh sb="9" eb="12">
      <t>ヒャクマンエン</t>
    </rPh>
    <rPh sb="12" eb="14">
      <t>クリイレ</t>
    </rPh>
    <phoneticPr fontId="2"/>
  </si>
  <si>
    <t>法非適用企業</t>
    <rPh sb="0" eb="6">
      <t>ホウヒテキヨウキギョウ</t>
    </rPh>
    <phoneticPr fontId="2"/>
  </si>
  <si>
    <t>-</t>
    <phoneticPr fontId="2"/>
  </si>
  <si>
    <t>-</t>
    <phoneticPr fontId="2"/>
  </si>
  <si>
    <t>庁舎整備基金</t>
    <rPh sb="0" eb="2">
      <t>チョウシャ</t>
    </rPh>
    <rPh sb="2" eb="6">
      <t>セイビキキン</t>
    </rPh>
    <phoneticPr fontId="5"/>
  </si>
  <si>
    <t>教育施設整備基金</t>
    <rPh sb="0" eb="8">
      <t>キョウイクシセツセイビキキン</t>
    </rPh>
    <phoneticPr fontId="5"/>
  </si>
  <si>
    <t>地域振興基金</t>
    <rPh sb="0" eb="6">
      <t>チイキシンコウキキン</t>
    </rPh>
    <phoneticPr fontId="5"/>
  </si>
  <si>
    <t>産業振興基金</t>
    <rPh sb="0" eb="6">
      <t>サンギョウシンコウキキン</t>
    </rPh>
    <phoneticPr fontId="5"/>
  </si>
  <si>
    <t>地域福祉基金</t>
    <rPh sb="0" eb="6">
      <t>チイキフクシキキン</t>
    </rPh>
    <phoneticPr fontId="5"/>
  </si>
  <si>
    <t>-</t>
    <phoneticPr fontId="2"/>
  </si>
  <si>
    <t>職員の状況 (※8)</t>
    <rPh sb="0" eb="2">
      <t>ショクイン</t>
    </rPh>
    <rPh sb="3" eb="5">
      <t>ジョウキョウ</t>
    </rPh>
    <phoneticPr fontId="5"/>
  </si>
  <si>
    <t xml:space="preserve">※8：職員の状況については、令和3年地方公務員給与実態調査に基づいている。 </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</si>
  <si>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</si>
  <si>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</si>
  <si>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</si>
  <si>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</si>
  <si>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</si>
  <si>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費比率は類似団体と比較して高くなっている。過疎債や辺地債などの後年度交付税措置のある有利な地方債の借入を進めていくことが必要である。また、実質公債費比率が減少するように、毎年の地方債の新規発行額を元金償還額以内に設定し、新規発行を抑制していく。</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</si>
  <si>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</si>
  <si>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</si>
  <si>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</si>
  <si>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は類似団体内平均値より高くなっている。主な原因として、認定こども園・幼稚園・保育園の償却率が約95％、庁舎の償却率が約92％になっていることが挙げられる。令和3年度に改定した公共施設等総合管理計画に基づき、今後、老朽化対策に積極に取り組んでいく。</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</si>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</sst>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
      <sz val="11"/>
      <color indexed="8"/>
      <name val="游ゴシック"/>
      <family val="3"/>
      <charset val="128"/>
    </font>
    <font>
      <sz val="11"/>
      <color indexed="8"/>
      <name val="游ゴシック"/>
      <family val="3"/>
      <charset val="128"/>
      <scheme val="minor"/>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30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38" fillId="0" borderId="0" xfId="20" applyFont="1" applyFill="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38" fillId="0" borderId="81" xfId="20" applyFont="1" applyFill="1" applyBorder="1" applyAlignment="1">
      <alignment horizontal="center" vertical="center"/>
    </xf>
    <xf numFmtId="0" fontId="38" fillId="0" borderId="25" xfId="20" applyFont="1" applyFill="1" applyBorder="1" applyAlignment="1">
      <alignment horizontal="center" vertical="center"/>
    </xf>
    <xf numFmtId="0" fontId="38" fillId="0" borderId="26" xfId="20" applyFont="1" applyFill="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40" fillId="0" borderId="0" xfId="21"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41" fillId="0" borderId="40" xfId="16" applyFont="1" applyBorder="1" applyAlignment="1" applyProtection="1">
      <alignment horizontal="left" vertical="top" wrapText="1"/>
      <protection locked="0"/>
    </xf>
    <xf numFmtId="0" fontId="41" fillId="0" borderId="54" xfId="16" applyFont="1" applyBorder="1" applyAlignment="1" applyProtection="1">
      <alignment horizontal="left" vertical="top" wrapText="1"/>
      <protection locked="0"/>
    </xf>
    <xf numFmtId="0" fontId="41" fillId="0" borderId="37" xfId="16" applyFont="1" applyBorder="1" applyAlignment="1" applyProtection="1">
      <alignment horizontal="left" vertical="top" wrapText="1"/>
      <protection locked="0"/>
    </xf>
    <xf numFmtId="0" fontId="41" fillId="0" borderId="38" xfId="16" applyFont="1" applyBorder="1" applyAlignment="1" applyProtection="1">
      <alignment horizontal="left" vertical="top" wrapText="1"/>
      <protection locked="0"/>
    </xf>
    <xf numFmtId="0" fontId="41" fillId="0" borderId="0" xfId="16" applyFont="1" applyAlignment="1" applyProtection="1">
      <alignment horizontal="left" vertical="top" wrapText="1"/>
      <protection locked="0"/>
    </xf>
    <xf numFmtId="0" fontId="41" fillId="0" borderId="64" xfId="16" applyFont="1" applyBorder="1" applyAlignment="1" applyProtection="1">
      <alignment horizontal="left" vertical="top" wrapText="1"/>
      <protection locked="0"/>
    </xf>
    <xf numFmtId="0" fontId="41" fillId="0" borderId="48" xfId="16" applyFont="1" applyBorder="1" applyAlignment="1" applyProtection="1">
      <alignment horizontal="left" vertical="top" wrapText="1"/>
      <protection locked="0"/>
    </xf>
    <xf numFmtId="0" fontId="41" fillId="0" borderId="12" xfId="16" applyFont="1" applyBorder="1" applyAlignment="1" applyProtection="1">
      <alignment horizontal="left" vertical="top" wrapText="1"/>
      <protection locked="0"/>
    </xf>
    <xf numFmtId="0" fontId="4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9"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42" fillId="0" borderId="41" xfId="16" applyFont="1" applyBorder="1" applyAlignment="1" applyProtection="1">
      <alignment horizontal="left" vertical="top" wrapText="1"/>
      <protection locked="0"/>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122882</c:v>
                </c:pt>
                <c:pt idx="1">
                  <c:v>114790</c:v>
                </c:pt>
                <c:pt idx="2">
                  <c:v>126262</c:v>
                </c:pt>
                <c:pt idx="3">
                  <c:v>126525</c:v>
                </c:pt>
                <c:pt idx="4">
                  <c:v>122054</c:v>
                </c:pt>
              </c:numCache>
            </c:numRef>
          </c:val>
          <c:smooth val="0"/>
          <c:extLst>
            <c:ext xmlns:c16="http://schemas.microsoft.com/office/drawing/2014/chart" uri="{C3380CC4-5D6E-409C-BE32-E72D297353CC}">
              <c16:uniqueId val="{00000000-26DF-4BBE-BD08-924382A2866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132310</c:v>
                </c:pt>
                <c:pt idx="1">
                  <c:v>105410</c:v>
                </c:pt>
                <c:pt idx="2">
                  <c:v>117372</c:v>
                </c:pt>
                <c:pt idx="3">
                  <c:v>111123</c:v>
                </c:pt>
                <c:pt idx="4">
                  <c:v>105261</c:v>
                </c:pt>
              </c:numCache>
            </c:numRef>
          </c:val>
          <c:smooth val="0"/>
          <c:extLst>
            <c:ext xmlns:c16="http://schemas.microsoft.com/office/drawing/2014/chart" uri="{C3380CC4-5D6E-409C-BE32-E72D297353CC}">
              <c16:uniqueId val="{00000001-26DF-4BBE-BD08-924382A2866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6.44</c:v>
                </c:pt>
                <c:pt idx="1">
                  <c:v>8.26</c:v>
                </c:pt>
                <c:pt idx="2">
                  <c:v>6.34</c:v>
                </c:pt>
                <c:pt idx="3">
                  <c:v>8.81</c:v>
                </c:pt>
                <c:pt idx="4">
                  <c:v>9.74</c:v>
                </c:pt>
              </c:numCache>
            </c:numRef>
          </c:val>
          <c:extLst>
            <c:ext xmlns:c16="http://schemas.microsoft.com/office/drawing/2014/chart" uri="{C3380CC4-5D6E-409C-BE32-E72D297353CC}">
              <c16:uniqueId val="{00000000-93F2-448E-A846-8490B9515ED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24.55</c:v>
                </c:pt>
                <c:pt idx="1">
                  <c:v>25.06</c:v>
                </c:pt>
                <c:pt idx="2">
                  <c:v>24.65</c:v>
                </c:pt>
                <c:pt idx="3">
                  <c:v>20.87</c:v>
                </c:pt>
                <c:pt idx="4">
                  <c:v>19.43</c:v>
                </c:pt>
              </c:numCache>
            </c:numRef>
          </c:val>
          <c:extLst>
            <c:ext xmlns:c16="http://schemas.microsoft.com/office/drawing/2014/chart" uri="{C3380CC4-5D6E-409C-BE32-E72D297353CC}">
              <c16:uniqueId val="{00000001-93F2-448E-A846-8490B9515ED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-3.68</c:v>
                </c:pt>
                <c:pt idx="1">
                  <c:v>1.69</c:v>
                </c:pt>
                <c:pt idx="2">
                  <c:v>-1.79</c:v>
                </c:pt>
                <c:pt idx="3">
                  <c:v>0.16</c:v>
                </c:pt>
                <c:pt idx="4">
                  <c:v>1.54</c:v>
                </c:pt>
              </c:numCache>
            </c:numRef>
          </c:val>
          <c:smooth val="0"/>
          <c:extLst>
            <c:ext xmlns:c16="http://schemas.microsoft.com/office/drawing/2014/chart" uri="{C3380CC4-5D6E-409C-BE32-E72D297353CC}">
              <c16:uniqueId val="{00000002-93F2-448E-A846-8490B9515ED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A72-4686-AEBF-5C15B39F1DA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A72-4686-AEBF-5C15B39F1DA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A72-4686-AEBF-5C15B39F1DA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A72-4686-AEBF-5C15B39F1DA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0.03</c:v>
                </c:pt>
                <c:pt idx="2">
                  <c:v>#N/A</c:v>
                </c:pt>
                <c:pt idx="3">
                  <c:v>0.04</c:v>
                </c:pt>
                <c:pt idx="4">
                  <c:v>#N/A</c:v>
                </c:pt>
                <c:pt idx="5">
                  <c:v>0.04</c:v>
                </c:pt>
                <c:pt idx="6">
                  <c:v>#N/A</c:v>
                </c:pt>
                <c:pt idx="7">
                  <c:v>0.04</c:v>
                </c:pt>
                <c:pt idx="8">
                  <c:v>#N/A</c:v>
                </c:pt>
                <c:pt idx="9">
                  <c:v>0.04</c:v>
                </c:pt>
              </c:numCache>
            </c:numRef>
          </c:val>
          <c:extLst>
            <c:ext xmlns:c16="http://schemas.microsoft.com/office/drawing/2014/chart" uri="{C3380CC4-5D6E-409C-BE32-E72D297353CC}">
              <c16:uniqueId val="{00000004-8A72-4686-AEBF-5C15B39F1DA9}"/>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0.06</c:v>
                </c:pt>
                <c:pt idx="2">
                  <c:v>#N/A</c:v>
                </c:pt>
                <c:pt idx="3">
                  <c:v>0.06</c:v>
                </c:pt>
                <c:pt idx="4">
                  <c:v>#N/A</c:v>
                </c:pt>
                <c:pt idx="5">
                  <c:v>7.0000000000000007E-2</c:v>
                </c:pt>
                <c:pt idx="6">
                  <c:v>#N/A</c:v>
                </c:pt>
                <c:pt idx="7">
                  <c:v>0.22</c:v>
                </c:pt>
                <c:pt idx="8">
                  <c:v>#N/A</c:v>
                </c:pt>
                <c:pt idx="9">
                  <c:v>0.22</c:v>
                </c:pt>
              </c:numCache>
            </c:numRef>
          </c:val>
          <c:extLst>
            <c:ext xmlns:c16="http://schemas.microsoft.com/office/drawing/2014/chart" uri="{C3380CC4-5D6E-409C-BE32-E72D297353CC}">
              <c16:uniqueId val="{00000005-8A72-4686-AEBF-5C15B39F1DA9}"/>
            </c:ext>
          </c:extLst>
        </c:ser>
        <c:ser>
          <c:idx val="6"/>
          <c:order val="6"/>
          <c:tx>
            <c:strRef>
              <c:f>データシート!$A$33</c:f>
              <c:strCache>
                <c:ptCount val="1"/>
                <c:pt idx="0">
                  <c:v>地域振興券交付事業特別会計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0.24</c:v>
                </c:pt>
                <c:pt idx="2">
                  <c:v>#N/A</c:v>
                </c:pt>
                <c:pt idx="3">
                  <c:v>0.25</c:v>
                </c:pt>
                <c:pt idx="4">
                  <c:v>#N/A</c:v>
                </c:pt>
                <c:pt idx="5">
                  <c:v>0.28000000000000003</c:v>
                </c:pt>
                <c:pt idx="6">
                  <c:v>#N/A</c:v>
                </c:pt>
                <c:pt idx="7">
                  <c:v>0.28000000000000003</c:v>
                </c:pt>
                <c:pt idx="8">
                  <c:v>#N/A</c:v>
                </c:pt>
                <c:pt idx="9">
                  <c:v>0.3</c:v>
                </c:pt>
              </c:numCache>
            </c:numRef>
          </c:val>
          <c:extLst>
            <c:ext xmlns:c16="http://schemas.microsoft.com/office/drawing/2014/chart" uri="{C3380CC4-5D6E-409C-BE32-E72D297353CC}">
              <c16:uniqueId val="{00000006-8A72-4686-AEBF-5C15B39F1DA9}"/>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1.44</c:v>
                </c:pt>
                <c:pt idx="2">
                  <c:v>#N/A</c:v>
                </c:pt>
                <c:pt idx="3">
                  <c:v>1.02</c:v>
                </c:pt>
                <c:pt idx="4">
                  <c:v>#N/A</c:v>
                </c:pt>
                <c:pt idx="5">
                  <c:v>0.36</c:v>
                </c:pt>
                <c:pt idx="6">
                  <c:v>#N/A</c:v>
                </c:pt>
                <c:pt idx="7">
                  <c:v>0.28000000000000003</c:v>
                </c:pt>
                <c:pt idx="8">
                  <c:v>#N/A</c:v>
                </c:pt>
                <c:pt idx="9">
                  <c:v>0.69</c:v>
                </c:pt>
              </c:numCache>
            </c:numRef>
          </c:val>
          <c:extLst>
            <c:ext xmlns:c16="http://schemas.microsoft.com/office/drawing/2014/chart" uri="{C3380CC4-5D6E-409C-BE32-E72D297353CC}">
              <c16:uniqueId val="{00000007-8A72-4686-AEBF-5C15B39F1DA9}"/>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1.65</c:v>
                </c:pt>
                <c:pt idx="2">
                  <c:v>#N/A</c:v>
                </c:pt>
                <c:pt idx="3">
                  <c:v>0.99</c:v>
                </c:pt>
                <c:pt idx="4">
                  <c:v>#N/A</c:v>
                </c:pt>
                <c:pt idx="5">
                  <c:v>0.16</c:v>
                </c:pt>
                <c:pt idx="6">
                  <c:v>#N/A</c:v>
                </c:pt>
                <c:pt idx="7">
                  <c:v>0.45</c:v>
                </c:pt>
                <c:pt idx="8">
                  <c:v>#N/A</c:v>
                </c:pt>
                <c:pt idx="9">
                  <c:v>1.96</c:v>
                </c:pt>
              </c:numCache>
            </c:numRef>
          </c:val>
          <c:extLst>
            <c:ext xmlns:c16="http://schemas.microsoft.com/office/drawing/2014/chart" uri="{C3380CC4-5D6E-409C-BE32-E72D297353CC}">
              <c16:uniqueId val="{00000008-8A72-4686-AEBF-5C15B39F1DA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6.19</c:v>
                </c:pt>
                <c:pt idx="2">
                  <c:v>#N/A</c:v>
                </c:pt>
                <c:pt idx="3">
                  <c:v>8</c:v>
                </c:pt>
                <c:pt idx="4">
                  <c:v>#N/A</c:v>
                </c:pt>
                <c:pt idx="5">
                  <c:v>6.05</c:v>
                </c:pt>
                <c:pt idx="6">
                  <c:v>#N/A</c:v>
                </c:pt>
                <c:pt idx="7">
                  <c:v>8.52</c:v>
                </c:pt>
                <c:pt idx="8">
                  <c:v>#N/A</c:v>
                </c:pt>
                <c:pt idx="9">
                  <c:v>9.43</c:v>
                </c:pt>
              </c:numCache>
            </c:numRef>
          </c:val>
          <c:extLst>
            <c:ext xmlns:c16="http://schemas.microsoft.com/office/drawing/2014/chart" uri="{C3380CC4-5D6E-409C-BE32-E72D297353CC}">
              <c16:uniqueId val="{00000009-8A72-4686-AEBF-5C15B39F1DA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604</c:v>
                </c:pt>
                <c:pt idx="5">
                  <c:v>565</c:v>
                </c:pt>
                <c:pt idx="8">
                  <c:v>583</c:v>
                </c:pt>
                <c:pt idx="11">
                  <c:v>581</c:v>
                </c:pt>
                <c:pt idx="14">
                  <c:v>584</c:v>
                </c:pt>
              </c:numCache>
            </c:numRef>
          </c:val>
          <c:extLst>
            <c:ext xmlns:c16="http://schemas.microsoft.com/office/drawing/2014/chart" uri="{C3380CC4-5D6E-409C-BE32-E72D297353CC}">
              <c16:uniqueId val="{00000000-73AB-4F10-8F6A-7651800DF09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3AB-4F10-8F6A-7651800DF09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3AB-4F10-8F6A-7651800DF09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36</c:v>
                </c:pt>
                <c:pt idx="3">
                  <c:v>18</c:v>
                </c:pt>
                <c:pt idx="6">
                  <c:v>9</c:v>
                </c:pt>
                <c:pt idx="9">
                  <c:v>16</c:v>
                </c:pt>
                <c:pt idx="12">
                  <c:v>22</c:v>
                </c:pt>
              </c:numCache>
            </c:numRef>
          </c:val>
          <c:extLst>
            <c:ext xmlns:c16="http://schemas.microsoft.com/office/drawing/2014/chart" uri="{C3380CC4-5D6E-409C-BE32-E72D297353CC}">
              <c16:uniqueId val="{00000003-73AB-4F10-8F6A-7651800DF09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171</c:v>
                </c:pt>
                <c:pt idx="3">
                  <c:v>166</c:v>
                </c:pt>
                <c:pt idx="6">
                  <c:v>171</c:v>
                </c:pt>
                <c:pt idx="9">
                  <c:v>168</c:v>
                </c:pt>
                <c:pt idx="12">
                  <c:v>179</c:v>
                </c:pt>
              </c:numCache>
            </c:numRef>
          </c:val>
          <c:extLst>
            <c:ext xmlns:c16="http://schemas.microsoft.com/office/drawing/2014/chart" uri="{C3380CC4-5D6E-409C-BE32-E72D297353CC}">
              <c16:uniqueId val="{00000004-73AB-4F10-8F6A-7651800DF09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3AB-4F10-8F6A-7651800DF09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3AB-4F10-8F6A-7651800DF09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696</c:v>
                </c:pt>
                <c:pt idx="3">
                  <c:v>651</c:v>
                </c:pt>
                <c:pt idx="6">
                  <c:v>709</c:v>
                </c:pt>
                <c:pt idx="9">
                  <c:v>700</c:v>
                </c:pt>
                <c:pt idx="12">
                  <c:v>718</c:v>
                </c:pt>
              </c:numCache>
            </c:numRef>
          </c:val>
          <c:extLst>
            <c:ext xmlns:c16="http://schemas.microsoft.com/office/drawing/2014/chart" uri="{C3380CC4-5D6E-409C-BE32-E72D297353CC}">
              <c16:uniqueId val="{00000007-73AB-4F10-8F6A-7651800DF09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299</c:v>
                </c:pt>
                <c:pt idx="2">
                  <c:v>#N/A</c:v>
                </c:pt>
                <c:pt idx="3">
                  <c:v>#N/A</c:v>
                </c:pt>
                <c:pt idx="4">
                  <c:v>270</c:v>
                </c:pt>
                <c:pt idx="5">
                  <c:v>#N/A</c:v>
                </c:pt>
                <c:pt idx="6">
                  <c:v>#N/A</c:v>
                </c:pt>
                <c:pt idx="7">
                  <c:v>306</c:v>
                </c:pt>
                <c:pt idx="8">
                  <c:v>#N/A</c:v>
                </c:pt>
                <c:pt idx="9">
                  <c:v>#N/A</c:v>
                </c:pt>
                <c:pt idx="10">
                  <c:v>303</c:v>
                </c:pt>
                <c:pt idx="11">
                  <c:v>#N/A</c:v>
                </c:pt>
                <c:pt idx="12">
                  <c:v>#N/A</c:v>
                </c:pt>
                <c:pt idx="13">
                  <c:v>335</c:v>
                </c:pt>
                <c:pt idx="14">
                  <c:v>#N/A</c:v>
                </c:pt>
              </c:numCache>
            </c:numRef>
          </c:val>
          <c:smooth val="0"/>
          <c:extLst>
            <c:ext xmlns:c16="http://schemas.microsoft.com/office/drawing/2014/chart" uri="{C3380CC4-5D6E-409C-BE32-E72D297353CC}">
              <c16:uniqueId val="{00000008-73AB-4F10-8F6A-7651800DF09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5534</c:v>
                </c:pt>
                <c:pt idx="5">
                  <c:v>5620</c:v>
                </c:pt>
                <c:pt idx="8">
                  <c:v>5390</c:v>
                </c:pt>
                <c:pt idx="11">
                  <c:v>5427</c:v>
                </c:pt>
                <c:pt idx="14">
                  <c:v>5233</c:v>
                </c:pt>
              </c:numCache>
            </c:numRef>
          </c:val>
          <c:extLst>
            <c:ext xmlns:c16="http://schemas.microsoft.com/office/drawing/2014/chart" uri="{C3380CC4-5D6E-409C-BE32-E72D297353CC}">
              <c16:uniqueId val="{00000000-4DC2-4438-A4CD-D90D58B31E5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4DC2-4438-A4CD-D90D58B31E5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2958</c:v>
                </c:pt>
                <c:pt idx="5">
                  <c:v>2989</c:v>
                </c:pt>
                <c:pt idx="8">
                  <c:v>3131</c:v>
                </c:pt>
                <c:pt idx="11">
                  <c:v>3145</c:v>
                </c:pt>
                <c:pt idx="14">
                  <c:v>3651</c:v>
                </c:pt>
              </c:numCache>
            </c:numRef>
          </c:val>
          <c:extLst>
            <c:ext xmlns:c16="http://schemas.microsoft.com/office/drawing/2014/chart" uri="{C3380CC4-5D6E-409C-BE32-E72D297353CC}">
              <c16:uniqueId val="{00000002-4DC2-4438-A4CD-D90D58B31E5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DC2-4438-A4CD-D90D58B31E5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DC2-4438-A4CD-D90D58B31E5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DC2-4438-A4CD-D90D58B31E5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775</c:v>
                </c:pt>
                <c:pt idx="3">
                  <c:v>827</c:v>
                </c:pt>
                <c:pt idx="6">
                  <c:v>995</c:v>
                </c:pt>
                <c:pt idx="9">
                  <c:v>974</c:v>
                </c:pt>
                <c:pt idx="12">
                  <c:v>660</c:v>
                </c:pt>
              </c:numCache>
            </c:numRef>
          </c:val>
          <c:extLst>
            <c:ext xmlns:c16="http://schemas.microsoft.com/office/drawing/2014/chart" uri="{C3380CC4-5D6E-409C-BE32-E72D297353CC}">
              <c16:uniqueId val="{00000006-4DC2-4438-A4CD-D90D58B31E5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62</c:v>
                </c:pt>
                <c:pt idx="3">
                  <c:v>65</c:v>
                </c:pt>
                <c:pt idx="6">
                  <c:v>85</c:v>
                </c:pt>
                <c:pt idx="9">
                  <c:v>96</c:v>
                </c:pt>
                <c:pt idx="12">
                  <c:v>103</c:v>
                </c:pt>
              </c:numCache>
            </c:numRef>
          </c:val>
          <c:extLst>
            <c:ext xmlns:c16="http://schemas.microsoft.com/office/drawing/2014/chart" uri="{C3380CC4-5D6E-409C-BE32-E72D297353CC}">
              <c16:uniqueId val="{00000007-4DC2-4438-A4CD-D90D58B31E5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2139</c:v>
                </c:pt>
                <c:pt idx="3">
                  <c:v>2126</c:v>
                </c:pt>
                <c:pt idx="6">
                  <c:v>2112</c:v>
                </c:pt>
                <c:pt idx="9">
                  <c:v>2053</c:v>
                </c:pt>
                <c:pt idx="12">
                  <c:v>2591</c:v>
                </c:pt>
              </c:numCache>
            </c:numRef>
          </c:val>
          <c:extLst>
            <c:ext xmlns:c16="http://schemas.microsoft.com/office/drawing/2014/chart" uri="{C3380CC4-5D6E-409C-BE32-E72D297353CC}">
              <c16:uniqueId val="{00000008-4DC2-4438-A4CD-D90D58B31E5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DC2-4438-A4CD-D90D58B31E5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5414</c:v>
                </c:pt>
                <c:pt idx="3">
                  <c:v>5480</c:v>
                </c:pt>
                <c:pt idx="6">
                  <c:v>5416</c:v>
                </c:pt>
                <c:pt idx="9">
                  <c:v>5319</c:v>
                </c:pt>
                <c:pt idx="12">
                  <c:v>5248</c:v>
                </c:pt>
              </c:numCache>
            </c:numRef>
          </c:val>
          <c:extLst>
            <c:ext xmlns:c16="http://schemas.microsoft.com/office/drawing/2014/chart" uri="{C3380CC4-5D6E-409C-BE32-E72D297353CC}">
              <c16:uniqueId val="{0000000A-4DC2-4438-A4CD-D90D58B31E5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88</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DC2-4438-A4CD-D90D58B31E5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900</c:v>
                </c:pt>
                <c:pt idx="1">
                  <c:v>800</c:v>
                </c:pt>
                <c:pt idx="2">
                  <c:v>800</c:v>
                </c:pt>
              </c:numCache>
            </c:numRef>
          </c:val>
          <c:extLst>
            <c:ext xmlns:c16="http://schemas.microsoft.com/office/drawing/2014/chart" uri="{C3380CC4-5D6E-409C-BE32-E72D297353CC}">
              <c16:uniqueId val="{00000000-887F-4BB7-899D-CDED11BE113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45</c:v>
                </c:pt>
                <c:pt idx="1">
                  <c:v>46</c:v>
                </c:pt>
                <c:pt idx="2">
                  <c:v>87</c:v>
                </c:pt>
              </c:numCache>
            </c:numRef>
          </c:val>
          <c:extLst>
            <c:ext xmlns:c16="http://schemas.microsoft.com/office/drawing/2014/chart" uri="{C3380CC4-5D6E-409C-BE32-E72D297353CC}">
              <c16:uniqueId val="{00000001-887F-4BB7-899D-CDED11BE113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1899</c:v>
                </c:pt>
                <c:pt idx="1">
                  <c:v>2082</c:v>
                </c:pt>
                <c:pt idx="2">
                  <c:v>2470</c:v>
                </c:pt>
              </c:numCache>
            </c:numRef>
          </c:val>
          <c:extLst>
            <c:ext xmlns:c16="http://schemas.microsoft.com/office/drawing/2014/chart" uri="{C3380CC4-5D6E-409C-BE32-E72D297353CC}">
              <c16:uniqueId val="{00000002-887F-4BB7-899D-CDED11BE113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{D8547FBA-9456-47D1-A58F-82141E40DF8B}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8E7D-4BDF-AD34-438C0BF0CB8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{B6E24682-2421-4A02-AA8F-A2E84264D9E3}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E7D-4BDF-AD34-438C0BF0CB8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{255181F6-1D81-4348-862E-45187907A953}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E7D-4BDF-AD34-438C0BF0CB8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{76691CA0-FB99-43F4-A3E5-4D5CE89215D7}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E7D-4BDF-AD34-438C0BF0CB8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{9E8658C2-CA1C-4383-9D22-C00F7E568C64}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E7D-4BDF-AD34-438C0BF0CB83}"/>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{10D10FDC-912B-4D33-8208-315983E242F9}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8E7D-4BDF-AD34-438C0BF0CB83}"/>
                </c:ext>
              </c:extLst>
            </c:dLbl>
            <c:dLbl>
              <c:idx val="16"/>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{E15D3617-EF4E-4EFB-BA60-3F0DD8BDD1CB}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8E7D-4BDF-AD34-438C0BF0CB83}"/>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{6675E4B8-58F4-49F0-AFF0-1B8B70BB122A}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8E7D-4BDF-AD34-438C0BF0CB8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{E55E824C-E2C4-420F-8E21-E715665BE055}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8E7D-4BDF-AD34-438C0BF0CB8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73</c:v>
                </c:pt>
                <c:pt idx="8">
                  <c:v>74.099999999999994</c:v>
                </c:pt>
                <c:pt idx="16">
                  <c:v>69.7</c:v>
                </c:pt>
                <c:pt idx="24">
                  <c:v>70.400000000000006</c:v>
                </c:pt>
                <c:pt idx="32">
                  <c:v>75.400000000000006</c:v>
                </c:pt>
              </c:numCache>
            </c:numRef>
          </c:xVal>
          <c:yVal>
            <c:numRef>
              <c:f>公会計指標分析・財政指標組合せ分析表!$BP$51:$DC$51</c:f>
              <c:numCache>
                <c:formatCode>#,##0.0;"▲ "#,##0.0</c:formatCode>
                <c:ptCount val="40"/>
                <c:pt idx="16">
                  <c:v>2.8</c:v>
                </c:pt>
              </c:numCache>
            </c:numRef>
          </c:yVal>
          <c:smooth val="0"/>
          <c:extLst>
            <c:ext xmlns:c16="http://schemas.microsoft.com/office/drawing/2014/chart" uri="{C3380CC4-5D6E-409C-BE32-E72D297353CC}">
              <c16:uniqueId val="{00000009-8E7D-4BDF-AD34-438C0BF0CB8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{7D99406A-C4FC-43A2-AF52-6DC5CD6B2C73}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8E7D-4BDF-AD34-438C0BF0CB8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{8610907D-A27B-43B6-978D-D4C13989FCB1}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E7D-4BDF-AD34-438C0BF0CB8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{AE52EFB9-ADA9-4F2C-B782-594AA962D29D}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E7D-4BDF-AD34-438C0BF0CB8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{7344FB22-3F32-424F-B65A-E1CFD60C59FC}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E7D-4BDF-AD34-438C0BF0CB8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{9B411C3C-12C9-4F8E-BDA2-9828A205C664}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E7D-4BDF-AD34-438C0BF0CB83}"/>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{C6FD620E-1BC3-4E5B-8F3C-45C1E3F31EC8}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8E7D-4BDF-AD34-438C0BF0CB83}"/>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{A0B9D45A-7649-4B73-8E65-D37071110AD5}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8E7D-4BDF-AD34-438C0BF0CB83}"/>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{7BB081F5-E129-4237-99D9-DBB25336EE53}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8E7D-4BDF-AD34-438C0BF0CB83}"/>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{D500326B-08EB-43D4-9EE6-34A85E1710DB}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8E7D-4BDF-AD34-438C0BF0CB8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59.1</c:v>
                </c:pt>
                <c:pt idx="8">
                  <c:v>61.2</c:v>
                </c:pt>
                <c:pt idx="16">
                  <c:v>62.8</c:v>
                </c:pt>
                <c:pt idx="24">
                  <c:v>64.099999999999994</c:v>
                </c:pt>
                <c:pt idx="32">
                  <c:v>66.3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E7D-4BDF-AD34-438C0BF0CB83}"/>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
          <c:min val="-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{EFD5BA01-D468-46A0-8F80-8BC3192A81A6}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8827-4893-9CC5-B6C11D8529E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{066521AE-D213-413C-934F-6B29EDDCC559}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827-4893-9CC5-B6C11D8529E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{581EB4D1-8E01-4935-9066-383346C039FC}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827-4893-9CC5-B6C11D8529E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{85A2BC01-ACE6-44B1-A758-1D58A3261622}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827-4893-9CC5-B6C11D8529E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{3EAD0344-0048-45A3-9131-4D9FC696FED3}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827-4893-9CC5-B6C11D8529E3}"/>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{C49AD789-EB84-48D2-9725-3336E5C58497}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8827-4893-9CC5-B6C11D8529E3}"/>
                </c:ext>
              </c:extLst>
            </c:dLbl>
            <c:dLbl>
              <c:idx val="16"/>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{06135BCB-4BF7-460E-A417-283153995F7C}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8827-4893-9CC5-B6C11D8529E3}"/>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{E30D78B7-46E3-4CE9-B56D-B3DD1937820E}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8827-4893-9CC5-B6C11D8529E3}"/>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{4EC4E4CD-09EF-4A7E-9DCD-C418F3D19428}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8827-4893-9CC5-B6C11D8529E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10.3</c:v>
                </c:pt>
                <c:pt idx="8">
                  <c:v>9.4</c:v>
                </c:pt>
                <c:pt idx="16">
                  <c:v>9.5</c:v>
                </c:pt>
                <c:pt idx="24">
                  <c:v>9.3000000000000007</c:v>
                </c:pt>
                <c:pt idx="32">
                  <c:v>9.5</c:v>
                </c:pt>
              </c:numCache>
            </c:numRef>
          </c:xVal>
          <c:yVal>
            <c:numRef>
              <c:f>公会計指標分析・財政指標組合せ分析表!$BP$73:$DC$73</c:f>
              <c:numCache>
                <c:formatCode>#,##0.0;"▲ "#,##0.0</c:formatCode>
                <c:ptCount val="40"/>
                <c:pt idx="16">
                  <c:v>2.8</c:v>
                </c:pt>
              </c:numCache>
            </c:numRef>
          </c:yVal>
          <c:smooth val="0"/>
          <c:extLst>
            <c:ext xmlns:c16="http://schemas.microsoft.com/office/drawing/2014/chart" uri="{C3380CC4-5D6E-409C-BE32-E72D297353CC}">
              <c16:uniqueId val="{00000009-8827-4893-9CC5-B6C11D8529E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4.3495921315535875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{232C6795-AAB0-4ED4-9F1F-043E4EDB0E7C}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8827-4893-9CC5-B6C11D8529E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{27F517A7-53B7-4792-8B9B-03751AEEEECD}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827-4893-9CC5-B6C11D8529E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{80D75416-5A39-4399-B939-A67F191BFC75}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827-4893-9CC5-B6C11D8529E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{F716DD51-CFE8-4EBE-A0B9-97A833B05C21}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827-4893-9CC5-B6C11D8529E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{CC045AF7-B9A3-472B-99AE-5957217DDEB6}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827-4893-9CC5-B6C11D8529E3}"/>
                </c:ext>
              </c:extLst>
            </c:dLbl>
            <c:dLbl>
              <c:idx val="8"/>
              <c:layout>
                <c:manualLayout>
                  <c:x val="-1.8235628084250128E-2"/>
                  <c:y val="-8.133737286005204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{10566A62-C837-4852-870B-73FD01C32924}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8827-4893-9CC5-B6C11D8529E3}"/>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{FCD9E6EE-6FA5-4E91-8C49-77C8A07D2E45}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8827-4893-9CC5-B6C11D8529E3}"/>
                </c:ext>
              </c:extLst>
            </c:dLbl>
            <c:dLbl>
              <c:idx val="24"/>
              <c:layout>
                <c:manualLayout>
                  <c:x val="-4.4905057365901106E-2"/>
                  <c:y val="-4.3495921315535875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{B3320B20-8732-43E3-B35C-A28C3844526D}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8827-4893-9CC5-B6C11D8529E3}"/>
                </c:ext>
              </c:extLst>
            </c:dLbl>
            <c:dLbl>
              <c:idx val="32"/>
              <c:layout>
                <c:manualLayout>
                  <c:x val="-1.8235628084250059E-2"/>
                  <c:y val="-8.1337372860052048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{5A6AE089-4E07-41A9-9AF8-EE6F89EC5371}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8827-4893-9CC5-B6C11D8529E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7.2</c:v>
                </c:pt>
                <c:pt idx="16">
                  <c:v>7.7</c:v>
                </c:pt>
                <c:pt idx="24">
                  <c:v>8</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827-4893-9CC5-B6C11D8529E3}"/>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
          <c:min val="-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岐阜県白川町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元利償還金は、簡易水道改良事業や本格始動する庁舎整備、今後控えている校舎建設などにより、今後上昇する可能性がある。引き続き、後年度に交付税算入のある地方債を活用し、大規模事業等についてはできる範囲で整理・縮小を図るなど、起債依存型の事業実施を見直し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岐阜県白川町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地方債現在高の減少、充当可能基金の増加により、全体として比率が減少した。庁舎建設や学校再編に伴う校舎建設に対する地方債や、簡易水道施設の改良に伴う公営企業債等が今後増加する可能性があるため、起債依存型の事業実施を見直し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岐阜県白川町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庁舎建設に向けた庁舎整備基金や校舎建設に向けた教育施設整備基金に積み立てをしたため増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庁舎整備、学校再編による統合が間近に迫っているため、財源をさらに確保しつつ、整備時に充当していく。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地域振興基金は今後も必要に応じて取り崩しを行い、寄付目的に応じた施策へ充当していく。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ものは、新庁舎建設に向けた庁舎整備基金と学校教育施設建設を見据えた教育施設整備基金であり、その他としてふるさと応援寄附金を一時的に受け入れる地域振興基金や、農林商工事業に充当される産業振興基金が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庁舎整備基金：庁舎建設事業に充てる基金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教育施設整備基金：小中学校等の施設整備に充てる基金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地域振興基金：青少年の健全育成対策及び高齢化対策としての教育活動の促進及び福祉活動の促進並びに快適な生活環境の形成等に充てる基金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産業振興基金：農林業など町の基幹産業の振興や事業改善に充てる基金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地域福祉基金：地域の福祉振興のために公共、民間が行う事業に充てる基金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庁舎整備基金に２億５千万円積立てたことによる増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教育施設整備基金に１億円積立てたことによる増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整備を見据えて積み立てを行ってきた庁舎整備基金は、事業の着手に伴い今後は取り崩しに転ずることとなる。また、学校再編に伴い校舎整備計画も本格化することになり教育施設整備基金も今後も取り崩すことが見込ま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に取り崩しを行い、令和３年度においても当初予算時に取り崩しを予定していた。令和２年度国勢調査人口の反映による普通交付税算定額の増や、１２月に行われた追加交付など、見込んでいた財源を超える歳入があり、取り崩しを行うことなく現状維持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インフラ長寿命化や公共施設の適正化、公共交通対策等に多額な一般財源を要す見込みであるため、これからは保有額は下がっていくことが予想される。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自主財源が乏しい本町において、今後地方交付税が減少する可能性もあり、現在のような一定額の確保は困難であるが、事業縮減などを検討し、標準財政規模の１０％以上は確実に保有できるよう財政運営を実施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利子分の積立て及び、令和３年度普通交付税の再算定時において交付された「臨時財政対策債償還基金費」を積立てたことにより増額。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インフラ施設の長寿命化は今後も継続して実施していくため、有利な起債を活用して実施して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いくとともに、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適正な借入計画を立てつつ、低金利政策を有効に活用しながら、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公債費の抑制に努めていく。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149858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283970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552194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686306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149858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283970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552194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86306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岐阜県白川町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7,634
7,504
237.90
7,286,036
6,774,538
401,028
4,116,324
4,405,666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00000000-0008-0000-0000-000020000000}"/>
            </a:ext>
          </a:extLst>
        </xdr:cNvPr>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00000000-0008-0000-0000-000021000000}"/>
            </a:ext>
          </a:extLst>
        </xdr:cNvPr>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00000000-0008-0000-0000-000022000000}"/>
            </a:ext>
          </a:extLst>
        </xdr:cNvPr>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00000000-0008-0000-0000-000023000000}"/>
            </a:ext>
          </a:extLst>
        </xdr:cNvPr>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19100" y="2046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19100" y="22840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5177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275526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299275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00000000-0008-0000-0000-000038000000}"/>
            </a:ext>
          </a:extLst>
        </xdr:cNvPr>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有形固定資産減価償却率は</a:t>
          </a:r>
          <a:r>
            <a:rPr kumimoji="1" lang="ja-JP" altLang="ja-JP" sz="1100">
              <a:solidFill>
                <a:schemeClr val="dk1"/>
              </a:solidFill>
              <a:effectLst/>
              <a:latin typeface="+mn-lt"/>
              <a:ea typeface="+mn-ea"/>
              <a:cs typeface="+mn-cs"/>
            </a:rPr>
            <a:t>前年度に比べて</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ポイント増加し、類似団体内や岐阜県平均値と比べやや高い値となった。令和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年度に有形償却資産</a:t>
          </a:r>
          <a:r>
            <a:rPr kumimoji="1" lang="ja-JP" altLang="en-US" sz="1100">
              <a:solidFill>
                <a:schemeClr val="dk1"/>
              </a:solidFill>
              <a:effectLst/>
              <a:latin typeface="+mn-lt"/>
              <a:ea typeface="+mn-ea"/>
              <a:cs typeface="+mn-cs"/>
            </a:rPr>
            <a:t>は前年度より</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千万円増加している。</a:t>
          </a:r>
          <a:r>
            <a:rPr kumimoji="1" lang="ja-JP" altLang="ja-JP" sz="1100">
              <a:solidFill>
                <a:schemeClr val="dk1"/>
              </a:solidFill>
              <a:effectLst/>
              <a:latin typeface="+mn-lt"/>
              <a:ea typeface="+mn-ea"/>
              <a:cs typeface="+mn-cs"/>
            </a:rPr>
            <a:t>本町では、令和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年度に策定した公共施設等総合管理計画に基づき、今後、老朽化対策に積極に取り組んでいく。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721516" y="610951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127125" y="585110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21516" y="575730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127125" y="5498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772811" y="54050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127125" y="514667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772811" y="5052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127125" y="4794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772811" y="4700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127125" y="444224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772811" y="43522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01248" y="400004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0000000-0008-0000-0000-000048000000}"/>
            </a:ext>
          </a:extLst>
        </xdr:cNvPr>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120862</xdr:rowOff>
    </xdr:from>
    <xdr:to>
      <xdr:col>23</xdr:col>
      <xdr:colOff>85090</xdr:colOff>
      <xdr:row>33</xdr:row>
      <xdr:rowOff>117687</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flipV="1">
          <a:off x="4206240" y="4647142"/>
          <a:ext cx="1270" cy="1002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74" name="有形固定資産減価償却率最小値テキスト">
          <a:extLst>
            <a:ext uri="{FF2B5EF4-FFF2-40B4-BE49-F238E27FC236}">
              <a16:creationId xmlns:a16="http://schemas.microsoft.com/office/drawing/2014/main" id="{00000000-0008-0000-0000-00004A000000}"/>
            </a:ext>
          </a:extLst>
        </xdr:cNvPr>
        <xdr:cNvSpPr txBox="1"/>
      </xdr:nvSpPr>
      <xdr:spPr>
        <a:xfrm>
          <a:off x="4258945" y="5653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a:off x="4119245" y="5649807"/>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67539</xdr:rowOff>
    </xdr:from>
    <xdr:ext cx="405111" cy="259045"/>
    <xdr:sp macro="" textlink="">
      <xdr:nvSpPr>
        <xdr:cNvPr id="76" name="有形固定資産減価償却率最大値テキスト">
          <a:extLst>
            <a:ext uri="{FF2B5EF4-FFF2-40B4-BE49-F238E27FC236}">
              <a16:creationId xmlns:a16="http://schemas.microsoft.com/office/drawing/2014/main" id="{00000000-0008-0000-0000-00004C000000}"/>
            </a:ext>
          </a:extLst>
        </xdr:cNvPr>
        <xdr:cNvSpPr txBox="1"/>
      </xdr:nvSpPr>
      <xdr:spPr>
        <a:xfrm>
          <a:off x="4258945" y="4426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120862</xdr:rowOff>
    </xdr:from>
    <xdr:to>
      <xdr:col>23</xdr:col>
      <xdr:colOff>174625</xdr:colOff>
      <xdr:row>27</xdr:row>
      <xdr:rowOff>120862</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119245" y="464714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31449</xdr:rowOff>
    </xdr:from>
    <xdr:ext cx="405111" cy="259045"/>
    <xdr:sp macro="" textlink="">
      <xdr:nvSpPr>
        <xdr:cNvPr id="78" name="有形固定資産減価償却率平均値テキスト">
          <a:extLst>
            <a:ext uri="{FF2B5EF4-FFF2-40B4-BE49-F238E27FC236}">
              <a16:creationId xmlns:a16="http://schemas.microsoft.com/office/drawing/2014/main" id="{00000000-0008-0000-0000-00004E000000}"/>
            </a:ext>
          </a:extLst>
        </xdr:cNvPr>
        <xdr:cNvSpPr txBox="1"/>
      </xdr:nvSpPr>
      <xdr:spPr>
        <a:xfrm>
          <a:off x="4258945" y="50606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8572</xdr:rowOff>
    </xdr:from>
    <xdr:to>
      <xdr:col>23</xdr:col>
      <xdr:colOff>136525</xdr:colOff>
      <xdr:row>31</xdr:row>
      <xdr:rowOff>110172</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4157345" y="520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140441</xdr:rowOff>
    </xdr:from>
    <xdr:to>
      <xdr:col>19</xdr:col>
      <xdr:colOff>187325</xdr:colOff>
      <xdr:row>31</xdr:row>
      <xdr:rowOff>70591</xdr:rowOff>
    </xdr:to>
    <xdr:sp macro="" textlink="">
      <xdr:nvSpPr>
        <xdr:cNvPr id="80" name="フローチャート: 判断 79">
          <a:extLst>
            <a:ext uri="{FF2B5EF4-FFF2-40B4-BE49-F238E27FC236}">
              <a16:creationId xmlns:a16="http://schemas.microsoft.com/office/drawing/2014/main" id="{00000000-0008-0000-0000-000050000000}"/>
            </a:ext>
          </a:extLst>
        </xdr:cNvPr>
        <xdr:cNvSpPr/>
      </xdr:nvSpPr>
      <xdr:spPr>
        <a:xfrm>
          <a:off x="3537585" y="51696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117052</xdr:rowOff>
    </xdr:from>
    <xdr:to>
      <xdr:col>15</xdr:col>
      <xdr:colOff>187325</xdr:colOff>
      <xdr:row>31</xdr:row>
      <xdr:rowOff>47202</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2867025" y="51462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88265</xdr:rowOff>
    </xdr:from>
    <xdr:to>
      <xdr:col>11</xdr:col>
      <xdr:colOff>187325</xdr:colOff>
      <xdr:row>31</xdr:row>
      <xdr:rowOff>18415</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2196465" y="51174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1525905" y="507968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847</xdr:rowOff>
    </xdr:from>
    <xdr:to>
      <xdr:col>23</xdr:col>
      <xdr:colOff>136525</xdr:colOff>
      <xdr:row>32</xdr:row>
      <xdr:rowOff>102447</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4157345" y="536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150724</xdr:rowOff>
    </xdr:from>
    <xdr:ext cx="405111" cy="259045"/>
    <xdr:sp macro="" textlink="">
      <xdr:nvSpPr>
        <xdr:cNvPr id="90" name="有形固定資産減価償却率該当値テキスト">
          <a:extLst>
            <a:ext uri="{FF2B5EF4-FFF2-40B4-BE49-F238E27FC236}">
              <a16:creationId xmlns:a16="http://schemas.microsoft.com/office/drawing/2014/main" id="{00000000-0008-0000-0000-00005A000000}"/>
            </a:ext>
          </a:extLst>
        </xdr:cNvPr>
        <xdr:cNvSpPr txBox="1"/>
      </xdr:nvSpPr>
      <xdr:spPr>
        <a:xfrm>
          <a:off x="4258945" y="5347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82338</xdr:rowOff>
    </xdr:from>
    <xdr:to>
      <xdr:col>19</xdr:col>
      <xdr:colOff>187325</xdr:colOff>
      <xdr:row>32</xdr:row>
      <xdr:rowOff>12488</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3537585" y="52791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133138</xdr:rowOff>
    </xdr:from>
    <xdr:to>
      <xdr:col>23</xdr:col>
      <xdr:colOff>85725</xdr:colOff>
      <xdr:row>32</xdr:row>
      <xdr:rowOff>51647</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3588385" y="5329978"/>
          <a:ext cx="619760" cy="8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69744</xdr:rowOff>
    </xdr:from>
    <xdr:to>
      <xdr:col>15</xdr:col>
      <xdr:colOff>187325</xdr:colOff>
      <xdr:row>31</xdr:row>
      <xdr:rowOff>171344</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2867025" y="526658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120544</xdr:rowOff>
    </xdr:from>
    <xdr:to>
      <xdr:col>19</xdr:col>
      <xdr:colOff>136525</xdr:colOff>
      <xdr:row>31</xdr:row>
      <xdr:rowOff>133138</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2917825" y="5317384"/>
          <a:ext cx="670560" cy="1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148908</xdr:rowOff>
    </xdr:from>
    <xdr:to>
      <xdr:col>11</xdr:col>
      <xdr:colOff>187325</xdr:colOff>
      <xdr:row>32</xdr:row>
      <xdr:rowOff>79058</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2196465" y="534574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120544</xdr:rowOff>
    </xdr:from>
    <xdr:to>
      <xdr:col>15</xdr:col>
      <xdr:colOff>136525</xdr:colOff>
      <xdr:row>32</xdr:row>
      <xdr:rowOff>28258</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flipV="1">
          <a:off x="2247265" y="5317384"/>
          <a:ext cx="670560" cy="7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129117</xdr:rowOff>
    </xdr:from>
    <xdr:to>
      <xdr:col>7</xdr:col>
      <xdr:colOff>187325</xdr:colOff>
      <xdr:row>32</xdr:row>
      <xdr:rowOff>59267</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1525905" y="532595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8467</xdr:rowOff>
    </xdr:from>
    <xdr:to>
      <xdr:col>11</xdr:col>
      <xdr:colOff>136525</xdr:colOff>
      <xdr:row>32</xdr:row>
      <xdr:rowOff>28258</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1576705" y="5372947"/>
          <a:ext cx="670560" cy="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87118</xdr:rowOff>
    </xdr:from>
    <xdr:ext cx="405111" cy="259045"/>
    <xdr:sp macro="" textlink="">
      <xdr:nvSpPr>
        <xdr:cNvPr id="99" name="n_1aveValue有形固定資産減価償却率">
          <a:extLst>
            <a:ext uri="{FF2B5EF4-FFF2-40B4-BE49-F238E27FC236}">
              <a16:creationId xmlns:a16="http://schemas.microsoft.com/office/drawing/2014/main" id="{00000000-0008-0000-0000-000063000000}"/>
            </a:ext>
          </a:extLst>
        </xdr:cNvPr>
        <xdr:cNvSpPr txBox="1"/>
      </xdr:nvSpPr>
      <xdr:spPr>
        <a:xfrm>
          <a:off x="3395989" y="494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63729</xdr:rowOff>
    </xdr:from>
    <xdr:ext cx="405111" cy="259045"/>
    <xdr:sp macro="" textlink="">
      <xdr:nvSpPr>
        <xdr:cNvPr id="100" name="n_2aveValue有形固定資産減価償却率">
          <a:extLst>
            <a:ext uri="{FF2B5EF4-FFF2-40B4-BE49-F238E27FC236}">
              <a16:creationId xmlns:a16="http://schemas.microsoft.com/office/drawing/2014/main" id="{00000000-0008-0000-0000-000064000000}"/>
            </a:ext>
          </a:extLst>
        </xdr:cNvPr>
        <xdr:cNvSpPr txBox="1"/>
      </xdr:nvSpPr>
      <xdr:spPr>
        <a:xfrm>
          <a:off x="2738129" y="492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34942</xdr:rowOff>
    </xdr:from>
    <xdr:ext cx="405111" cy="259045"/>
    <xdr:sp macro="" textlink="">
      <xdr:nvSpPr>
        <xdr:cNvPr id="101" name="n_3aveValue有形固定資産減価償却率">
          <a:extLst>
            <a:ext uri="{FF2B5EF4-FFF2-40B4-BE49-F238E27FC236}">
              <a16:creationId xmlns:a16="http://schemas.microsoft.com/office/drawing/2014/main" id="{00000000-0008-0000-0000-000065000000}"/>
            </a:ext>
          </a:extLst>
        </xdr:cNvPr>
        <xdr:cNvSpPr txBox="1"/>
      </xdr:nvSpPr>
      <xdr:spPr>
        <a:xfrm>
          <a:off x="2067569" y="4896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168610</xdr:rowOff>
    </xdr:from>
    <xdr:ext cx="405111" cy="259045"/>
    <xdr:sp macro="" textlink="">
      <xdr:nvSpPr>
        <xdr:cNvPr id="102" name="n_4aveValue有形固定資産減価償却率">
          <a:extLst>
            <a:ext uri="{FF2B5EF4-FFF2-40B4-BE49-F238E27FC236}">
              <a16:creationId xmlns:a16="http://schemas.microsoft.com/office/drawing/2014/main" id="{00000000-0008-0000-0000-000066000000}"/>
            </a:ext>
          </a:extLst>
        </xdr:cNvPr>
        <xdr:cNvSpPr txBox="1"/>
      </xdr:nvSpPr>
      <xdr:spPr>
        <a:xfrm>
          <a:off x="1397009" y="4862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3615</xdr:rowOff>
    </xdr:from>
    <xdr:ext cx="405111" cy="259045"/>
    <xdr:sp macro="" textlink="">
      <xdr:nvSpPr>
        <xdr:cNvPr id="103" name="n_1mainValue有形固定資産減価償却率">
          <a:extLst>
            <a:ext uri="{FF2B5EF4-FFF2-40B4-BE49-F238E27FC236}">
              <a16:creationId xmlns:a16="http://schemas.microsoft.com/office/drawing/2014/main" id="{00000000-0008-0000-0000-000067000000}"/>
            </a:ext>
          </a:extLst>
        </xdr:cNvPr>
        <xdr:cNvSpPr txBox="1"/>
      </xdr:nvSpPr>
      <xdr:spPr>
        <a:xfrm>
          <a:off x="3395989" y="5368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162471</xdr:rowOff>
    </xdr:from>
    <xdr:ext cx="405111" cy="259045"/>
    <xdr:sp macro="" textlink="">
      <xdr:nvSpPr>
        <xdr:cNvPr id="104" name="n_2mainValue有形固定資産減価償却率">
          <a:extLst>
            <a:ext uri="{FF2B5EF4-FFF2-40B4-BE49-F238E27FC236}">
              <a16:creationId xmlns:a16="http://schemas.microsoft.com/office/drawing/2014/main" id="{00000000-0008-0000-0000-000068000000}"/>
            </a:ext>
          </a:extLst>
        </xdr:cNvPr>
        <xdr:cNvSpPr txBox="1"/>
      </xdr:nvSpPr>
      <xdr:spPr>
        <a:xfrm>
          <a:off x="2738129" y="5359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70185</xdr:rowOff>
    </xdr:from>
    <xdr:ext cx="405111" cy="259045"/>
    <xdr:sp macro="" textlink="">
      <xdr:nvSpPr>
        <xdr:cNvPr id="105" name="n_3mainValue有形固定資産減価償却率">
          <a:extLst>
            <a:ext uri="{FF2B5EF4-FFF2-40B4-BE49-F238E27FC236}">
              <a16:creationId xmlns:a16="http://schemas.microsoft.com/office/drawing/2014/main" id="{00000000-0008-0000-0000-000069000000}"/>
            </a:ext>
          </a:extLst>
        </xdr:cNvPr>
        <xdr:cNvSpPr txBox="1"/>
      </xdr:nvSpPr>
      <xdr:spPr>
        <a:xfrm>
          <a:off x="2067569" y="5434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50394</xdr:rowOff>
    </xdr:from>
    <xdr:ext cx="405111" cy="259045"/>
    <xdr:sp macro="" textlink="">
      <xdr:nvSpPr>
        <xdr:cNvPr id="106" name="n_4mainValue有形固定資産減価償却率">
          <a:extLst>
            <a:ext uri="{FF2B5EF4-FFF2-40B4-BE49-F238E27FC236}">
              <a16:creationId xmlns:a16="http://schemas.microsoft.com/office/drawing/2014/main" id="{00000000-0008-0000-0000-00006A000000}"/>
            </a:ext>
          </a:extLst>
        </xdr:cNvPr>
        <xdr:cNvSpPr txBox="1"/>
      </xdr:nvSpPr>
      <xdr:spPr>
        <a:xfrm>
          <a:off x="1397009" y="5414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090448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2166505" y="375262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[ 308.2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債務償還比率は類似団体平均を下回っており、前年より</a:t>
          </a:r>
          <a:r>
            <a:rPr lang="en-US" altLang="ja-JP" sz="1100" b="0" i="0" baseline="0">
              <a:solidFill>
                <a:schemeClr val="dk1"/>
              </a:solidFill>
              <a:effectLst/>
              <a:latin typeface="+mn-lt"/>
              <a:ea typeface="+mn-ea"/>
              <a:cs typeface="+mn-cs"/>
            </a:rPr>
            <a:t>56.5</a:t>
          </a:r>
          <a:r>
            <a:rPr lang="ja-JP" altLang="ja-JP" sz="1100" b="0" i="0" baseline="0">
              <a:solidFill>
                <a:schemeClr val="dk1"/>
              </a:solidFill>
              <a:effectLst/>
              <a:latin typeface="+mn-lt"/>
              <a:ea typeface="+mn-ea"/>
              <a:cs typeface="+mn-cs"/>
            </a:rPr>
            <a:t>ポイント減少した。地方債の残高は前年から約</a:t>
          </a:r>
          <a:r>
            <a:rPr lang="en-US" altLang="ja-JP" sz="1100" b="0" i="0" baseline="0">
              <a:solidFill>
                <a:schemeClr val="dk1"/>
              </a:solidFill>
              <a:effectLst/>
              <a:latin typeface="+mn-lt"/>
              <a:ea typeface="+mn-ea"/>
              <a:cs typeface="+mn-cs"/>
            </a:rPr>
            <a:t>0.7</a:t>
          </a:r>
          <a:r>
            <a:rPr lang="ja-JP" altLang="ja-JP" sz="1100" b="0" i="0" baseline="0">
              <a:solidFill>
                <a:schemeClr val="dk1"/>
              </a:solidFill>
              <a:effectLst/>
              <a:latin typeface="+mn-lt"/>
              <a:ea typeface="+mn-ea"/>
              <a:cs typeface="+mn-cs"/>
            </a:rPr>
            <a:t>億円</a:t>
          </a:r>
          <a:r>
            <a:rPr lang="ja-JP" altLang="en-US" sz="1100" b="0" i="0" baseline="0">
              <a:solidFill>
                <a:schemeClr val="dk1"/>
              </a:solidFill>
              <a:effectLst/>
              <a:latin typeface="+mn-lt"/>
              <a:ea typeface="+mn-ea"/>
              <a:cs typeface="+mn-cs"/>
            </a:rPr>
            <a:t>減少し</a:t>
          </a:r>
          <a:r>
            <a:rPr lang="ja-JP" altLang="ja-JP" sz="1100" b="0" i="0" baseline="0">
              <a:solidFill>
                <a:schemeClr val="dk1"/>
              </a:solidFill>
              <a:effectLst/>
              <a:latin typeface="+mn-lt"/>
              <a:ea typeface="+mn-ea"/>
              <a:cs typeface="+mn-cs"/>
            </a:rPr>
            <a:t>、約</a:t>
          </a:r>
          <a:r>
            <a:rPr lang="en-US" altLang="ja-JP" sz="1100" b="0" i="0" baseline="0">
              <a:solidFill>
                <a:schemeClr val="dk1"/>
              </a:solidFill>
              <a:effectLst/>
              <a:latin typeface="+mn-lt"/>
              <a:ea typeface="+mn-ea"/>
              <a:cs typeface="+mn-cs"/>
            </a:rPr>
            <a:t>52</a:t>
          </a:r>
          <a:r>
            <a:rPr lang="ja-JP" altLang="ja-JP" sz="1100" b="0" i="0" baseline="0">
              <a:solidFill>
                <a:schemeClr val="dk1"/>
              </a:solidFill>
              <a:effectLst/>
              <a:latin typeface="+mn-lt"/>
              <a:ea typeface="+mn-ea"/>
              <a:cs typeface="+mn-cs"/>
            </a:rPr>
            <a:t>億円となっている。今後も、元金償還金額を超えない地方債の借入や交付税措置のある有利な地方債の借入を心掛け</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取り組んでいく。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9486041" y="610951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9971405" y="585110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9486041" y="575730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9971405" y="5498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9542936" y="540508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9971405" y="514667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9542936" y="5052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9971405" y="4794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9542936" y="470066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9971405" y="444224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9645528" y="435225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00000000-0008-0000-0000-000086000000}"/>
            </a:ext>
          </a:extLst>
        </xdr:cNvPr>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94538</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flipV="1">
          <a:off x="13027660" y="4442248"/>
          <a:ext cx="1269" cy="1184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98365</xdr:rowOff>
    </xdr:from>
    <xdr:ext cx="560923" cy="259045"/>
    <xdr:sp macro="" textlink="">
      <xdr:nvSpPr>
        <xdr:cNvPr id="136" name="債務償還比率最小値テキスト">
          <a:extLst>
            <a:ext uri="{FF2B5EF4-FFF2-40B4-BE49-F238E27FC236}">
              <a16:creationId xmlns:a16="http://schemas.microsoft.com/office/drawing/2014/main" id="{00000000-0008-0000-0000-000088000000}"/>
            </a:ext>
          </a:extLst>
        </xdr:cNvPr>
        <xdr:cNvSpPr txBox="1"/>
      </xdr:nvSpPr>
      <xdr:spPr>
        <a:xfrm>
          <a:off x="13080365" y="563048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94538</xdr:rowOff>
    </xdr:from>
    <xdr:to>
      <xdr:col>76</xdr:col>
      <xdr:colOff>111125</xdr:colOff>
      <xdr:row>33</xdr:row>
      <xdr:rowOff>94538</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2963525" y="56266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a:extLst>
            <a:ext uri="{FF2B5EF4-FFF2-40B4-BE49-F238E27FC236}">
              <a16:creationId xmlns:a16="http://schemas.microsoft.com/office/drawing/2014/main" id="{00000000-0008-0000-0000-00008A000000}"/>
            </a:ext>
          </a:extLst>
        </xdr:cNvPr>
        <xdr:cNvSpPr txBox="1"/>
      </xdr:nvSpPr>
      <xdr:spPr>
        <a:xfrm>
          <a:off x="13080365" y="42212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12963525" y="44422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56955</xdr:rowOff>
    </xdr:from>
    <xdr:ext cx="469744" cy="259045"/>
    <xdr:sp macro="" textlink="">
      <xdr:nvSpPr>
        <xdr:cNvPr id="140" name="債務償還比率平均値テキスト">
          <a:extLst>
            <a:ext uri="{FF2B5EF4-FFF2-40B4-BE49-F238E27FC236}">
              <a16:creationId xmlns:a16="http://schemas.microsoft.com/office/drawing/2014/main" id="{00000000-0008-0000-0000-00008C000000}"/>
            </a:ext>
          </a:extLst>
        </xdr:cNvPr>
        <xdr:cNvSpPr txBox="1"/>
      </xdr:nvSpPr>
      <xdr:spPr>
        <a:xfrm>
          <a:off x="13080365" y="47508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78528</xdr:rowOff>
    </xdr:from>
    <xdr:to>
      <xdr:col>76</xdr:col>
      <xdr:colOff>73025</xdr:colOff>
      <xdr:row>29</xdr:row>
      <xdr:rowOff>8678</xdr:rowOff>
    </xdr:to>
    <xdr:sp macro="" textlink="">
      <xdr:nvSpPr>
        <xdr:cNvPr id="141" name="フローチャート: 判断 140">
          <a:extLst>
            <a:ext uri="{FF2B5EF4-FFF2-40B4-BE49-F238E27FC236}">
              <a16:creationId xmlns:a16="http://schemas.microsoft.com/office/drawing/2014/main" id="{00000000-0008-0000-0000-00008D000000}"/>
            </a:ext>
          </a:extLst>
        </xdr:cNvPr>
        <xdr:cNvSpPr/>
      </xdr:nvSpPr>
      <xdr:spPr>
        <a:xfrm>
          <a:off x="13001625" y="477244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42495</xdr:rowOff>
    </xdr:from>
    <xdr:to>
      <xdr:col>72</xdr:col>
      <xdr:colOff>123825</xdr:colOff>
      <xdr:row>29</xdr:row>
      <xdr:rowOff>144095</xdr:rowOff>
    </xdr:to>
    <xdr:sp macro="" textlink="">
      <xdr:nvSpPr>
        <xdr:cNvPr id="142" name="フローチャート: 判断 141">
          <a:extLst>
            <a:ext uri="{FF2B5EF4-FFF2-40B4-BE49-F238E27FC236}">
              <a16:creationId xmlns:a16="http://schemas.microsoft.com/office/drawing/2014/main" id="{00000000-0008-0000-0000-00008E000000}"/>
            </a:ext>
          </a:extLst>
        </xdr:cNvPr>
        <xdr:cNvSpPr/>
      </xdr:nvSpPr>
      <xdr:spPr>
        <a:xfrm>
          <a:off x="12359005" y="490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86035</xdr:rowOff>
    </xdr:from>
    <xdr:to>
      <xdr:col>68</xdr:col>
      <xdr:colOff>123825</xdr:colOff>
      <xdr:row>30</xdr:row>
      <xdr:rowOff>16185</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1688445" y="49475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73321</xdr:rowOff>
    </xdr:from>
    <xdr:to>
      <xdr:col>64</xdr:col>
      <xdr:colOff>123825</xdr:colOff>
      <xdr:row>30</xdr:row>
      <xdr:rowOff>3471</xdr:rowOff>
    </xdr:to>
    <xdr:sp macro="" textlink="">
      <xdr:nvSpPr>
        <xdr:cNvPr id="144" name="フローチャート: 判断 143">
          <a:extLst>
            <a:ext uri="{FF2B5EF4-FFF2-40B4-BE49-F238E27FC236}">
              <a16:creationId xmlns:a16="http://schemas.microsoft.com/office/drawing/2014/main" id="{00000000-0008-0000-0000-000090000000}"/>
            </a:ext>
          </a:extLst>
        </xdr:cNvPr>
        <xdr:cNvSpPr/>
      </xdr:nvSpPr>
      <xdr:spPr>
        <a:xfrm>
          <a:off x="11017885" y="49348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90234</xdr:rowOff>
    </xdr:from>
    <xdr:to>
      <xdr:col>60</xdr:col>
      <xdr:colOff>123825</xdr:colOff>
      <xdr:row>30</xdr:row>
      <xdr:rowOff>20384</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0347325" y="49517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59577</xdr:rowOff>
    </xdr:from>
    <xdr:to>
      <xdr:col>76</xdr:col>
      <xdr:colOff>73025</xdr:colOff>
      <xdr:row>28</xdr:row>
      <xdr:rowOff>161177</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3001625" y="475349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82454</xdr:rowOff>
    </xdr:from>
    <xdr:ext cx="469744" cy="259045"/>
    <xdr:sp macro="" textlink="">
      <xdr:nvSpPr>
        <xdr:cNvPr id="152" name="債務償還比率該当値テキスト">
          <a:extLst>
            <a:ext uri="{FF2B5EF4-FFF2-40B4-BE49-F238E27FC236}">
              <a16:creationId xmlns:a16="http://schemas.microsoft.com/office/drawing/2014/main" id="{00000000-0008-0000-0000-000098000000}"/>
            </a:ext>
          </a:extLst>
        </xdr:cNvPr>
        <xdr:cNvSpPr txBox="1"/>
      </xdr:nvSpPr>
      <xdr:spPr>
        <a:xfrm>
          <a:off x="13080365" y="460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127346</xdr:rowOff>
    </xdr:from>
    <xdr:to>
      <xdr:col>72</xdr:col>
      <xdr:colOff>123825</xdr:colOff>
      <xdr:row>29</xdr:row>
      <xdr:rowOff>57496</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2359005" y="48212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110377</xdr:rowOff>
    </xdr:from>
    <xdr:to>
      <xdr:col>76</xdr:col>
      <xdr:colOff>22225</xdr:colOff>
      <xdr:row>29</xdr:row>
      <xdr:rowOff>6696</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flipV="1">
          <a:off x="12409805" y="4804297"/>
          <a:ext cx="619760" cy="6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138980</xdr:rowOff>
    </xdr:from>
    <xdr:to>
      <xdr:col>68</xdr:col>
      <xdr:colOff>123825</xdr:colOff>
      <xdr:row>29</xdr:row>
      <xdr:rowOff>69130</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1688445" y="48329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6696</xdr:rowOff>
    </xdr:from>
    <xdr:to>
      <xdr:col>72</xdr:col>
      <xdr:colOff>73025</xdr:colOff>
      <xdr:row>29</xdr:row>
      <xdr:rowOff>18330</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flipV="1">
          <a:off x="11739245" y="4868256"/>
          <a:ext cx="670560" cy="1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152414</xdr:rowOff>
    </xdr:from>
    <xdr:to>
      <xdr:col>64</xdr:col>
      <xdr:colOff>123825</xdr:colOff>
      <xdr:row>29</xdr:row>
      <xdr:rowOff>82564</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1017885" y="48463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18330</xdr:rowOff>
    </xdr:from>
    <xdr:to>
      <xdr:col>68</xdr:col>
      <xdr:colOff>73025</xdr:colOff>
      <xdr:row>29</xdr:row>
      <xdr:rowOff>31764</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flipV="1">
          <a:off x="11068685" y="4879890"/>
          <a:ext cx="670560" cy="1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105636</xdr:rowOff>
    </xdr:from>
    <xdr:to>
      <xdr:col>60</xdr:col>
      <xdr:colOff>123825</xdr:colOff>
      <xdr:row>29</xdr:row>
      <xdr:rowOff>35786</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0347325" y="47995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156436</xdr:rowOff>
    </xdr:from>
    <xdr:to>
      <xdr:col>64</xdr:col>
      <xdr:colOff>73025</xdr:colOff>
      <xdr:row>29</xdr:row>
      <xdr:rowOff>31764</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a:off x="10398125" y="4850356"/>
          <a:ext cx="670560" cy="4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135222</xdr:rowOff>
    </xdr:from>
    <xdr:ext cx="469744" cy="259045"/>
    <xdr:sp macro="" textlink="">
      <xdr:nvSpPr>
        <xdr:cNvPr id="161" name="n_1aveValue債務償還比率">
          <a:extLst>
            <a:ext uri="{FF2B5EF4-FFF2-40B4-BE49-F238E27FC236}">
              <a16:creationId xmlns:a16="http://schemas.microsoft.com/office/drawing/2014/main" id="{00000000-0008-0000-0000-0000A1000000}"/>
            </a:ext>
          </a:extLst>
        </xdr:cNvPr>
        <xdr:cNvSpPr txBox="1"/>
      </xdr:nvSpPr>
      <xdr:spPr>
        <a:xfrm>
          <a:off x="12185092" y="499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7312</xdr:rowOff>
    </xdr:from>
    <xdr:ext cx="469744" cy="259045"/>
    <xdr:sp macro="" textlink="">
      <xdr:nvSpPr>
        <xdr:cNvPr id="162" name="n_2aveValue債務償還比率">
          <a:extLst>
            <a:ext uri="{FF2B5EF4-FFF2-40B4-BE49-F238E27FC236}">
              <a16:creationId xmlns:a16="http://schemas.microsoft.com/office/drawing/2014/main" id="{00000000-0008-0000-0000-0000A2000000}"/>
            </a:ext>
          </a:extLst>
        </xdr:cNvPr>
        <xdr:cNvSpPr txBox="1"/>
      </xdr:nvSpPr>
      <xdr:spPr>
        <a:xfrm>
          <a:off x="11527232" y="503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166048</xdr:rowOff>
    </xdr:from>
    <xdr:ext cx="469744" cy="259045"/>
    <xdr:sp macro="" textlink="">
      <xdr:nvSpPr>
        <xdr:cNvPr id="163" name="n_3aveValue債務償還比率">
          <a:extLst>
            <a:ext uri="{FF2B5EF4-FFF2-40B4-BE49-F238E27FC236}">
              <a16:creationId xmlns:a16="http://schemas.microsoft.com/office/drawing/2014/main" id="{00000000-0008-0000-0000-0000A3000000}"/>
            </a:ext>
          </a:extLst>
        </xdr:cNvPr>
        <xdr:cNvSpPr txBox="1"/>
      </xdr:nvSpPr>
      <xdr:spPr>
        <a:xfrm>
          <a:off x="10856672" y="5027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11511</xdr:rowOff>
    </xdr:from>
    <xdr:ext cx="469744" cy="259045"/>
    <xdr:sp macro="" textlink="">
      <xdr:nvSpPr>
        <xdr:cNvPr id="164" name="n_4aveValue債務償還比率">
          <a:extLst>
            <a:ext uri="{FF2B5EF4-FFF2-40B4-BE49-F238E27FC236}">
              <a16:creationId xmlns:a16="http://schemas.microsoft.com/office/drawing/2014/main" id="{00000000-0008-0000-0000-0000A4000000}"/>
            </a:ext>
          </a:extLst>
        </xdr:cNvPr>
        <xdr:cNvSpPr txBox="1"/>
      </xdr:nvSpPr>
      <xdr:spPr>
        <a:xfrm>
          <a:off x="10186112" y="504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74023</xdr:rowOff>
    </xdr:from>
    <xdr:ext cx="469744" cy="259045"/>
    <xdr:sp macro="" textlink="">
      <xdr:nvSpPr>
        <xdr:cNvPr id="165" name="n_1mainValue債務償還比率">
          <a:extLst>
            <a:ext uri="{FF2B5EF4-FFF2-40B4-BE49-F238E27FC236}">
              <a16:creationId xmlns:a16="http://schemas.microsoft.com/office/drawing/2014/main" id="{00000000-0008-0000-0000-0000A5000000}"/>
            </a:ext>
          </a:extLst>
        </xdr:cNvPr>
        <xdr:cNvSpPr txBox="1"/>
      </xdr:nvSpPr>
      <xdr:spPr>
        <a:xfrm>
          <a:off x="12185092" y="4600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85657</xdr:rowOff>
    </xdr:from>
    <xdr:ext cx="469744" cy="259045"/>
    <xdr:sp macro="" textlink="">
      <xdr:nvSpPr>
        <xdr:cNvPr id="166" name="n_2mainValue債務償還比率">
          <a:extLst>
            <a:ext uri="{FF2B5EF4-FFF2-40B4-BE49-F238E27FC236}">
              <a16:creationId xmlns:a16="http://schemas.microsoft.com/office/drawing/2014/main" id="{00000000-0008-0000-0000-0000A6000000}"/>
            </a:ext>
          </a:extLst>
        </xdr:cNvPr>
        <xdr:cNvSpPr txBox="1"/>
      </xdr:nvSpPr>
      <xdr:spPr>
        <a:xfrm>
          <a:off x="11527232" y="461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99091</xdr:rowOff>
    </xdr:from>
    <xdr:ext cx="469744" cy="259045"/>
    <xdr:sp macro="" textlink="">
      <xdr:nvSpPr>
        <xdr:cNvPr id="167" name="n_3mainValue債務償還比率">
          <a:extLst>
            <a:ext uri="{FF2B5EF4-FFF2-40B4-BE49-F238E27FC236}">
              <a16:creationId xmlns:a16="http://schemas.microsoft.com/office/drawing/2014/main" id="{00000000-0008-0000-0000-0000A7000000}"/>
            </a:ext>
          </a:extLst>
        </xdr:cNvPr>
        <xdr:cNvSpPr txBox="1"/>
      </xdr:nvSpPr>
      <xdr:spPr>
        <a:xfrm>
          <a:off x="10856672" y="462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52313</xdr:rowOff>
    </xdr:from>
    <xdr:ext cx="469744" cy="259045"/>
    <xdr:sp macro="" textlink="">
      <xdr:nvSpPr>
        <xdr:cNvPr id="168" name="n_4mainValue債務償還比率">
          <a:extLst>
            <a:ext uri="{FF2B5EF4-FFF2-40B4-BE49-F238E27FC236}">
              <a16:creationId xmlns:a16="http://schemas.microsoft.com/office/drawing/2014/main" id="{00000000-0008-0000-0000-0000A8000000}"/>
            </a:ext>
          </a:extLst>
        </xdr:cNvPr>
        <xdr:cNvSpPr txBox="1"/>
      </xdr:nvSpPr>
      <xdr:spPr>
        <a:xfrm>
          <a:off x="10186112" y="4578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00000000-0008-0000-0000-0000A9000000}"/>
            </a:ext>
          </a:extLst>
        </xdr:cNvPr>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00000000-0008-0000-0000-0000AA000000}"/>
            </a:ext>
          </a:extLst>
        </xdr:cNvPr>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岐阜県白川町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7,634
7,504
237.90
7,286,036
6,774,538
401,028
4,116,324
4,405,666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135255</xdr:rowOff>
    </xdr:from>
    <xdr:to>
      <xdr:col>24</xdr:col>
      <xdr:colOff>62865</xdr:colOff>
      <xdr:row>42</xdr:row>
      <xdr:rowOff>30480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086225" y="5499735"/>
          <a:ext cx="0" cy="157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12496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020820" y="70713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81932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124960" y="5278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135255</xdr:rowOff>
    </xdr:from>
    <xdr:to>
      <xdr:col>24</xdr:col>
      <xdr:colOff>152400</xdr:colOff>
      <xdr:row>32</xdr:row>
      <xdr:rowOff>135255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020820" y="54997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84472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124960" y="628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61595</xdr:rowOff>
    </xdr:from>
    <xdr:to>
      <xdr:col>24</xdr:col>
      <xdr:colOff>114300</xdr:colOff>
      <xdr:row>38</xdr:row>
      <xdr:rowOff>163195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03606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312160" y="63766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17780</xdr:rowOff>
    </xdr:from>
    <xdr:to>
      <xdr:col>15</xdr:col>
      <xdr:colOff>101600</xdr:colOff>
      <xdr:row>38</xdr:row>
      <xdr:rowOff>119380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5146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162560</xdr:rowOff>
    </xdr:from>
    <xdr:to>
      <xdr:col>10</xdr:col>
      <xdr:colOff>165100</xdr:colOff>
      <xdr:row>38</xdr:row>
      <xdr:rowOff>92710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739900" y="63652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122555</xdr:rowOff>
    </xdr:from>
    <xdr:to>
      <xdr:col>6</xdr:col>
      <xdr:colOff>38100</xdr:colOff>
      <xdr:row>38</xdr:row>
      <xdr:rowOff>52705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965200" y="63252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67310</xdr:rowOff>
    </xdr:from>
    <xdr:to>
      <xdr:col>24</xdr:col>
      <xdr:colOff>114300</xdr:colOff>
      <xdr:row>39</xdr:row>
      <xdr:rowOff>168910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03606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45737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124960"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90170</xdr:rowOff>
    </xdr:from>
    <xdr:to>
      <xdr:col>20</xdr:col>
      <xdr:colOff>38100</xdr:colOff>
      <xdr:row>40</xdr:row>
      <xdr:rowOff>20320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312160" y="66281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118110</xdr:rowOff>
    </xdr:from>
    <xdr:to>
      <xdr:col>24</xdr:col>
      <xdr:colOff>63500</xdr:colOff>
      <xdr:row>39</xdr:row>
      <xdr:rowOff>140970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flipV="1">
          <a:off x="3355340" y="6656070"/>
          <a:ext cx="7315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90170</xdr:rowOff>
    </xdr:from>
    <xdr:to>
      <xdr:col>15</xdr:col>
      <xdr:colOff>101600</xdr:colOff>
      <xdr:row>40</xdr:row>
      <xdr:rowOff>20320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514600" y="66281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140970</xdr:rowOff>
    </xdr:from>
    <xdr:to>
      <xdr:col>19</xdr:col>
      <xdr:colOff>177800</xdr:colOff>
      <xdr:row>39</xdr:row>
      <xdr:rowOff>140970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565400" y="667893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116840</xdr:rowOff>
    </xdr:from>
    <xdr:to>
      <xdr:col>10</xdr:col>
      <xdr:colOff>165100</xdr:colOff>
      <xdr:row>40</xdr:row>
      <xdr:rowOff>46990</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739900" y="6654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140970</xdr:rowOff>
    </xdr:from>
    <xdr:to>
      <xdr:col>15</xdr:col>
      <xdr:colOff>50800</xdr:colOff>
      <xdr:row>39</xdr:row>
      <xdr:rowOff>167640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flipV="1">
          <a:off x="1790700" y="6678930"/>
          <a:ext cx="7747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103505</xdr:rowOff>
    </xdr:from>
    <xdr:to>
      <xdr:col>6</xdr:col>
      <xdr:colOff>38100</xdr:colOff>
      <xdr:row>40</xdr:row>
      <xdr:rowOff>33655</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965200" y="66414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154305</xdr:rowOff>
    </xdr:from>
    <xdr:to>
      <xdr:col>10</xdr:col>
      <xdr:colOff>114300</xdr:colOff>
      <xdr:row>39</xdr:row>
      <xdr:rowOff>167640</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008380" y="6692265"/>
          <a:ext cx="78232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124477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17056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135907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38570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109237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61100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69232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83630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11447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170564" y="671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11447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385704" y="671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38117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611004"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24782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836304" y="673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364041" y="64185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529992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529992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37</xdr:row>
      <xdr:rowOff>1274</xdr:rowOff>
    </xdr:from>
    <xdr:to>
      <xdr:col>54</xdr:col>
      <xdr:colOff>189865</xdr:colOff>
      <xdr:row>41</xdr:row>
      <xdr:rowOff>66635</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9219565" y="6203954"/>
          <a:ext cx="0" cy="735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70462</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9258300" y="6943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66635</xdr:rowOff>
    </xdr:from>
    <xdr:to>
      <xdr:col>55</xdr:col>
      <xdr:colOff>88900</xdr:colOff>
      <xdr:row>41</xdr:row>
      <xdr:rowOff>66635</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9154160" y="69398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119401</xdr:rowOff>
    </xdr:from>
    <xdr:ext cx="534377"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9258300" y="598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1274</xdr:rowOff>
    </xdr:from>
    <xdr:to>
      <xdr:col>55</xdr:col>
      <xdr:colOff>88900</xdr:colOff>
      <xdr:row>37</xdr:row>
      <xdr:rowOff>1274</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9154160" y="62039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86644</xdr:rowOff>
    </xdr:from>
    <xdr:ext cx="534377"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9258300" y="6624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108217</xdr:rowOff>
    </xdr:from>
    <xdr:to>
      <xdr:col>55</xdr:col>
      <xdr:colOff>50800</xdr:colOff>
      <xdr:row>40</xdr:row>
      <xdr:rowOff>38367</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9192260" y="664617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33</xdr:row>
      <xdr:rowOff>132037</xdr:rowOff>
    </xdr:from>
    <xdr:to>
      <xdr:col>50</xdr:col>
      <xdr:colOff>165100</xdr:colOff>
      <xdr:row>34</xdr:row>
      <xdr:rowOff>62187</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8445500" y="56641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32</xdr:row>
      <xdr:rowOff>170515</xdr:rowOff>
    </xdr:from>
    <xdr:to>
      <xdr:col>46</xdr:col>
      <xdr:colOff>38100</xdr:colOff>
      <xdr:row>33</xdr:row>
      <xdr:rowOff>100665</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7670800" y="55349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33</xdr:row>
      <xdr:rowOff>23617</xdr:rowOff>
    </xdr:from>
    <xdr:to>
      <xdr:col>41</xdr:col>
      <xdr:colOff>101600</xdr:colOff>
      <xdr:row>33</xdr:row>
      <xdr:rowOff>125217</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6873240" y="555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33</xdr:row>
      <xdr:rowOff>45014</xdr:rowOff>
    </xdr:from>
    <xdr:to>
      <xdr:col>36</xdr:col>
      <xdr:colOff>165100</xdr:colOff>
      <xdr:row>33</xdr:row>
      <xdr:rowOff>146614</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098540" y="557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146604</xdr:rowOff>
    </xdr:from>
    <xdr:to>
      <xdr:col>55</xdr:col>
      <xdr:colOff>50800</xdr:colOff>
      <xdr:row>38</xdr:row>
      <xdr:rowOff>76753</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9192260" y="6349284"/>
          <a:ext cx="78740" cy="977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169481</xdr:rowOff>
    </xdr:from>
    <xdr:ext cx="534377" cy="259045"/>
    <xdr:sp macro="" textlink="">
      <xdr:nvSpPr>
        <xdr:cNvPr id="129" name="【道路】&#10;一人当たり延長該当値テキスト">
          <a:extLst>
            <a:ext uri="{FF2B5EF4-FFF2-40B4-BE49-F238E27FC236}">
              <a16:creationId xmlns:a16="http://schemas.microsoft.com/office/drawing/2014/main" id="{00000000-0008-0000-0100-000081000000}"/>
            </a:ext>
          </a:extLst>
        </xdr:cNvPr>
        <xdr:cNvSpPr txBox="1"/>
      </xdr:nvSpPr>
      <xdr:spPr>
        <a:xfrm>
          <a:off x="9258300" y="620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166199</xdr:rowOff>
    </xdr:from>
    <xdr:to>
      <xdr:col>50</xdr:col>
      <xdr:colOff>165100</xdr:colOff>
      <xdr:row>38</xdr:row>
      <xdr:rowOff>96349</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8445500" y="63688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25953</xdr:rowOff>
    </xdr:from>
    <xdr:to>
      <xdr:col>55</xdr:col>
      <xdr:colOff>0</xdr:colOff>
      <xdr:row>38</xdr:row>
      <xdr:rowOff>45549</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8496300" y="6396273"/>
          <a:ext cx="723900" cy="1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24037</xdr:rowOff>
    </xdr:from>
    <xdr:to>
      <xdr:col>46</xdr:col>
      <xdr:colOff>38100</xdr:colOff>
      <xdr:row>41</xdr:row>
      <xdr:rowOff>125637</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7670800" y="689727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45549</xdr:rowOff>
    </xdr:from>
    <xdr:to>
      <xdr:col>50</xdr:col>
      <xdr:colOff>114300</xdr:colOff>
      <xdr:row>41</xdr:row>
      <xdr:rowOff>74837</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7713980" y="6415869"/>
          <a:ext cx="782320" cy="53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113969</xdr:rowOff>
    </xdr:from>
    <xdr:to>
      <xdr:col>41</xdr:col>
      <xdr:colOff>101600</xdr:colOff>
      <xdr:row>38</xdr:row>
      <xdr:rowOff>44118</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6873240" y="6316649"/>
          <a:ext cx="101600" cy="977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164769</xdr:rowOff>
    </xdr:from>
    <xdr:to>
      <xdr:col>45</xdr:col>
      <xdr:colOff>177800</xdr:colOff>
      <xdr:row>41</xdr:row>
      <xdr:rowOff>74837</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a:off x="6924040" y="6367449"/>
          <a:ext cx="789940" cy="58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133738</xdr:rowOff>
    </xdr:from>
    <xdr:to>
      <xdr:col>36</xdr:col>
      <xdr:colOff>165100</xdr:colOff>
      <xdr:row>38</xdr:row>
      <xdr:rowOff>63888</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6098540" y="63364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164769</xdr:rowOff>
    </xdr:from>
    <xdr:to>
      <xdr:col>41</xdr:col>
      <xdr:colOff>50800</xdr:colOff>
      <xdr:row>38</xdr:row>
      <xdr:rowOff>13088</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6149340" y="6367449"/>
          <a:ext cx="774700" cy="1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32</xdr:row>
      <xdr:rowOff>78714</xdr:rowOff>
    </xdr:from>
    <xdr:ext cx="599010" cy="259045"/>
    <xdr:sp macro="" textlink="">
      <xdr:nvSpPr>
        <xdr:cNvPr id="138" name="n_1aveValue【道路】&#10;一人当たり延長">
          <a:extLst>
            <a:ext uri="{FF2B5EF4-FFF2-40B4-BE49-F238E27FC236}">
              <a16:creationId xmlns:a16="http://schemas.microsoft.com/office/drawing/2014/main" id="{00000000-0008-0000-0100-00008A000000}"/>
            </a:ext>
          </a:extLst>
        </xdr:cNvPr>
        <xdr:cNvSpPr txBox="1"/>
      </xdr:nvSpPr>
      <xdr:spPr>
        <a:xfrm>
          <a:off x="8214574" y="5443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31</xdr:row>
      <xdr:rowOff>117192</xdr:rowOff>
    </xdr:from>
    <xdr:ext cx="599010" cy="259045"/>
    <xdr:sp macro="" textlink="">
      <xdr:nvSpPr>
        <xdr:cNvPr id="139" name="n_2aveValue【道路】&#10;一人当たり延長">
          <a:extLst>
            <a:ext uri="{FF2B5EF4-FFF2-40B4-BE49-F238E27FC236}">
              <a16:creationId xmlns:a16="http://schemas.microsoft.com/office/drawing/2014/main" id="{00000000-0008-0000-0100-00008B000000}"/>
            </a:ext>
          </a:extLst>
        </xdr:cNvPr>
        <xdr:cNvSpPr txBox="1"/>
      </xdr:nvSpPr>
      <xdr:spPr>
        <a:xfrm>
          <a:off x="7444954" y="5314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31</xdr:row>
      <xdr:rowOff>141744</xdr:rowOff>
    </xdr:from>
    <xdr:ext cx="599010" cy="259045"/>
    <xdr:sp macro="" textlink="">
      <xdr:nvSpPr>
        <xdr:cNvPr id="140" name="n_3aveValue【道路】&#10;一人当たり延長">
          <a:extLst>
            <a:ext uri="{FF2B5EF4-FFF2-40B4-BE49-F238E27FC236}">
              <a16:creationId xmlns:a16="http://schemas.microsoft.com/office/drawing/2014/main" id="{00000000-0008-0000-0100-00008C000000}"/>
            </a:ext>
          </a:extLst>
        </xdr:cNvPr>
        <xdr:cNvSpPr txBox="1"/>
      </xdr:nvSpPr>
      <xdr:spPr>
        <a:xfrm>
          <a:off x="6670254" y="5338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31</xdr:row>
      <xdr:rowOff>163141</xdr:rowOff>
    </xdr:from>
    <xdr:ext cx="599010" cy="259045"/>
    <xdr:sp macro="" textlink="">
      <xdr:nvSpPr>
        <xdr:cNvPr id="141" name="n_4aveValue【道路】&#10;一人当たり延長">
          <a:extLst>
            <a:ext uri="{FF2B5EF4-FFF2-40B4-BE49-F238E27FC236}">
              <a16:creationId xmlns:a16="http://schemas.microsoft.com/office/drawing/2014/main" id="{00000000-0008-0000-0100-00008D000000}"/>
            </a:ext>
          </a:extLst>
        </xdr:cNvPr>
        <xdr:cNvSpPr txBox="1"/>
      </xdr:nvSpPr>
      <xdr:spPr>
        <a:xfrm>
          <a:off x="5872694" y="5359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87476</xdr:rowOff>
    </xdr:from>
    <xdr:ext cx="534377" cy="259045"/>
    <xdr:sp macro="" textlink="">
      <xdr:nvSpPr>
        <xdr:cNvPr id="142" name="n_1mainValue【道路】&#10;一人当たり延長">
          <a:extLst>
            <a:ext uri="{FF2B5EF4-FFF2-40B4-BE49-F238E27FC236}">
              <a16:creationId xmlns:a16="http://schemas.microsoft.com/office/drawing/2014/main" id="{00000000-0008-0000-0100-00008E000000}"/>
            </a:ext>
          </a:extLst>
        </xdr:cNvPr>
        <xdr:cNvSpPr txBox="1"/>
      </xdr:nvSpPr>
      <xdr:spPr>
        <a:xfrm>
          <a:off x="8239271" y="645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116764</xdr:rowOff>
    </xdr:from>
    <xdr:ext cx="469744" cy="259045"/>
    <xdr:sp macro="" textlink="">
      <xdr:nvSpPr>
        <xdr:cNvPr id="143" name="n_2mainValue【道路】&#10;一人当たり延長">
          <a:extLst>
            <a:ext uri="{FF2B5EF4-FFF2-40B4-BE49-F238E27FC236}">
              <a16:creationId xmlns:a16="http://schemas.microsoft.com/office/drawing/2014/main" id="{00000000-0008-0000-0100-00008F000000}"/>
            </a:ext>
          </a:extLst>
        </xdr:cNvPr>
        <xdr:cNvSpPr txBox="1"/>
      </xdr:nvSpPr>
      <xdr:spPr>
        <a:xfrm>
          <a:off x="7509587" y="6990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35246</xdr:rowOff>
    </xdr:from>
    <xdr:ext cx="534377" cy="259045"/>
    <xdr:sp macro="" textlink="">
      <xdr:nvSpPr>
        <xdr:cNvPr id="144" name="n_3mainValue【道路】&#10;一人当たり延長">
          <a:extLst>
            <a:ext uri="{FF2B5EF4-FFF2-40B4-BE49-F238E27FC236}">
              <a16:creationId xmlns:a16="http://schemas.microsoft.com/office/drawing/2014/main" id="{00000000-0008-0000-0100-000090000000}"/>
            </a:ext>
          </a:extLst>
        </xdr:cNvPr>
        <xdr:cNvSpPr txBox="1"/>
      </xdr:nvSpPr>
      <xdr:spPr>
        <a:xfrm>
          <a:off x="6702571" y="640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55015</xdr:rowOff>
    </xdr:from>
    <xdr:ext cx="534377" cy="259045"/>
    <xdr:sp macro="" textlink="">
      <xdr:nvSpPr>
        <xdr:cNvPr id="145" name="n_4mainValue【道路】&#10;一人当たり延長">
          <a:extLst>
            <a:ext uri="{FF2B5EF4-FFF2-40B4-BE49-F238E27FC236}">
              <a16:creationId xmlns:a16="http://schemas.microsoft.com/office/drawing/2014/main" id="{00000000-0008-0000-0100-000091000000}"/>
            </a:ext>
          </a:extLst>
        </xdr:cNvPr>
        <xdr:cNvSpPr txBox="1"/>
      </xdr:nvSpPr>
      <xdr:spPr>
        <a:xfrm>
          <a:off x="5905011" y="642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67056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7" name="正方形/長方形 156">
          <a:extLst>
            <a:ext uri="{FF2B5EF4-FFF2-40B4-BE49-F238E27FC236}">
              <a16:creationId xmlns:a16="http://schemas.microsoft.com/office/drawing/2014/main" id="{00000000-0008-0000-0100-00009D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8" name="正方形/長方形 157">
          <a:extLst>
            <a:ext uri="{FF2B5EF4-FFF2-40B4-BE49-F238E27FC236}">
              <a16:creationId xmlns:a16="http://schemas.microsoft.com/office/drawing/2014/main" id="{00000000-0008-0000-0100-00009E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9" name="正方形/長方形 158">
          <a:extLst>
            <a:ext uri="{FF2B5EF4-FFF2-40B4-BE49-F238E27FC236}">
              <a16:creationId xmlns:a16="http://schemas.microsoft.com/office/drawing/2014/main" id="{00000000-0008-0000-0100-00009F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0" name="正方形/長方形 159">
          <a:extLst>
            <a:ext uri="{FF2B5EF4-FFF2-40B4-BE49-F238E27FC236}">
              <a16:creationId xmlns:a16="http://schemas.microsoft.com/office/drawing/2014/main" id="{00000000-0008-0000-0100-0000A0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1" name="正方形/長方形 160">
          <a:extLst>
            <a:ext uri="{FF2B5EF4-FFF2-40B4-BE49-F238E27FC236}">
              <a16:creationId xmlns:a16="http://schemas.microsoft.com/office/drawing/2014/main" id="{00000000-0008-0000-0100-0000A1000000}"/>
            </a:ext>
          </a:extLst>
        </xdr:cNvPr>
        <xdr:cNvSpPr/>
      </xdr:nvSpPr>
      <xdr:spPr>
        <a:xfrm>
          <a:off x="582676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a:extLst>
            <a:ext uri="{FF2B5EF4-FFF2-40B4-BE49-F238E27FC236}">
              <a16:creationId xmlns:a16="http://schemas.microsoft.com/office/drawing/2014/main" id="{00000000-0008-0000-0100-0000A200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a:extLst>
            <a:ext uri="{FF2B5EF4-FFF2-40B4-BE49-F238E27FC236}">
              <a16:creationId xmlns:a16="http://schemas.microsoft.com/office/drawing/2014/main" id="{00000000-0008-0000-0100-0000A300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a:extLst>
            <a:ext uri="{FF2B5EF4-FFF2-40B4-BE49-F238E27FC236}">
              <a16:creationId xmlns:a16="http://schemas.microsoft.com/office/drawing/2014/main" id="{00000000-0008-0000-0100-0000A400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a:extLst>
            <a:ext uri="{FF2B5EF4-FFF2-40B4-BE49-F238E27FC236}">
              <a16:creationId xmlns:a16="http://schemas.microsoft.com/office/drawing/2014/main" id="{00000000-0008-0000-0100-0000A500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a:extLst>
            <a:ext uri="{FF2B5EF4-FFF2-40B4-BE49-F238E27FC236}">
              <a16:creationId xmlns:a16="http://schemas.microsoft.com/office/drawing/2014/main" id="{00000000-0008-0000-0100-0000A600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a:extLst>
            <a:ext uri="{FF2B5EF4-FFF2-40B4-BE49-F238E27FC236}">
              <a16:creationId xmlns:a16="http://schemas.microsoft.com/office/drawing/2014/main" id="{00000000-0008-0000-0100-0000A700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a:extLst>
            <a:ext uri="{FF2B5EF4-FFF2-40B4-BE49-F238E27FC236}">
              <a16:creationId xmlns:a16="http://schemas.microsoft.com/office/drawing/2014/main" id="{00000000-0008-0000-0100-0000A800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a:extLst>
            <a:ext uri="{FF2B5EF4-FFF2-40B4-BE49-F238E27FC236}">
              <a16:creationId xmlns:a16="http://schemas.microsoft.com/office/drawing/2014/main" id="{00000000-0008-0000-0100-0000AC00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4" name="テキスト ボックス 173">
          <a:extLst>
            <a:ext uri="{FF2B5EF4-FFF2-40B4-BE49-F238E27FC236}">
              <a16:creationId xmlns:a16="http://schemas.microsoft.com/office/drawing/2014/main" id="{00000000-0008-0000-0100-0000AE000000}"/>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6" name="テキスト ボックス 175">
          <a:extLst>
            <a:ext uri="{FF2B5EF4-FFF2-40B4-BE49-F238E27FC236}">
              <a16:creationId xmlns:a16="http://schemas.microsoft.com/office/drawing/2014/main" id="{00000000-0008-0000-0100-0000B0000000}"/>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8" name="テキスト ボックス 177">
          <a:extLst>
            <a:ext uri="{FF2B5EF4-FFF2-40B4-BE49-F238E27FC236}">
              <a16:creationId xmlns:a16="http://schemas.microsoft.com/office/drawing/2014/main" id="{00000000-0008-0000-0100-0000B2000000}"/>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9" name="直線コネクタ 178">
          <a:extLst>
            <a:ext uri="{FF2B5EF4-FFF2-40B4-BE49-F238E27FC236}">
              <a16:creationId xmlns:a16="http://schemas.microsoft.com/office/drawing/2014/main" id="{00000000-0008-0000-0100-0000B3000000}"/>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0" name="テキスト ボックス 179">
          <a:extLst>
            <a:ext uri="{FF2B5EF4-FFF2-40B4-BE49-F238E27FC236}">
              <a16:creationId xmlns:a16="http://schemas.microsoft.com/office/drawing/2014/main" id="{00000000-0008-0000-0100-0000B4000000}"/>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1" name="直線コネクタ 180">
          <a:extLst>
            <a:ext uri="{FF2B5EF4-FFF2-40B4-BE49-F238E27FC236}">
              <a16:creationId xmlns:a16="http://schemas.microsoft.com/office/drawing/2014/main" id="{00000000-0008-0000-0100-0000B5000000}"/>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a:extLst>
            <a:ext uri="{FF2B5EF4-FFF2-40B4-BE49-F238E27FC236}">
              <a16:creationId xmlns:a16="http://schemas.microsoft.com/office/drawing/2014/main" id="{00000000-0008-0000-0100-0000B700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5" name="【公営住宅】&#10;有形固定資産減価償却率グラフ枠">
          <a:extLst>
            <a:ext uri="{FF2B5EF4-FFF2-40B4-BE49-F238E27FC236}">
              <a16:creationId xmlns:a16="http://schemas.microsoft.com/office/drawing/2014/main" id="{00000000-0008-0000-0100-0000B900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28575</xdr:rowOff>
    </xdr:from>
    <xdr:to>
      <xdr:col>24</xdr:col>
      <xdr:colOff>62865</xdr:colOff>
      <xdr:row>86</xdr:row>
      <xdr:rowOff>114300</xdr:rowOff>
    </xdr:to>
    <xdr:cxnSp macro="">
      <xdr:nvCxnSpPr>
        <xdr:cNvPr id="186" name="直線コネクタ 185">
          <a:extLst>
            <a:ext uri="{FF2B5EF4-FFF2-40B4-BE49-F238E27FC236}">
              <a16:creationId xmlns:a16="http://schemas.microsoft.com/office/drawing/2014/main" id="{00000000-0008-0000-0100-0000BA000000}"/>
            </a:ext>
          </a:extLst>
        </xdr:cNvPr>
        <xdr:cNvCxnSpPr/>
      </xdr:nvCxnSpPr>
      <xdr:spPr>
        <a:xfrm flipV="1">
          <a:off x="4086225" y="12936855"/>
          <a:ext cx="0" cy="1594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7" name="【公営住宅】&#10;有形固定資産減価償却率最小値テキスト">
          <a:extLst>
            <a:ext uri="{FF2B5EF4-FFF2-40B4-BE49-F238E27FC236}">
              <a16:creationId xmlns:a16="http://schemas.microsoft.com/office/drawing/2014/main" id="{00000000-0008-0000-0100-0000BB000000}"/>
            </a:ext>
          </a:extLst>
        </xdr:cNvPr>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8" name="直線コネクタ 187">
          <a:extLst>
            <a:ext uri="{FF2B5EF4-FFF2-40B4-BE49-F238E27FC236}">
              <a16:creationId xmlns:a16="http://schemas.microsoft.com/office/drawing/2014/main" id="{00000000-0008-0000-0100-0000BC000000}"/>
            </a:ext>
          </a:extLst>
        </xdr:cNvPr>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146702</xdr:rowOff>
    </xdr:from>
    <xdr:ext cx="405111" cy="259045"/>
    <xdr:sp macro="" textlink="">
      <xdr:nvSpPr>
        <xdr:cNvPr id="189" name="【公営住宅】&#10;有形固定資産減価償却率最大値テキスト">
          <a:extLst>
            <a:ext uri="{FF2B5EF4-FFF2-40B4-BE49-F238E27FC236}">
              <a16:creationId xmlns:a16="http://schemas.microsoft.com/office/drawing/2014/main" id="{00000000-0008-0000-0100-0000BD000000}"/>
            </a:ext>
          </a:extLst>
        </xdr:cNvPr>
        <xdr:cNvSpPr txBox="1"/>
      </xdr:nvSpPr>
      <xdr:spPr>
        <a:xfrm>
          <a:off x="4124960" y="12719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28575</xdr:rowOff>
    </xdr:from>
    <xdr:to>
      <xdr:col>24</xdr:col>
      <xdr:colOff>152400</xdr:colOff>
      <xdr:row>77</xdr:row>
      <xdr:rowOff>28575</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4020820" y="129368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191" name="【公営住宅】&#10;有形固定資産減価償却率平均値テキスト">
          <a:extLst>
            <a:ext uri="{FF2B5EF4-FFF2-40B4-BE49-F238E27FC236}">
              <a16:creationId xmlns:a16="http://schemas.microsoft.com/office/drawing/2014/main" id="{00000000-0008-0000-0100-0000BF000000}"/>
            </a:ext>
          </a:extLst>
        </xdr:cNvPr>
        <xdr:cNvSpPr txBox="1"/>
      </xdr:nvSpPr>
      <xdr:spPr>
        <a:xfrm>
          <a:off x="4124960" y="136709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192" name="フローチャート: 判断 191">
          <a:extLst>
            <a:ext uri="{FF2B5EF4-FFF2-40B4-BE49-F238E27FC236}">
              <a16:creationId xmlns:a16="http://schemas.microsoft.com/office/drawing/2014/main" id="{00000000-0008-0000-0100-0000C0000000}"/>
            </a:ext>
          </a:extLst>
        </xdr:cNvPr>
        <xdr:cNvSpPr/>
      </xdr:nvSpPr>
      <xdr:spPr>
        <a:xfrm>
          <a:off x="4036060" y="13815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84455</xdr:rowOff>
    </xdr:from>
    <xdr:to>
      <xdr:col>20</xdr:col>
      <xdr:colOff>38100</xdr:colOff>
      <xdr:row>83</xdr:row>
      <xdr:rowOff>14605</xdr:rowOff>
    </xdr:to>
    <xdr:sp macro="" textlink="">
      <xdr:nvSpPr>
        <xdr:cNvPr id="193" name="フローチャート: 判断 192">
          <a:extLst>
            <a:ext uri="{FF2B5EF4-FFF2-40B4-BE49-F238E27FC236}">
              <a16:creationId xmlns:a16="http://schemas.microsoft.com/office/drawing/2014/main" id="{00000000-0008-0000-0100-0000C1000000}"/>
            </a:ext>
          </a:extLst>
        </xdr:cNvPr>
        <xdr:cNvSpPr/>
      </xdr:nvSpPr>
      <xdr:spPr>
        <a:xfrm>
          <a:off x="3312160" y="138309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55880</xdr:rowOff>
    </xdr:from>
    <xdr:to>
      <xdr:col>15</xdr:col>
      <xdr:colOff>101600</xdr:colOff>
      <xdr:row>82</xdr:row>
      <xdr:rowOff>157480</xdr:rowOff>
    </xdr:to>
    <xdr:sp macro="" textlink="">
      <xdr:nvSpPr>
        <xdr:cNvPr id="194" name="フローチャート: 判断 193">
          <a:extLst>
            <a:ext uri="{FF2B5EF4-FFF2-40B4-BE49-F238E27FC236}">
              <a16:creationId xmlns:a16="http://schemas.microsoft.com/office/drawing/2014/main" id="{00000000-0008-0000-0100-0000C2000000}"/>
            </a:ext>
          </a:extLst>
        </xdr:cNvPr>
        <xdr:cNvSpPr/>
      </xdr:nvSpPr>
      <xdr:spPr>
        <a:xfrm>
          <a:off x="2514600" y="1380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195" name="フローチャート: 判断 194">
          <a:extLst>
            <a:ext uri="{FF2B5EF4-FFF2-40B4-BE49-F238E27FC236}">
              <a16:creationId xmlns:a16="http://schemas.microsoft.com/office/drawing/2014/main" id="{00000000-0008-0000-0100-0000C3000000}"/>
            </a:ext>
          </a:extLst>
        </xdr:cNvPr>
        <xdr:cNvSpPr/>
      </xdr:nvSpPr>
      <xdr:spPr>
        <a:xfrm>
          <a:off x="1739900" y="1378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196" name="フローチャート: 判断 195">
          <a:extLst>
            <a:ext uri="{FF2B5EF4-FFF2-40B4-BE49-F238E27FC236}">
              <a16:creationId xmlns:a16="http://schemas.microsoft.com/office/drawing/2014/main" id="{00000000-0008-0000-0100-0000C4000000}"/>
            </a:ext>
          </a:extLst>
        </xdr:cNvPr>
        <xdr:cNvSpPr/>
      </xdr:nvSpPr>
      <xdr:spPr>
        <a:xfrm>
          <a:off x="965200" y="138023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00000000-0008-0000-0100-0000C500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00000000-0008-0000-0100-0000C600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00000000-0008-0000-0100-0000C700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00000000-0008-0000-0100-0000C800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100-0000C900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74930</xdr:rowOff>
    </xdr:from>
    <xdr:to>
      <xdr:col>24</xdr:col>
      <xdr:colOff>114300</xdr:colOff>
      <xdr:row>84</xdr:row>
      <xdr:rowOff>5080</xdr:rowOff>
    </xdr:to>
    <xdr:sp macro="" textlink="">
      <xdr:nvSpPr>
        <xdr:cNvPr id="202" name="楕円 201">
          <a:extLst>
            <a:ext uri="{FF2B5EF4-FFF2-40B4-BE49-F238E27FC236}">
              <a16:creationId xmlns:a16="http://schemas.microsoft.com/office/drawing/2014/main" id="{00000000-0008-0000-0100-0000CA000000}"/>
            </a:ext>
          </a:extLst>
        </xdr:cNvPr>
        <xdr:cNvSpPr/>
      </xdr:nvSpPr>
      <xdr:spPr>
        <a:xfrm>
          <a:off x="4036060" y="13989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53357</xdr:rowOff>
    </xdr:from>
    <xdr:ext cx="405111" cy="259045"/>
    <xdr:sp macro="" textlink="">
      <xdr:nvSpPr>
        <xdr:cNvPr id="203" name="【公営住宅】&#10;有形固定資産減価償却率該当値テキスト">
          <a:extLst>
            <a:ext uri="{FF2B5EF4-FFF2-40B4-BE49-F238E27FC236}">
              <a16:creationId xmlns:a16="http://schemas.microsoft.com/office/drawing/2014/main" id="{00000000-0008-0000-0100-0000CB000000}"/>
            </a:ext>
          </a:extLst>
        </xdr:cNvPr>
        <xdr:cNvSpPr txBox="1"/>
      </xdr:nvSpPr>
      <xdr:spPr>
        <a:xfrm>
          <a:off x="4124960" y="1396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151130</xdr:rowOff>
    </xdr:from>
    <xdr:to>
      <xdr:col>20</xdr:col>
      <xdr:colOff>38100</xdr:colOff>
      <xdr:row>83</xdr:row>
      <xdr:rowOff>81280</xdr:rowOff>
    </xdr:to>
    <xdr:sp macro="" textlink="">
      <xdr:nvSpPr>
        <xdr:cNvPr id="204" name="楕円 203">
          <a:extLst>
            <a:ext uri="{FF2B5EF4-FFF2-40B4-BE49-F238E27FC236}">
              <a16:creationId xmlns:a16="http://schemas.microsoft.com/office/drawing/2014/main" id="{00000000-0008-0000-0100-0000CC000000}"/>
            </a:ext>
          </a:extLst>
        </xdr:cNvPr>
        <xdr:cNvSpPr/>
      </xdr:nvSpPr>
      <xdr:spPr>
        <a:xfrm>
          <a:off x="3312160" y="138976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30480</xdr:rowOff>
    </xdr:from>
    <xdr:to>
      <xdr:col>24</xdr:col>
      <xdr:colOff>63500</xdr:colOff>
      <xdr:row>83</xdr:row>
      <xdr:rowOff>125730</xdr:rowOff>
    </xdr:to>
    <xdr:cxnSp macro="">
      <xdr:nvCxnSpPr>
        <xdr:cNvPr id="205" name="直線コネクタ 204">
          <a:extLst>
            <a:ext uri="{FF2B5EF4-FFF2-40B4-BE49-F238E27FC236}">
              <a16:creationId xmlns:a16="http://schemas.microsoft.com/office/drawing/2014/main" id="{00000000-0008-0000-0100-0000CD000000}"/>
            </a:ext>
          </a:extLst>
        </xdr:cNvPr>
        <xdr:cNvCxnSpPr/>
      </xdr:nvCxnSpPr>
      <xdr:spPr>
        <a:xfrm>
          <a:off x="3355340" y="13944600"/>
          <a:ext cx="73152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19686</xdr:rowOff>
    </xdr:from>
    <xdr:to>
      <xdr:col>15</xdr:col>
      <xdr:colOff>101600</xdr:colOff>
      <xdr:row>83</xdr:row>
      <xdr:rowOff>121286</xdr:rowOff>
    </xdr:to>
    <xdr:sp macro="" textlink="">
      <xdr:nvSpPr>
        <xdr:cNvPr id="206" name="楕円 205">
          <a:extLst>
            <a:ext uri="{FF2B5EF4-FFF2-40B4-BE49-F238E27FC236}">
              <a16:creationId xmlns:a16="http://schemas.microsoft.com/office/drawing/2014/main" id="{00000000-0008-0000-0100-0000CE000000}"/>
            </a:ext>
          </a:extLst>
        </xdr:cNvPr>
        <xdr:cNvSpPr/>
      </xdr:nvSpPr>
      <xdr:spPr>
        <a:xfrm>
          <a:off x="2514600" y="1393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30480</xdr:rowOff>
    </xdr:from>
    <xdr:to>
      <xdr:col>19</xdr:col>
      <xdr:colOff>177800</xdr:colOff>
      <xdr:row>83</xdr:row>
      <xdr:rowOff>70486</xdr:rowOff>
    </xdr:to>
    <xdr:cxnSp macro="">
      <xdr:nvCxnSpPr>
        <xdr:cNvPr id="207" name="直線コネクタ 206">
          <a:extLst>
            <a:ext uri="{FF2B5EF4-FFF2-40B4-BE49-F238E27FC236}">
              <a16:creationId xmlns:a16="http://schemas.microsoft.com/office/drawing/2014/main" id="{00000000-0008-0000-0100-0000CF000000}"/>
            </a:ext>
          </a:extLst>
        </xdr:cNvPr>
        <xdr:cNvCxnSpPr/>
      </xdr:nvCxnSpPr>
      <xdr:spPr>
        <a:xfrm flipV="1">
          <a:off x="2565400" y="13944600"/>
          <a:ext cx="78994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21589</xdr:rowOff>
    </xdr:from>
    <xdr:to>
      <xdr:col>10</xdr:col>
      <xdr:colOff>165100</xdr:colOff>
      <xdr:row>83</xdr:row>
      <xdr:rowOff>123189</xdr:rowOff>
    </xdr:to>
    <xdr:sp macro="" textlink="">
      <xdr:nvSpPr>
        <xdr:cNvPr id="208" name="楕円 207">
          <a:extLst>
            <a:ext uri="{FF2B5EF4-FFF2-40B4-BE49-F238E27FC236}">
              <a16:creationId xmlns:a16="http://schemas.microsoft.com/office/drawing/2014/main" id="{00000000-0008-0000-0100-0000D0000000}"/>
            </a:ext>
          </a:extLst>
        </xdr:cNvPr>
        <xdr:cNvSpPr/>
      </xdr:nvSpPr>
      <xdr:spPr>
        <a:xfrm>
          <a:off x="1739900" y="1393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70486</xdr:rowOff>
    </xdr:from>
    <xdr:to>
      <xdr:col>15</xdr:col>
      <xdr:colOff>50800</xdr:colOff>
      <xdr:row>83</xdr:row>
      <xdr:rowOff>72389</xdr:rowOff>
    </xdr:to>
    <xdr:cxnSp macro="">
      <xdr:nvCxnSpPr>
        <xdr:cNvPr id="209" name="直線コネクタ 208">
          <a:extLst>
            <a:ext uri="{FF2B5EF4-FFF2-40B4-BE49-F238E27FC236}">
              <a16:creationId xmlns:a16="http://schemas.microsoft.com/office/drawing/2014/main" id="{00000000-0008-0000-0100-0000D1000000}"/>
            </a:ext>
          </a:extLst>
        </xdr:cNvPr>
        <xdr:cNvCxnSpPr/>
      </xdr:nvCxnSpPr>
      <xdr:spPr>
        <a:xfrm flipV="1">
          <a:off x="1790700" y="13984606"/>
          <a:ext cx="7747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158750</xdr:rowOff>
    </xdr:from>
    <xdr:to>
      <xdr:col>6</xdr:col>
      <xdr:colOff>38100</xdr:colOff>
      <xdr:row>83</xdr:row>
      <xdr:rowOff>88900</xdr:rowOff>
    </xdr:to>
    <xdr:sp macro="" textlink="">
      <xdr:nvSpPr>
        <xdr:cNvPr id="210" name="楕円 209">
          <a:extLst>
            <a:ext uri="{FF2B5EF4-FFF2-40B4-BE49-F238E27FC236}">
              <a16:creationId xmlns:a16="http://schemas.microsoft.com/office/drawing/2014/main" id="{00000000-0008-0000-0100-0000D2000000}"/>
            </a:ext>
          </a:extLst>
        </xdr:cNvPr>
        <xdr:cNvSpPr/>
      </xdr:nvSpPr>
      <xdr:spPr>
        <a:xfrm>
          <a:off x="965200" y="139052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38100</xdr:rowOff>
    </xdr:from>
    <xdr:to>
      <xdr:col>10</xdr:col>
      <xdr:colOff>114300</xdr:colOff>
      <xdr:row>83</xdr:row>
      <xdr:rowOff>72389</xdr:rowOff>
    </xdr:to>
    <xdr:cxnSp macro="">
      <xdr:nvCxnSpPr>
        <xdr:cNvPr id="211" name="直線コネクタ 210">
          <a:extLst>
            <a:ext uri="{FF2B5EF4-FFF2-40B4-BE49-F238E27FC236}">
              <a16:creationId xmlns:a16="http://schemas.microsoft.com/office/drawing/2014/main" id="{00000000-0008-0000-0100-0000D3000000}"/>
            </a:ext>
          </a:extLst>
        </xdr:cNvPr>
        <xdr:cNvCxnSpPr/>
      </xdr:nvCxnSpPr>
      <xdr:spPr>
        <a:xfrm>
          <a:off x="1008380" y="13952220"/>
          <a:ext cx="78232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31132</xdr:rowOff>
    </xdr:from>
    <xdr:ext cx="405111" cy="259045"/>
    <xdr:sp macro="" textlink="">
      <xdr:nvSpPr>
        <xdr:cNvPr id="212" name="n_1aveValue【公営住宅】&#10;有形固定資産減価償却率">
          <a:extLst>
            <a:ext uri="{FF2B5EF4-FFF2-40B4-BE49-F238E27FC236}">
              <a16:creationId xmlns:a16="http://schemas.microsoft.com/office/drawing/2014/main" id="{00000000-0008-0000-0100-0000D4000000}"/>
            </a:ext>
          </a:extLst>
        </xdr:cNvPr>
        <xdr:cNvSpPr txBox="1"/>
      </xdr:nvSpPr>
      <xdr:spPr>
        <a:xfrm>
          <a:off x="3170564" y="1360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2557</xdr:rowOff>
    </xdr:from>
    <xdr:ext cx="405111" cy="259045"/>
    <xdr:sp macro="" textlink="">
      <xdr:nvSpPr>
        <xdr:cNvPr id="213" name="n_2aveValue【公営住宅】&#10;有形固定資産減価償却率">
          <a:extLst>
            <a:ext uri="{FF2B5EF4-FFF2-40B4-BE49-F238E27FC236}">
              <a16:creationId xmlns:a16="http://schemas.microsoft.com/office/drawing/2014/main" id="{00000000-0008-0000-0100-0000D5000000}"/>
            </a:ext>
          </a:extLst>
        </xdr:cNvPr>
        <xdr:cNvSpPr txBox="1"/>
      </xdr:nvSpPr>
      <xdr:spPr>
        <a:xfrm>
          <a:off x="238570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158766</xdr:rowOff>
    </xdr:from>
    <xdr:ext cx="405111" cy="259045"/>
    <xdr:sp macro="" textlink="">
      <xdr:nvSpPr>
        <xdr:cNvPr id="214" name="n_3aveValue【公営住宅】&#10;有形固定資産減価償却率">
          <a:extLst>
            <a:ext uri="{FF2B5EF4-FFF2-40B4-BE49-F238E27FC236}">
              <a16:creationId xmlns:a16="http://schemas.microsoft.com/office/drawing/2014/main" id="{00000000-0008-0000-0100-0000D6000000}"/>
            </a:ext>
          </a:extLst>
        </xdr:cNvPr>
        <xdr:cNvSpPr txBox="1"/>
      </xdr:nvSpPr>
      <xdr:spPr>
        <a:xfrm>
          <a:off x="161100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2557</xdr:rowOff>
    </xdr:from>
    <xdr:ext cx="405111" cy="259045"/>
    <xdr:sp macro="" textlink="">
      <xdr:nvSpPr>
        <xdr:cNvPr id="215" name="n_4aveValue【公営住宅】&#10;有形固定資産減価償却率">
          <a:extLst>
            <a:ext uri="{FF2B5EF4-FFF2-40B4-BE49-F238E27FC236}">
              <a16:creationId xmlns:a16="http://schemas.microsoft.com/office/drawing/2014/main" id="{00000000-0008-0000-0100-0000D7000000}"/>
            </a:ext>
          </a:extLst>
        </xdr:cNvPr>
        <xdr:cNvSpPr txBox="1"/>
      </xdr:nvSpPr>
      <xdr:spPr>
        <a:xfrm>
          <a:off x="83630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72407</xdr:rowOff>
    </xdr:from>
    <xdr:ext cx="405111" cy="259045"/>
    <xdr:sp macro="" textlink="">
      <xdr:nvSpPr>
        <xdr:cNvPr id="216" name="n_1mainValue【公営住宅】&#10;有形固定資産減価償却率">
          <a:extLst>
            <a:ext uri="{FF2B5EF4-FFF2-40B4-BE49-F238E27FC236}">
              <a16:creationId xmlns:a16="http://schemas.microsoft.com/office/drawing/2014/main" id="{00000000-0008-0000-0100-0000D8000000}"/>
            </a:ext>
          </a:extLst>
        </xdr:cNvPr>
        <xdr:cNvSpPr txBox="1"/>
      </xdr:nvSpPr>
      <xdr:spPr>
        <a:xfrm>
          <a:off x="3170564" y="1398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112413</xdr:rowOff>
    </xdr:from>
    <xdr:ext cx="405111" cy="259045"/>
    <xdr:sp macro="" textlink="">
      <xdr:nvSpPr>
        <xdr:cNvPr id="217" name="n_2mainValue【公営住宅】&#10;有形固定資産減価償却率">
          <a:extLst>
            <a:ext uri="{FF2B5EF4-FFF2-40B4-BE49-F238E27FC236}">
              <a16:creationId xmlns:a16="http://schemas.microsoft.com/office/drawing/2014/main" id="{00000000-0008-0000-0100-0000D9000000}"/>
            </a:ext>
          </a:extLst>
        </xdr:cNvPr>
        <xdr:cNvSpPr txBox="1"/>
      </xdr:nvSpPr>
      <xdr:spPr>
        <a:xfrm>
          <a:off x="2385704" y="1402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114316</xdr:rowOff>
    </xdr:from>
    <xdr:ext cx="405111" cy="259045"/>
    <xdr:sp macro="" textlink="">
      <xdr:nvSpPr>
        <xdr:cNvPr id="218" name="n_3mainValue【公営住宅】&#10;有形固定資産減価償却率">
          <a:extLst>
            <a:ext uri="{FF2B5EF4-FFF2-40B4-BE49-F238E27FC236}">
              <a16:creationId xmlns:a16="http://schemas.microsoft.com/office/drawing/2014/main" id="{00000000-0008-0000-0100-0000DA000000}"/>
            </a:ext>
          </a:extLst>
        </xdr:cNvPr>
        <xdr:cNvSpPr txBox="1"/>
      </xdr:nvSpPr>
      <xdr:spPr>
        <a:xfrm>
          <a:off x="1611004" y="14028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80027</xdr:rowOff>
    </xdr:from>
    <xdr:ext cx="405111" cy="259045"/>
    <xdr:sp macro="" textlink="">
      <xdr:nvSpPr>
        <xdr:cNvPr id="219" name="n_4mainValue【公営住宅】&#10;有形固定資産減価償却率">
          <a:extLst>
            <a:ext uri="{FF2B5EF4-FFF2-40B4-BE49-F238E27FC236}">
              <a16:creationId xmlns:a16="http://schemas.microsoft.com/office/drawing/2014/main" id="{00000000-0008-0000-0100-0000DB000000}"/>
            </a:ext>
          </a:extLst>
        </xdr:cNvPr>
        <xdr:cNvSpPr txBox="1"/>
      </xdr:nvSpPr>
      <xdr:spPr>
        <a:xfrm>
          <a:off x="836304" y="1399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a:extLst>
            <a:ext uri="{FF2B5EF4-FFF2-40B4-BE49-F238E27FC236}">
              <a16:creationId xmlns:a16="http://schemas.microsoft.com/office/drawing/2014/main" id="{00000000-0008-0000-0100-0000DC00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a:extLst>
            <a:ext uri="{FF2B5EF4-FFF2-40B4-BE49-F238E27FC236}">
              <a16:creationId xmlns:a16="http://schemas.microsoft.com/office/drawing/2014/main" id="{00000000-0008-0000-0100-0000DD00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a:extLst>
            <a:ext uri="{FF2B5EF4-FFF2-40B4-BE49-F238E27FC236}">
              <a16:creationId xmlns:a16="http://schemas.microsoft.com/office/drawing/2014/main" id="{00000000-0008-0000-0100-0000DE00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a:extLst>
            <a:ext uri="{FF2B5EF4-FFF2-40B4-BE49-F238E27FC236}">
              <a16:creationId xmlns:a16="http://schemas.microsoft.com/office/drawing/2014/main" id="{00000000-0008-0000-0100-0000DF00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a:extLst>
            <a:ext uri="{FF2B5EF4-FFF2-40B4-BE49-F238E27FC236}">
              <a16:creationId xmlns:a16="http://schemas.microsoft.com/office/drawing/2014/main" id="{00000000-0008-0000-0100-0000E000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a:extLst>
            <a:ext uri="{FF2B5EF4-FFF2-40B4-BE49-F238E27FC236}">
              <a16:creationId xmlns:a16="http://schemas.microsoft.com/office/drawing/2014/main" id="{00000000-0008-0000-0100-0000E100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a:extLst>
            <a:ext uri="{FF2B5EF4-FFF2-40B4-BE49-F238E27FC236}">
              <a16:creationId xmlns:a16="http://schemas.microsoft.com/office/drawing/2014/main" id="{00000000-0008-0000-0100-0000E200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a:extLst>
            <a:ext uri="{FF2B5EF4-FFF2-40B4-BE49-F238E27FC236}">
              <a16:creationId xmlns:a16="http://schemas.microsoft.com/office/drawing/2014/main" id="{00000000-0008-0000-0100-0000E300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1" name="テキスト ボックス 230">
          <a:extLst>
            <a:ext uri="{FF2B5EF4-FFF2-40B4-BE49-F238E27FC236}">
              <a16:creationId xmlns:a16="http://schemas.microsoft.com/office/drawing/2014/main" id="{00000000-0008-0000-0100-0000E7000000}"/>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83</xdr:row>
      <xdr:rowOff>105427</xdr:rowOff>
    </xdr:from>
    <xdr:ext cx="595419" cy="259045"/>
    <xdr:sp macro="" textlink="">
      <xdr:nvSpPr>
        <xdr:cNvPr id="233" name="テキスト ボックス 232">
          <a:extLst>
            <a:ext uri="{FF2B5EF4-FFF2-40B4-BE49-F238E27FC236}">
              <a16:creationId xmlns:a16="http://schemas.microsoft.com/office/drawing/2014/main" id="{00000000-0008-0000-0100-0000E9000000}"/>
            </a:ext>
          </a:extLst>
        </xdr:cNvPr>
        <xdr:cNvSpPr txBox="1"/>
      </xdr:nvSpPr>
      <xdr:spPr>
        <a:xfrm>
          <a:off x="5299921" y="140195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81</xdr:row>
      <xdr:rowOff>67327</xdr:rowOff>
    </xdr:from>
    <xdr:ext cx="595419" cy="259045"/>
    <xdr:sp macro="" textlink="">
      <xdr:nvSpPr>
        <xdr:cNvPr id="235" name="テキスト ボックス 234">
          <a:extLst>
            <a:ext uri="{FF2B5EF4-FFF2-40B4-BE49-F238E27FC236}">
              <a16:creationId xmlns:a16="http://schemas.microsoft.com/office/drawing/2014/main" id="{00000000-0008-0000-0100-0000EB000000}"/>
            </a:ext>
          </a:extLst>
        </xdr:cNvPr>
        <xdr:cNvSpPr txBox="1"/>
      </xdr:nvSpPr>
      <xdr:spPr>
        <a:xfrm>
          <a:off x="5299921" y="136461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6" name="直線コネクタ 235">
          <a:extLst>
            <a:ext uri="{FF2B5EF4-FFF2-40B4-BE49-F238E27FC236}">
              <a16:creationId xmlns:a16="http://schemas.microsoft.com/office/drawing/2014/main" id="{00000000-0008-0000-0100-0000EC000000}"/>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79</xdr:row>
      <xdr:rowOff>29227</xdr:rowOff>
    </xdr:from>
    <xdr:ext cx="595419" cy="259045"/>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5299921" y="132727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8" name="直線コネクタ 237">
          <a:extLst>
            <a:ext uri="{FF2B5EF4-FFF2-40B4-BE49-F238E27FC236}">
              <a16:creationId xmlns:a16="http://schemas.microsoft.com/office/drawing/2014/main" id="{00000000-0008-0000-0100-0000EE000000}"/>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76</xdr:row>
      <xdr:rowOff>162577</xdr:rowOff>
    </xdr:from>
    <xdr:ext cx="685572"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5209768" y="129032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a:extLst>
            <a:ext uri="{FF2B5EF4-FFF2-40B4-BE49-F238E27FC236}">
              <a16:creationId xmlns:a16="http://schemas.microsoft.com/office/drawing/2014/main" id="{00000000-0008-0000-0100-0000F000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74</xdr:row>
      <xdr:rowOff>124477</xdr:rowOff>
    </xdr:from>
    <xdr:ext cx="685572"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5209768" y="125298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公営住宅】&#10;一人当たり面積グラフ枠">
          <a:extLst>
            <a:ext uri="{FF2B5EF4-FFF2-40B4-BE49-F238E27FC236}">
              <a16:creationId xmlns:a16="http://schemas.microsoft.com/office/drawing/2014/main" id="{00000000-0008-0000-0100-0000F200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99268</xdr:rowOff>
    </xdr:from>
    <xdr:to>
      <xdr:col>54</xdr:col>
      <xdr:colOff>189865</xdr:colOff>
      <xdr:row>86</xdr:row>
      <xdr:rowOff>114167</xdr:rowOff>
    </xdr:to>
    <xdr:cxnSp macro="">
      <xdr:nvCxnSpPr>
        <xdr:cNvPr id="243" name="直線コネクタ 242">
          <a:extLst>
            <a:ext uri="{FF2B5EF4-FFF2-40B4-BE49-F238E27FC236}">
              <a16:creationId xmlns:a16="http://schemas.microsoft.com/office/drawing/2014/main" id="{00000000-0008-0000-0100-0000F3000000}"/>
            </a:ext>
          </a:extLst>
        </xdr:cNvPr>
        <xdr:cNvCxnSpPr/>
      </xdr:nvCxnSpPr>
      <xdr:spPr>
        <a:xfrm flipV="1">
          <a:off x="9219565" y="13175188"/>
          <a:ext cx="0" cy="135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149907</xdr:rowOff>
    </xdr:from>
    <xdr:ext cx="469744" cy="259045"/>
    <xdr:sp macro="" textlink="">
      <xdr:nvSpPr>
        <xdr:cNvPr id="244" name="【公営住宅】&#10;一人当たり面積最小値テキスト">
          <a:extLst>
            <a:ext uri="{FF2B5EF4-FFF2-40B4-BE49-F238E27FC236}">
              <a16:creationId xmlns:a16="http://schemas.microsoft.com/office/drawing/2014/main" id="{00000000-0008-0000-0100-0000F4000000}"/>
            </a:ext>
          </a:extLst>
        </xdr:cNvPr>
        <xdr:cNvSpPr txBox="1"/>
      </xdr:nvSpPr>
      <xdr:spPr>
        <a:xfrm>
          <a:off x="9258300" y="14566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114167</xdr:rowOff>
    </xdr:from>
    <xdr:to>
      <xdr:col>55</xdr:col>
      <xdr:colOff>88900</xdr:colOff>
      <xdr:row>86</xdr:row>
      <xdr:rowOff>114167</xdr:rowOff>
    </xdr:to>
    <xdr:cxnSp macro="">
      <xdr:nvCxnSpPr>
        <xdr:cNvPr id="245" name="直線コネクタ 244">
          <a:extLst>
            <a:ext uri="{FF2B5EF4-FFF2-40B4-BE49-F238E27FC236}">
              <a16:creationId xmlns:a16="http://schemas.microsoft.com/office/drawing/2014/main" id="{00000000-0008-0000-0100-0000F5000000}"/>
            </a:ext>
          </a:extLst>
        </xdr:cNvPr>
        <xdr:cNvCxnSpPr/>
      </xdr:nvCxnSpPr>
      <xdr:spPr>
        <a:xfrm>
          <a:off x="9154160" y="145312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45945</xdr:rowOff>
    </xdr:from>
    <xdr:ext cx="690189" cy="259045"/>
    <xdr:sp macro="" textlink="">
      <xdr:nvSpPr>
        <xdr:cNvPr id="246" name="【公営住宅】&#10;一人当たり面積最大値テキスト">
          <a:extLst>
            <a:ext uri="{FF2B5EF4-FFF2-40B4-BE49-F238E27FC236}">
              <a16:creationId xmlns:a16="http://schemas.microsoft.com/office/drawing/2014/main" id="{00000000-0008-0000-0100-0000F6000000}"/>
            </a:ext>
          </a:extLst>
        </xdr:cNvPr>
        <xdr:cNvSpPr txBox="1"/>
      </xdr:nvSpPr>
      <xdr:spPr>
        <a:xfrm>
          <a:off x="9258300" y="129542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99268</xdr:rowOff>
    </xdr:from>
    <xdr:to>
      <xdr:col>55</xdr:col>
      <xdr:colOff>88900</xdr:colOff>
      <xdr:row>78</xdr:row>
      <xdr:rowOff>99268</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a:off x="9154160" y="131751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67356</xdr:rowOff>
    </xdr:from>
    <xdr:ext cx="534377" cy="259045"/>
    <xdr:sp macro="" textlink="">
      <xdr:nvSpPr>
        <xdr:cNvPr id="248" name="【公営住宅】&#10;一人当たり面積平均値テキスト">
          <a:extLst>
            <a:ext uri="{FF2B5EF4-FFF2-40B4-BE49-F238E27FC236}">
              <a16:creationId xmlns:a16="http://schemas.microsoft.com/office/drawing/2014/main" id="{00000000-0008-0000-0100-0000F8000000}"/>
            </a:ext>
          </a:extLst>
        </xdr:cNvPr>
        <xdr:cNvSpPr txBox="1"/>
      </xdr:nvSpPr>
      <xdr:spPr>
        <a:xfrm>
          <a:off x="9258300" y="14316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44479</xdr:rowOff>
    </xdr:from>
    <xdr:to>
      <xdr:col>55</xdr:col>
      <xdr:colOff>50800</xdr:colOff>
      <xdr:row>86</xdr:row>
      <xdr:rowOff>146079</xdr:rowOff>
    </xdr:to>
    <xdr:sp macro="" textlink="">
      <xdr:nvSpPr>
        <xdr:cNvPr id="249" name="フローチャート: 判断 248">
          <a:extLst>
            <a:ext uri="{FF2B5EF4-FFF2-40B4-BE49-F238E27FC236}">
              <a16:creationId xmlns:a16="http://schemas.microsoft.com/office/drawing/2014/main" id="{00000000-0008-0000-0100-0000F9000000}"/>
            </a:ext>
          </a:extLst>
        </xdr:cNvPr>
        <xdr:cNvSpPr/>
      </xdr:nvSpPr>
      <xdr:spPr>
        <a:xfrm>
          <a:off x="9192260" y="1446151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61640</xdr:rowOff>
    </xdr:from>
    <xdr:to>
      <xdr:col>50</xdr:col>
      <xdr:colOff>165100</xdr:colOff>
      <xdr:row>86</xdr:row>
      <xdr:rowOff>163240</xdr:rowOff>
    </xdr:to>
    <xdr:sp macro="" textlink="">
      <xdr:nvSpPr>
        <xdr:cNvPr id="250" name="フローチャート: 判断 249">
          <a:extLst>
            <a:ext uri="{FF2B5EF4-FFF2-40B4-BE49-F238E27FC236}">
              <a16:creationId xmlns:a16="http://schemas.microsoft.com/office/drawing/2014/main" id="{00000000-0008-0000-0100-0000FA000000}"/>
            </a:ext>
          </a:extLst>
        </xdr:cNvPr>
        <xdr:cNvSpPr/>
      </xdr:nvSpPr>
      <xdr:spPr>
        <a:xfrm>
          <a:off x="8445500" y="1447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61793</xdr:rowOff>
    </xdr:from>
    <xdr:to>
      <xdr:col>46</xdr:col>
      <xdr:colOff>38100</xdr:colOff>
      <xdr:row>86</xdr:row>
      <xdr:rowOff>163393</xdr:rowOff>
    </xdr:to>
    <xdr:sp macro="" textlink="">
      <xdr:nvSpPr>
        <xdr:cNvPr id="251" name="フローチャート: 判断 250">
          <a:extLst>
            <a:ext uri="{FF2B5EF4-FFF2-40B4-BE49-F238E27FC236}">
              <a16:creationId xmlns:a16="http://schemas.microsoft.com/office/drawing/2014/main" id="{00000000-0008-0000-0100-0000FB000000}"/>
            </a:ext>
          </a:extLst>
        </xdr:cNvPr>
        <xdr:cNvSpPr/>
      </xdr:nvSpPr>
      <xdr:spPr>
        <a:xfrm>
          <a:off x="7670800" y="1447883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61810</xdr:rowOff>
    </xdr:from>
    <xdr:to>
      <xdr:col>41</xdr:col>
      <xdr:colOff>101600</xdr:colOff>
      <xdr:row>86</xdr:row>
      <xdr:rowOff>163410</xdr:rowOff>
    </xdr:to>
    <xdr:sp macro="" textlink="">
      <xdr:nvSpPr>
        <xdr:cNvPr id="252" name="フローチャート: 判断 251">
          <a:extLst>
            <a:ext uri="{FF2B5EF4-FFF2-40B4-BE49-F238E27FC236}">
              <a16:creationId xmlns:a16="http://schemas.microsoft.com/office/drawing/2014/main" id="{00000000-0008-0000-0100-0000FC000000}"/>
            </a:ext>
          </a:extLst>
        </xdr:cNvPr>
        <xdr:cNvSpPr/>
      </xdr:nvSpPr>
      <xdr:spPr>
        <a:xfrm>
          <a:off x="6873240" y="1447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61807</xdr:rowOff>
    </xdr:from>
    <xdr:to>
      <xdr:col>36</xdr:col>
      <xdr:colOff>165100</xdr:colOff>
      <xdr:row>86</xdr:row>
      <xdr:rowOff>163407</xdr:rowOff>
    </xdr:to>
    <xdr:sp macro="" textlink="">
      <xdr:nvSpPr>
        <xdr:cNvPr id="253" name="フローチャート: 判断 252">
          <a:extLst>
            <a:ext uri="{FF2B5EF4-FFF2-40B4-BE49-F238E27FC236}">
              <a16:creationId xmlns:a16="http://schemas.microsoft.com/office/drawing/2014/main" id="{00000000-0008-0000-0100-0000FD000000}"/>
            </a:ext>
          </a:extLst>
        </xdr:cNvPr>
        <xdr:cNvSpPr/>
      </xdr:nvSpPr>
      <xdr:spPr>
        <a:xfrm>
          <a:off x="6098540" y="144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00000000-0008-0000-0100-0000FE00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00000000-0008-0000-0100-0000FF00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100-000000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100-000001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100-000002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61954</xdr:rowOff>
    </xdr:from>
    <xdr:to>
      <xdr:col>55</xdr:col>
      <xdr:colOff>50800</xdr:colOff>
      <xdr:row>86</xdr:row>
      <xdr:rowOff>163554</xdr:rowOff>
    </xdr:to>
    <xdr:sp macro="" textlink="">
      <xdr:nvSpPr>
        <xdr:cNvPr id="259" name="楕円 258">
          <a:extLst>
            <a:ext uri="{FF2B5EF4-FFF2-40B4-BE49-F238E27FC236}">
              <a16:creationId xmlns:a16="http://schemas.microsoft.com/office/drawing/2014/main" id="{00000000-0008-0000-0100-000003010000}"/>
            </a:ext>
          </a:extLst>
        </xdr:cNvPr>
        <xdr:cNvSpPr/>
      </xdr:nvSpPr>
      <xdr:spPr>
        <a:xfrm>
          <a:off x="9192260" y="1447899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22906</xdr:rowOff>
    </xdr:from>
    <xdr:ext cx="469744" cy="259045"/>
    <xdr:sp macro="" textlink="">
      <xdr:nvSpPr>
        <xdr:cNvPr id="260" name="【公営住宅】&#10;一人当たり面積該当値テキスト">
          <a:extLst>
            <a:ext uri="{FF2B5EF4-FFF2-40B4-BE49-F238E27FC236}">
              <a16:creationId xmlns:a16="http://schemas.microsoft.com/office/drawing/2014/main" id="{00000000-0008-0000-0100-000004010000}"/>
            </a:ext>
          </a:extLst>
        </xdr:cNvPr>
        <xdr:cNvSpPr txBox="1"/>
      </xdr:nvSpPr>
      <xdr:spPr>
        <a:xfrm>
          <a:off x="9258300" y="14439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61933</xdr:rowOff>
    </xdr:from>
    <xdr:to>
      <xdr:col>50</xdr:col>
      <xdr:colOff>165100</xdr:colOff>
      <xdr:row>86</xdr:row>
      <xdr:rowOff>163533</xdr:rowOff>
    </xdr:to>
    <xdr:sp macro="" textlink="">
      <xdr:nvSpPr>
        <xdr:cNvPr id="261" name="楕円 260">
          <a:extLst>
            <a:ext uri="{FF2B5EF4-FFF2-40B4-BE49-F238E27FC236}">
              <a16:creationId xmlns:a16="http://schemas.microsoft.com/office/drawing/2014/main" id="{00000000-0008-0000-0100-000005010000}"/>
            </a:ext>
          </a:extLst>
        </xdr:cNvPr>
        <xdr:cNvSpPr/>
      </xdr:nvSpPr>
      <xdr:spPr>
        <a:xfrm>
          <a:off x="8445500" y="1447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112733</xdr:rowOff>
    </xdr:from>
    <xdr:to>
      <xdr:col>55</xdr:col>
      <xdr:colOff>0</xdr:colOff>
      <xdr:row>86</xdr:row>
      <xdr:rowOff>112754</xdr:rowOff>
    </xdr:to>
    <xdr:cxnSp macro="">
      <xdr:nvCxnSpPr>
        <xdr:cNvPr id="262" name="直線コネクタ 261">
          <a:extLst>
            <a:ext uri="{FF2B5EF4-FFF2-40B4-BE49-F238E27FC236}">
              <a16:creationId xmlns:a16="http://schemas.microsoft.com/office/drawing/2014/main" id="{00000000-0008-0000-0100-000006010000}"/>
            </a:ext>
          </a:extLst>
        </xdr:cNvPr>
        <xdr:cNvCxnSpPr/>
      </xdr:nvCxnSpPr>
      <xdr:spPr>
        <a:xfrm>
          <a:off x="8496300" y="14529773"/>
          <a:ext cx="723900" cy="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62002</xdr:rowOff>
    </xdr:from>
    <xdr:to>
      <xdr:col>46</xdr:col>
      <xdr:colOff>38100</xdr:colOff>
      <xdr:row>86</xdr:row>
      <xdr:rowOff>163602</xdr:rowOff>
    </xdr:to>
    <xdr:sp macro="" textlink="">
      <xdr:nvSpPr>
        <xdr:cNvPr id="263" name="楕円 262">
          <a:extLst>
            <a:ext uri="{FF2B5EF4-FFF2-40B4-BE49-F238E27FC236}">
              <a16:creationId xmlns:a16="http://schemas.microsoft.com/office/drawing/2014/main" id="{00000000-0008-0000-0100-000007010000}"/>
            </a:ext>
          </a:extLst>
        </xdr:cNvPr>
        <xdr:cNvSpPr/>
      </xdr:nvSpPr>
      <xdr:spPr>
        <a:xfrm>
          <a:off x="7670800" y="1447904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112733</xdr:rowOff>
    </xdr:from>
    <xdr:to>
      <xdr:col>50</xdr:col>
      <xdr:colOff>114300</xdr:colOff>
      <xdr:row>86</xdr:row>
      <xdr:rowOff>112802</xdr:rowOff>
    </xdr:to>
    <xdr:cxnSp macro="">
      <xdr:nvCxnSpPr>
        <xdr:cNvPr id="264" name="直線コネクタ 263">
          <a:extLst>
            <a:ext uri="{FF2B5EF4-FFF2-40B4-BE49-F238E27FC236}">
              <a16:creationId xmlns:a16="http://schemas.microsoft.com/office/drawing/2014/main" id="{00000000-0008-0000-0100-000008010000}"/>
            </a:ext>
          </a:extLst>
        </xdr:cNvPr>
        <xdr:cNvCxnSpPr/>
      </xdr:nvCxnSpPr>
      <xdr:spPr>
        <a:xfrm flipV="1">
          <a:off x="7713980" y="14529773"/>
          <a:ext cx="78232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62030</xdr:rowOff>
    </xdr:from>
    <xdr:to>
      <xdr:col>41</xdr:col>
      <xdr:colOff>101600</xdr:colOff>
      <xdr:row>86</xdr:row>
      <xdr:rowOff>163630</xdr:rowOff>
    </xdr:to>
    <xdr:sp macro="" textlink="">
      <xdr:nvSpPr>
        <xdr:cNvPr id="265" name="楕円 264">
          <a:extLst>
            <a:ext uri="{FF2B5EF4-FFF2-40B4-BE49-F238E27FC236}">
              <a16:creationId xmlns:a16="http://schemas.microsoft.com/office/drawing/2014/main" id="{00000000-0008-0000-0100-000009010000}"/>
            </a:ext>
          </a:extLst>
        </xdr:cNvPr>
        <xdr:cNvSpPr/>
      </xdr:nvSpPr>
      <xdr:spPr>
        <a:xfrm>
          <a:off x="6873240" y="1447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112802</xdr:rowOff>
    </xdr:from>
    <xdr:to>
      <xdr:col>45</xdr:col>
      <xdr:colOff>177800</xdr:colOff>
      <xdr:row>86</xdr:row>
      <xdr:rowOff>112830</xdr:rowOff>
    </xdr:to>
    <xdr:cxnSp macro="">
      <xdr:nvCxnSpPr>
        <xdr:cNvPr id="266" name="直線コネクタ 265">
          <a:extLst>
            <a:ext uri="{FF2B5EF4-FFF2-40B4-BE49-F238E27FC236}">
              <a16:creationId xmlns:a16="http://schemas.microsoft.com/office/drawing/2014/main" id="{00000000-0008-0000-0100-00000A010000}"/>
            </a:ext>
          </a:extLst>
        </xdr:cNvPr>
        <xdr:cNvCxnSpPr/>
      </xdr:nvCxnSpPr>
      <xdr:spPr>
        <a:xfrm flipV="1">
          <a:off x="6924040" y="14529842"/>
          <a:ext cx="789940" cy="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62075</xdr:rowOff>
    </xdr:from>
    <xdr:to>
      <xdr:col>36</xdr:col>
      <xdr:colOff>165100</xdr:colOff>
      <xdr:row>86</xdr:row>
      <xdr:rowOff>163675</xdr:rowOff>
    </xdr:to>
    <xdr:sp macro="" textlink="">
      <xdr:nvSpPr>
        <xdr:cNvPr id="267" name="楕円 266">
          <a:extLst>
            <a:ext uri="{FF2B5EF4-FFF2-40B4-BE49-F238E27FC236}">
              <a16:creationId xmlns:a16="http://schemas.microsoft.com/office/drawing/2014/main" id="{00000000-0008-0000-0100-00000B010000}"/>
            </a:ext>
          </a:extLst>
        </xdr:cNvPr>
        <xdr:cNvSpPr/>
      </xdr:nvSpPr>
      <xdr:spPr>
        <a:xfrm>
          <a:off x="6098540" y="1447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112830</xdr:rowOff>
    </xdr:from>
    <xdr:to>
      <xdr:col>41</xdr:col>
      <xdr:colOff>50800</xdr:colOff>
      <xdr:row>86</xdr:row>
      <xdr:rowOff>112875</xdr:rowOff>
    </xdr:to>
    <xdr:cxnSp macro="">
      <xdr:nvCxnSpPr>
        <xdr:cNvPr id="268" name="直線コネクタ 267">
          <a:extLst>
            <a:ext uri="{FF2B5EF4-FFF2-40B4-BE49-F238E27FC236}">
              <a16:creationId xmlns:a16="http://schemas.microsoft.com/office/drawing/2014/main" id="{00000000-0008-0000-0100-00000C010000}"/>
            </a:ext>
          </a:extLst>
        </xdr:cNvPr>
        <xdr:cNvCxnSpPr/>
      </xdr:nvCxnSpPr>
      <xdr:spPr>
        <a:xfrm flipV="1">
          <a:off x="6149340" y="14529870"/>
          <a:ext cx="7747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8317</xdr:rowOff>
    </xdr:from>
    <xdr:ext cx="469744" cy="259045"/>
    <xdr:sp macro="" textlink="">
      <xdr:nvSpPr>
        <xdr:cNvPr id="269" name="n_1aveValue【公営住宅】&#10;一人当たり面積">
          <a:extLst>
            <a:ext uri="{FF2B5EF4-FFF2-40B4-BE49-F238E27FC236}">
              <a16:creationId xmlns:a16="http://schemas.microsoft.com/office/drawing/2014/main" id="{00000000-0008-0000-0100-00000D010000}"/>
            </a:ext>
          </a:extLst>
        </xdr:cNvPr>
        <xdr:cNvSpPr txBox="1"/>
      </xdr:nvSpPr>
      <xdr:spPr>
        <a:xfrm>
          <a:off x="8271587" y="1425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8470</xdr:rowOff>
    </xdr:from>
    <xdr:ext cx="469744" cy="259045"/>
    <xdr:sp macro="" textlink="">
      <xdr:nvSpPr>
        <xdr:cNvPr id="270" name="n_2aveValue【公営住宅】&#10;一人当たり面積">
          <a:extLst>
            <a:ext uri="{FF2B5EF4-FFF2-40B4-BE49-F238E27FC236}">
              <a16:creationId xmlns:a16="http://schemas.microsoft.com/office/drawing/2014/main" id="{00000000-0008-0000-0100-00000E010000}"/>
            </a:ext>
          </a:extLst>
        </xdr:cNvPr>
        <xdr:cNvSpPr txBox="1"/>
      </xdr:nvSpPr>
      <xdr:spPr>
        <a:xfrm>
          <a:off x="7509587" y="1425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8487</xdr:rowOff>
    </xdr:from>
    <xdr:ext cx="469744" cy="259045"/>
    <xdr:sp macro="" textlink="">
      <xdr:nvSpPr>
        <xdr:cNvPr id="271" name="n_3aveValue【公営住宅】&#10;一人当たり面積">
          <a:extLst>
            <a:ext uri="{FF2B5EF4-FFF2-40B4-BE49-F238E27FC236}">
              <a16:creationId xmlns:a16="http://schemas.microsoft.com/office/drawing/2014/main" id="{00000000-0008-0000-0100-00000F010000}"/>
            </a:ext>
          </a:extLst>
        </xdr:cNvPr>
        <xdr:cNvSpPr txBox="1"/>
      </xdr:nvSpPr>
      <xdr:spPr>
        <a:xfrm>
          <a:off x="6712027" y="1425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8484</xdr:rowOff>
    </xdr:from>
    <xdr:ext cx="469744" cy="259045"/>
    <xdr:sp macro="" textlink="">
      <xdr:nvSpPr>
        <xdr:cNvPr id="272" name="n_4aveValue【公営住宅】&#10;一人当たり面積">
          <a:extLst>
            <a:ext uri="{FF2B5EF4-FFF2-40B4-BE49-F238E27FC236}">
              <a16:creationId xmlns:a16="http://schemas.microsoft.com/office/drawing/2014/main" id="{00000000-0008-0000-0100-000010010000}"/>
            </a:ext>
          </a:extLst>
        </xdr:cNvPr>
        <xdr:cNvSpPr txBox="1"/>
      </xdr:nvSpPr>
      <xdr:spPr>
        <a:xfrm>
          <a:off x="5937327" y="1425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154660</xdr:rowOff>
    </xdr:from>
    <xdr:ext cx="469744" cy="259045"/>
    <xdr:sp macro="" textlink="">
      <xdr:nvSpPr>
        <xdr:cNvPr id="273" name="n_1mainValue【公営住宅】&#10;一人当たり面積">
          <a:extLst>
            <a:ext uri="{FF2B5EF4-FFF2-40B4-BE49-F238E27FC236}">
              <a16:creationId xmlns:a16="http://schemas.microsoft.com/office/drawing/2014/main" id="{00000000-0008-0000-0100-000011010000}"/>
            </a:ext>
          </a:extLst>
        </xdr:cNvPr>
        <xdr:cNvSpPr txBox="1"/>
      </xdr:nvSpPr>
      <xdr:spPr>
        <a:xfrm>
          <a:off x="8271587" y="1457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154729</xdr:rowOff>
    </xdr:from>
    <xdr:ext cx="469744" cy="259045"/>
    <xdr:sp macro="" textlink="">
      <xdr:nvSpPr>
        <xdr:cNvPr id="274" name="n_2mainValue【公営住宅】&#10;一人当たり面積">
          <a:extLst>
            <a:ext uri="{FF2B5EF4-FFF2-40B4-BE49-F238E27FC236}">
              <a16:creationId xmlns:a16="http://schemas.microsoft.com/office/drawing/2014/main" id="{00000000-0008-0000-0100-000012010000}"/>
            </a:ext>
          </a:extLst>
        </xdr:cNvPr>
        <xdr:cNvSpPr txBox="1"/>
      </xdr:nvSpPr>
      <xdr:spPr>
        <a:xfrm>
          <a:off x="7509587" y="1457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154757</xdr:rowOff>
    </xdr:from>
    <xdr:ext cx="469744" cy="259045"/>
    <xdr:sp macro="" textlink="">
      <xdr:nvSpPr>
        <xdr:cNvPr id="275" name="n_3mainValue【公営住宅】&#10;一人当たり面積">
          <a:extLst>
            <a:ext uri="{FF2B5EF4-FFF2-40B4-BE49-F238E27FC236}">
              <a16:creationId xmlns:a16="http://schemas.microsoft.com/office/drawing/2014/main" id="{00000000-0008-0000-0100-000013010000}"/>
            </a:ext>
          </a:extLst>
        </xdr:cNvPr>
        <xdr:cNvSpPr txBox="1"/>
      </xdr:nvSpPr>
      <xdr:spPr>
        <a:xfrm>
          <a:off x="6712027" y="1457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154802</xdr:rowOff>
    </xdr:from>
    <xdr:ext cx="469744" cy="259045"/>
    <xdr:sp macro="" textlink="">
      <xdr:nvSpPr>
        <xdr:cNvPr id="276" name="n_4mainValue【公営住宅】&#10;一人当たり面積">
          <a:extLst>
            <a:ext uri="{FF2B5EF4-FFF2-40B4-BE49-F238E27FC236}">
              <a16:creationId xmlns:a16="http://schemas.microsoft.com/office/drawing/2014/main" id="{00000000-0008-0000-0100-000014010000}"/>
            </a:ext>
          </a:extLst>
        </xdr:cNvPr>
        <xdr:cNvSpPr txBox="1"/>
      </xdr:nvSpPr>
      <xdr:spPr>
        <a:xfrm>
          <a:off x="5937327" y="1457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a:extLst>
            <a:ext uri="{FF2B5EF4-FFF2-40B4-BE49-F238E27FC236}">
              <a16:creationId xmlns:a16="http://schemas.microsoft.com/office/drawing/2014/main" id="{00000000-0008-0000-0100-000015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a:extLst>
            <a:ext uri="{FF2B5EF4-FFF2-40B4-BE49-F238E27FC236}">
              <a16:creationId xmlns:a16="http://schemas.microsoft.com/office/drawing/2014/main" id="{00000000-0008-0000-0100-000016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a:extLst>
            <a:ext uri="{FF2B5EF4-FFF2-40B4-BE49-F238E27FC236}">
              <a16:creationId xmlns:a16="http://schemas.microsoft.com/office/drawing/2014/main" id="{00000000-0008-0000-0100-000017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a:extLst>
            <a:ext uri="{FF2B5EF4-FFF2-40B4-BE49-F238E27FC236}">
              <a16:creationId xmlns:a16="http://schemas.microsoft.com/office/drawing/2014/main" id="{00000000-0008-0000-0100-000018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a:extLst>
            <a:ext uri="{FF2B5EF4-FFF2-40B4-BE49-F238E27FC236}">
              <a16:creationId xmlns:a16="http://schemas.microsoft.com/office/drawing/2014/main" id="{00000000-0008-0000-0100-000019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a:extLst>
            <a:ext uri="{FF2B5EF4-FFF2-40B4-BE49-F238E27FC236}">
              <a16:creationId xmlns:a16="http://schemas.microsoft.com/office/drawing/2014/main" id="{00000000-0008-0000-0100-00001A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a:extLst>
            <a:ext uri="{FF2B5EF4-FFF2-40B4-BE49-F238E27FC236}">
              <a16:creationId xmlns:a16="http://schemas.microsoft.com/office/drawing/2014/main" id="{00000000-0008-0000-0100-00001B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a:extLst>
            <a:ext uri="{FF2B5EF4-FFF2-40B4-BE49-F238E27FC236}">
              <a16:creationId xmlns:a16="http://schemas.microsoft.com/office/drawing/2014/main" id="{00000000-0008-0000-0100-00001C010000}"/>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5" name="正方形/長方形 284">
          <a:extLst>
            <a:ext uri="{FF2B5EF4-FFF2-40B4-BE49-F238E27FC236}">
              <a16:creationId xmlns:a16="http://schemas.microsoft.com/office/drawing/2014/main" id="{00000000-0008-0000-0100-00001D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6" name="正方形/長方形 285">
          <a:extLst>
            <a:ext uri="{FF2B5EF4-FFF2-40B4-BE49-F238E27FC236}">
              <a16:creationId xmlns:a16="http://schemas.microsoft.com/office/drawing/2014/main" id="{00000000-0008-0000-0100-00001E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7" name="正方形/長方形 286">
          <a:extLst>
            <a:ext uri="{FF2B5EF4-FFF2-40B4-BE49-F238E27FC236}">
              <a16:creationId xmlns:a16="http://schemas.microsoft.com/office/drawing/2014/main" id="{00000000-0008-0000-0100-00001F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8" name="正方形/長方形 287">
          <a:extLst>
            <a:ext uri="{FF2B5EF4-FFF2-40B4-BE49-F238E27FC236}">
              <a16:creationId xmlns:a16="http://schemas.microsoft.com/office/drawing/2014/main" id="{00000000-0008-0000-0100-000020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9" name="正方形/長方形 288">
          <a:extLst>
            <a:ext uri="{FF2B5EF4-FFF2-40B4-BE49-F238E27FC236}">
              <a16:creationId xmlns:a16="http://schemas.microsoft.com/office/drawing/2014/main" id="{00000000-0008-0000-0100-000021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0" name="正方形/長方形 289">
          <a:extLst>
            <a:ext uri="{FF2B5EF4-FFF2-40B4-BE49-F238E27FC236}">
              <a16:creationId xmlns:a16="http://schemas.microsoft.com/office/drawing/2014/main" id="{00000000-0008-0000-0100-000022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1" name="正方形/長方形 290">
          <a:extLst>
            <a:ext uri="{FF2B5EF4-FFF2-40B4-BE49-F238E27FC236}">
              <a16:creationId xmlns:a16="http://schemas.microsoft.com/office/drawing/2014/main" id="{00000000-0008-0000-0100-000023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2" name="正方形/長方形 291">
          <a:extLst>
            <a:ext uri="{FF2B5EF4-FFF2-40B4-BE49-F238E27FC236}">
              <a16:creationId xmlns:a16="http://schemas.microsoft.com/office/drawing/2014/main" id="{00000000-0008-0000-0100-000024010000}"/>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3" name="正方形/長方形 292">
          <a:extLst>
            <a:ext uri="{FF2B5EF4-FFF2-40B4-BE49-F238E27FC236}">
              <a16:creationId xmlns:a16="http://schemas.microsoft.com/office/drawing/2014/main" id="{00000000-0008-0000-0100-000025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4" name="正方形/長方形 293">
          <a:extLst>
            <a:ext uri="{FF2B5EF4-FFF2-40B4-BE49-F238E27FC236}">
              <a16:creationId xmlns:a16="http://schemas.microsoft.com/office/drawing/2014/main" id="{00000000-0008-0000-0100-000026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5" name="正方形/長方形 294">
          <a:extLst>
            <a:ext uri="{FF2B5EF4-FFF2-40B4-BE49-F238E27FC236}">
              <a16:creationId xmlns:a16="http://schemas.microsoft.com/office/drawing/2014/main" id="{00000000-0008-0000-0100-000027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6" name="正方形/長方形 295">
          <a:extLst>
            <a:ext uri="{FF2B5EF4-FFF2-40B4-BE49-F238E27FC236}">
              <a16:creationId xmlns:a16="http://schemas.microsoft.com/office/drawing/2014/main" id="{00000000-0008-0000-0100-000028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7" name="正方形/長方形 296">
          <a:extLst>
            <a:ext uri="{FF2B5EF4-FFF2-40B4-BE49-F238E27FC236}">
              <a16:creationId xmlns:a16="http://schemas.microsoft.com/office/drawing/2014/main" id="{00000000-0008-0000-0100-000029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8" name="正方形/長方形 297">
          <a:extLst>
            <a:ext uri="{FF2B5EF4-FFF2-40B4-BE49-F238E27FC236}">
              <a16:creationId xmlns:a16="http://schemas.microsoft.com/office/drawing/2014/main" id="{00000000-0008-0000-0100-00002A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9" name="正方形/長方形 298">
          <a:extLst>
            <a:ext uri="{FF2B5EF4-FFF2-40B4-BE49-F238E27FC236}">
              <a16:creationId xmlns:a16="http://schemas.microsoft.com/office/drawing/2014/main" id="{00000000-0008-0000-0100-00002B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0" name="正方形/長方形 299">
          <a:extLst>
            <a:ext uri="{FF2B5EF4-FFF2-40B4-BE49-F238E27FC236}">
              <a16:creationId xmlns:a16="http://schemas.microsoft.com/office/drawing/2014/main" id="{00000000-0008-0000-0100-00002C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2" name="直線コネクタ 301">
          <a:extLst>
            <a:ext uri="{FF2B5EF4-FFF2-40B4-BE49-F238E27FC236}">
              <a16:creationId xmlns:a16="http://schemas.microsoft.com/office/drawing/2014/main" id="{00000000-0008-0000-0100-00002E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4" name="直線コネクタ 303">
          <a:extLst>
            <a:ext uri="{FF2B5EF4-FFF2-40B4-BE49-F238E27FC236}">
              <a16:creationId xmlns:a16="http://schemas.microsoft.com/office/drawing/2014/main" id="{00000000-0008-0000-0100-000030010000}"/>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7" name="テキスト ボックス 306">
          <a:extLst>
            <a:ext uri="{FF2B5EF4-FFF2-40B4-BE49-F238E27FC236}">
              <a16:creationId xmlns:a16="http://schemas.microsoft.com/office/drawing/2014/main" id="{00000000-0008-0000-0100-000033010000}"/>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9" name="テキスト ボックス 308">
          <a:extLst>
            <a:ext uri="{FF2B5EF4-FFF2-40B4-BE49-F238E27FC236}">
              <a16:creationId xmlns:a16="http://schemas.microsoft.com/office/drawing/2014/main" id="{00000000-0008-0000-0100-000035010000}"/>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1" name="テキスト ボックス 310">
          <a:extLst>
            <a:ext uri="{FF2B5EF4-FFF2-40B4-BE49-F238E27FC236}">
              <a16:creationId xmlns:a16="http://schemas.microsoft.com/office/drawing/2014/main" id="{00000000-0008-0000-0100-000037010000}"/>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3" name="テキスト ボックス 312">
          <a:extLst>
            <a:ext uri="{FF2B5EF4-FFF2-40B4-BE49-F238E27FC236}">
              <a16:creationId xmlns:a16="http://schemas.microsoft.com/office/drawing/2014/main" id="{00000000-0008-0000-0100-000039010000}"/>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4" name="直線コネクタ 313">
          <a:extLst>
            <a:ext uri="{FF2B5EF4-FFF2-40B4-BE49-F238E27FC236}">
              <a16:creationId xmlns:a16="http://schemas.microsoft.com/office/drawing/2014/main" id="{00000000-0008-0000-0100-00003A010000}"/>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5" name="テキスト ボックス 314">
          <a:extLst>
            <a:ext uri="{FF2B5EF4-FFF2-40B4-BE49-F238E27FC236}">
              <a16:creationId xmlns:a16="http://schemas.microsoft.com/office/drawing/2014/main" id="{00000000-0008-0000-0100-00003B010000}"/>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6" name="直線コネクタ 315">
          <a:extLst>
            <a:ext uri="{FF2B5EF4-FFF2-40B4-BE49-F238E27FC236}">
              <a16:creationId xmlns:a16="http://schemas.microsoft.com/office/drawing/2014/main" id="{00000000-0008-0000-0100-00003C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7" name="【認定こども園・幼稚園・保育所】&#10;有形固定資産減価償却率グラフ枠">
          <a:extLst>
            <a:ext uri="{FF2B5EF4-FFF2-40B4-BE49-F238E27FC236}">
              <a16:creationId xmlns:a16="http://schemas.microsoft.com/office/drawing/2014/main" id="{00000000-0008-0000-0100-00003D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94161</xdr:rowOff>
    </xdr:from>
    <xdr:to>
      <xdr:col>85</xdr:col>
      <xdr:colOff>126364</xdr:colOff>
      <xdr:row>42</xdr:row>
      <xdr:rowOff>92528</xdr:rowOff>
    </xdr:to>
    <xdr:cxnSp macro="">
      <xdr:nvCxnSpPr>
        <xdr:cNvPr id="318" name="直線コネクタ 317">
          <a:extLst>
            <a:ext uri="{FF2B5EF4-FFF2-40B4-BE49-F238E27FC236}">
              <a16:creationId xmlns:a16="http://schemas.microsoft.com/office/drawing/2014/main" id="{00000000-0008-0000-0100-00003E010000}"/>
            </a:ext>
          </a:extLst>
        </xdr:cNvPr>
        <xdr:cNvCxnSpPr/>
      </xdr:nvCxnSpPr>
      <xdr:spPr>
        <a:xfrm flipV="1">
          <a:off x="14375764" y="5626281"/>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19" name="【認定こども園・幼稚園・保育所】&#10;有形固定資産減価償却率最小値テキスト">
          <a:extLst>
            <a:ext uri="{FF2B5EF4-FFF2-40B4-BE49-F238E27FC236}">
              <a16:creationId xmlns:a16="http://schemas.microsoft.com/office/drawing/2014/main" id="{00000000-0008-0000-0100-00003F010000}"/>
            </a:ext>
          </a:extLst>
        </xdr:cNvPr>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0" name="直線コネクタ 319">
          <a:extLst>
            <a:ext uri="{FF2B5EF4-FFF2-40B4-BE49-F238E27FC236}">
              <a16:creationId xmlns:a16="http://schemas.microsoft.com/office/drawing/2014/main" id="{00000000-0008-0000-0100-000040010000}"/>
            </a:ext>
          </a:extLst>
        </xdr:cNvPr>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40838</xdr:rowOff>
    </xdr:from>
    <xdr:ext cx="340478" cy="259045"/>
    <xdr:sp macro="" textlink="">
      <xdr:nvSpPr>
        <xdr:cNvPr id="321" name="【認定こども園・幼稚園・保育所】&#10;有形固定資産減価償却率最大値テキスト">
          <a:extLst>
            <a:ext uri="{FF2B5EF4-FFF2-40B4-BE49-F238E27FC236}">
              <a16:creationId xmlns:a16="http://schemas.microsoft.com/office/drawing/2014/main" id="{00000000-0008-0000-0100-000041010000}"/>
            </a:ext>
          </a:extLst>
        </xdr:cNvPr>
        <xdr:cNvSpPr txBox="1"/>
      </xdr:nvSpPr>
      <xdr:spPr>
        <a:xfrm>
          <a:off x="14414500" y="54053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94161</xdr:rowOff>
    </xdr:from>
    <xdr:to>
      <xdr:col>86</xdr:col>
      <xdr:colOff>25400</xdr:colOff>
      <xdr:row>33</xdr:row>
      <xdr:rowOff>94161</xdr:rowOff>
    </xdr:to>
    <xdr:cxnSp macro="">
      <xdr:nvCxnSpPr>
        <xdr:cNvPr id="322" name="直線コネクタ 321">
          <a:extLst>
            <a:ext uri="{FF2B5EF4-FFF2-40B4-BE49-F238E27FC236}">
              <a16:creationId xmlns:a16="http://schemas.microsoft.com/office/drawing/2014/main" id="{00000000-0008-0000-0100-000042010000}"/>
            </a:ext>
          </a:extLst>
        </xdr:cNvPr>
        <xdr:cNvCxnSpPr/>
      </xdr:nvCxnSpPr>
      <xdr:spPr>
        <a:xfrm>
          <a:off x="14287500" y="56262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30316</xdr:rowOff>
    </xdr:from>
    <xdr:ext cx="405111" cy="259045"/>
    <xdr:sp macro="" textlink="">
      <xdr:nvSpPr>
        <xdr:cNvPr id="323" name="【認定こども園・幼稚園・保育所】&#10;有形固定資産減価償却率平均値テキスト">
          <a:extLst>
            <a:ext uri="{FF2B5EF4-FFF2-40B4-BE49-F238E27FC236}">
              <a16:creationId xmlns:a16="http://schemas.microsoft.com/office/drawing/2014/main" id="{00000000-0008-0000-0100-000043010000}"/>
            </a:ext>
          </a:extLst>
        </xdr:cNvPr>
        <xdr:cNvSpPr txBox="1"/>
      </xdr:nvSpPr>
      <xdr:spPr>
        <a:xfrm>
          <a:off x="14414500" y="62329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xdr:rowOff>
    </xdr:from>
    <xdr:to>
      <xdr:col>85</xdr:col>
      <xdr:colOff>177800</xdr:colOff>
      <xdr:row>38</xdr:row>
      <xdr:rowOff>109038</xdr:rowOff>
    </xdr:to>
    <xdr:sp macro="" textlink="">
      <xdr:nvSpPr>
        <xdr:cNvPr id="324" name="フローチャート: 判断 323">
          <a:extLst>
            <a:ext uri="{FF2B5EF4-FFF2-40B4-BE49-F238E27FC236}">
              <a16:creationId xmlns:a16="http://schemas.microsoft.com/office/drawing/2014/main" id="{00000000-0008-0000-0100-000044010000}"/>
            </a:ext>
          </a:extLst>
        </xdr:cNvPr>
        <xdr:cNvSpPr/>
      </xdr:nvSpPr>
      <xdr:spPr>
        <a:xfrm>
          <a:off x="14325600" y="637775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149497</xdr:rowOff>
    </xdr:from>
    <xdr:to>
      <xdr:col>81</xdr:col>
      <xdr:colOff>101600</xdr:colOff>
      <xdr:row>38</xdr:row>
      <xdr:rowOff>79647</xdr:rowOff>
    </xdr:to>
    <xdr:sp macro="" textlink="">
      <xdr:nvSpPr>
        <xdr:cNvPr id="325" name="フローチャート: 判断 324">
          <a:extLst>
            <a:ext uri="{FF2B5EF4-FFF2-40B4-BE49-F238E27FC236}">
              <a16:creationId xmlns:a16="http://schemas.microsoft.com/office/drawing/2014/main" id="{00000000-0008-0000-0100-000045010000}"/>
            </a:ext>
          </a:extLst>
        </xdr:cNvPr>
        <xdr:cNvSpPr/>
      </xdr:nvSpPr>
      <xdr:spPr>
        <a:xfrm>
          <a:off x="13578840" y="63521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108676</xdr:rowOff>
    </xdr:from>
    <xdr:to>
      <xdr:col>76</xdr:col>
      <xdr:colOff>165100</xdr:colOff>
      <xdr:row>38</xdr:row>
      <xdr:rowOff>38826</xdr:rowOff>
    </xdr:to>
    <xdr:sp macro="" textlink="">
      <xdr:nvSpPr>
        <xdr:cNvPr id="326" name="フローチャート: 判断 325">
          <a:extLst>
            <a:ext uri="{FF2B5EF4-FFF2-40B4-BE49-F238E27FC236}">
              <a16:creationId xmlns:a16="http://schemas.microsoft.com/office/drawing/2014/main" id="{00000000-0008-0000-0100-000046010000}"/>
            </a:ext>
          </a:extLst>
        </xdr:cNvPr>
        <xdr:cNvSpPr/>
      </xdr:nvSpPr>
      <xdr:spPr>
        <a:xfrm>
          <a:off x="12804140" y="63113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327" name="フローチャート: 判断 326">
          <a:extLst>
            <a:ext uri="{FF2B5EF4-FFF2-40B4-BE49-F238E27FC236}">
              <a16:creationId xmlns:a16="http://schemas.microsoft.com/office/drawing/2014/main" id="{00000000-0008-0000-0100-000047010000}"/>
            </a:ext>
          </a:extLst>
        </xdr:cNvPr>
        <xdr:cNvSpPr/>
      </xdr:nvSpPr>
      <xdr:spPr>
        <a:xfrm>
          <a:off x="12029440" y="623624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40096</xdr:rowOff>
    </xdr:from>
    <xdr:to>
      <xdr:col>67</xdr:col>
      <xdr:colOff>101600</xdr:colOff>
      <xdr:row>37</xdr:row>
      <xdr:rowOff>141696</xdr:rowOff>
    </xdr:to>
    <xdr:sp macro="" textlink="">
      <xdr:nvSpPr>
        <xdr:cNvPr id="328" name="フローチャート: 判断 327">
          <a:extLst>
            <a:ext uri="{FF2B5EF4-FFF2-40B4-BE49-F238E27FC236}">
              <a16:creationId xmlns:a16="http://schemas.microsoft.com/office/drawing/2014/main" id="{00000000-0008-0000-0100-000048010000}"/>
            </a:ext>
          </a:extLst>
        </xdr:cNvPr>
        <xdr:cNvSpPr/>
      </xdr:nvSpPr>
      <xdr:spPr>
        <a:xfrm>
          <a:off x="11231880" y="624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126637</xdr:rowOff>
    </xdr:from>
    <xdr:to>
      <xdr:col>85</xdr:col>
      <xdr:colOff>177800</xdr:colOff>
      <xdr:row>42</xdr:row>
      <xdr:rowOff>56787</xdr:rowOff>
    </xdr:to>
    <xdr:sp macro="" textlink="">
      <xdr:nvSpPr>
        <xdr:cNvPr id="334" name="楕円 333">
          <a:extLst>
            <a:ext uri="{FF2B5EF4-FFF2-40B4-BE49-F238E27FC236}">
              <a16:creationId xmlns:a16="http://schemas.microsoft.com/office/drawing/2014/main" id="{00000000-0008-0000-0100-00004E010000}"/>
            </a:ext>
          </a:extLst>
        </xdr:cNvPr>
        <xdr:cNvSpPr/>
      </xdr:nvSpPr>
      <xdr:spPr>
        <a:xfrm>
          <a:off x="14325600" y="699987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41564</xdr:rowOff>
    </xdr:from>
    <xdr:ext cx="405111" cy="259045"/>
    <xdr:sp macro="" textlink="">
      <xdr:nvSpPr>
        <xdr:cNvPr id="335" name="【認定こども園・幼稚園・保育所】&#10;有形固定資産減価償却率該当値テキスト">
          <a:extLst>
            <a:ext uri="{FF2B5EF4-FFF2-40B4-BE49-F238E27FC236}">
              <a16:creationId xmlns:a16="http://schemas.microsoft.com/office/drawing/2014/main" id="{00000000-0008-0000-0100-00004F010000}"/>
            </a:ext>
          </a:extLst>
        </xdr:cNvPr>
        <xdr:cNvSpPr txBox="1"/>
      </xdr:nvSpPr>
      <xdr:spPr>
        <a:xfrm>
          <a:off x="14414500" y="691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7438</xdr:rowOff>
    </xdr:from>
    <xdr:to>
      <xdr:col>81</xdr:col>
      <xdr:colOff>101600</xdr:colOff>
      <xdr:row>41</xdr:row>
      <xdr:rowOff>109038</xdr:rowOff>
    </xdr:to>
    <xdr:sp macro="" textlink="">
      <xdr:nvSpPr>
        <xdr:cNvPr id="336" name="楕円 335">
          <a:extLst>
            <a:ext uri="{FF2B5EF4-FFF2-40B4-BE49-F238E27FC236}">
              <a16:creationId xmlns:a16="http://schemas.microsoft.com/office/drawing/2014/main" id="{00000000-0008-0000-0100-000050010000}"/>
            </a:ext>
          </a:extLst>
        </xdr:cNvPr>
        <xdr:cNvSpPr/>
      </xdr:nvSpPr>
      <xdr:spPr>
        <a:xfrm>
          <a:off x="13578840" y="688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58238</xdr:rowOff>
    </xdr:from>
    <xdr:to>
      <xdr:col>85</xdr:col>
      <xdr:colOff>127000</xdr:colOff>
      <xdr:row>42</xdr:row>
      <xdr:rowOff>5987</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13629640" y="6931478"/>
          <a:ext cx="746760" cy="11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67854</xdr:rowOff>
    </xdr:from>
    <xdr:to>
      <xdr:col>76</xdr:col>
      <xdr:colOff>165100</xdr:colOff>
      <xdr:row>41</xdr:row>
      <xdr:rowOff>169454</xdr:rowOff>
    </xdr:to>
    <xdr:sp macro="" textlink="">
      <xdr:nvSpPr>
        <xdr:cNvPr id="338" name="楕円 337">
          <a:extLst>
            <a:ext uri="{FF2B5EF4-FFF2-40B4-BE49-F238E27FC236}">
              <a16:creationId xmlns:a16="http://schemas.microsoft.com/office/drawing/2014/main" id="{00000000-0008-0000-0100-000052010000}"/>
            </a:ext>
          </a:extLst>
        </xdr:cNvPr>
        <xdr:cNvSpPr/>
      </xdr:nvSpPr>
      <xdr:spPr>
        <a:xfrm>
          <a:off x="12804140" y="69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58238</xdr:rowOff>
    </xdr:from>
    <xdr:to>
      <xdr:col>81</xdr:col>
      <xdr:colOff>50800</xdr:colOff>
      <xdr:row>41</xdr:row>
      <xdr:rowOff>118654</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flipV="1">
          <a:off x="12854940" y="6931478"/>
          <a:ext cx="7747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38463</xdr:rowOff>
    </xdr:from>
    <xdr:to>
      <xdr:col>72</xdr:col>
      <xdr:colOff>38100</xdr:colOff>
      <xdr:row>41</xdr:row>
      <xdr:rowOff>140063</xdr:rowOff>
    </xdr:to>
    <xdr:sp macro="" textlink="">
      <xdr:nvSpPr>
        <xdr:cNvPr id="340" name="楕円 339">
          <a:extLst>
            <a:ext uri="{FF2B5EF4-FFF2-40B4-BE49-F238E27FC236}">
              <a16:creationId xmlns:a16="http://schemas.microsoft.com/office/drawing/2014/main" id="{00000000-0008-0000-0100-000054010000}"/>
            </a:ext>
          </a:extLst>
        </xdr:cNvPr>
        <xdr:cNvSpPr/>
      </xdr:nvSpPr>
      <xdr:spPr>
        <a:xfrm>
          <a:off x="12029440" y="691170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89263</xdr:rowOff>
    </xdr:from>
    <xdr:to>
      <xdr:col>76</xdr:col>
      <xdr:colOff>114300</xdr:colOff>
      <xdr:row>41</xdr:row>
      <xdr:rowOff>118654</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a:off x="12072620" y="6962503"/>
          <a:ext cx="78232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9072</xdr:rowOff>
    </xdr:from>
    <xdr:to>
      <xdr:col>67</xdr:col>
      <xdr:colOff>101600</xdr:colOff>
      <xdr:row>41</xdr:row>
      <xdr:rowOff>110672</xdr:rowOff>
    </xdr:to>
    <xdr:sp macro="" textlink="">
      <xdr:nvSpPr>
        <xdr:cNvPr id="342" name="楕円 341">
          <a:extLst>
            <a:ext uri="{FF2B5EF4-FFF2-40B4-BE49-F238E27FC236}">
              <a16:creationId xmlns:a16="http://schemas.microsoft.com/office/drawing/2014/main" id="{00000000-0008-0000-0100-000056010000}"/>
            </a:ext>
          </a:extLst>
        </xdr:cNvPr>
        <xdr:cNvSpPr/>
      </xdr:nvSpPr>
      <xdr:spPr>
        <a:xfrm>
          <a:off x="11231880" y="688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59872</xdr:rowOff>
    </xdr:from>
    <xdr:to>
      <xdr:col>71</xdr:col>
      <xdr:colOff>177800</xdr:colOff>
      <xdr:row>41</xdr:row>
      <xdr:rowOff>89263</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a:off x="11282680" y="6933112"/>
          <a:ext cx="78994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96174</xdr:rowOff>
    </xdr:from>
    <xdr:ext cx="405111" cy="259045"/>
    <xdr:sp macro="" textlink="">
      <xdr:nvSpPr>
        <xdr:cNvPr id="344" name="n_1aveValue【認定こども園・幼稚園・保育所】&#10;有形固定資産減価償却率">
          <a:extLst>
            <a:ext uri="{FF2B5EF4-FFF2-40B4-BE49-F238E27FC236}">
              <a16:creationId xmlns:a16="http://schemas.microsoft.com/office/drawing/2014/main" id="{00000000-0008-0000-0100-000058010000}"/>
            </a:ext>
          </a:extLst>
        </xdr:cNvPr>
        <xdr:cNvSpPr txBox="1"/>
      </xdr:nvSpPr>
      <xdr:spPr>
        <a:xfrm>
          <a:off x="13437244" y="613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55353</xdr:rowOff>
    </xdr:from>
    <xdr:ext cx="405111" cy="259045"/>
    <xdr:sp macro="" textlink="">
      <xdr:nvSpPr>
        <xdr:cNvPr id="345" name="n_2aveValue【認定こども園・幼稚園・保育所】&#10;有形固定資産減価償却率">
          <a:extLst>
            <a:ext uri="{FF2B5EF4-FFF2-40B4-BE49-F238E27FC236}">
              <a16:creationId xmlns:a16="http://schemas.microsoft.com/office/drawing/2014/main" id="{00000000-0008-0000-0100-000059010000}"/>
            </a:ext>
          </a:extLst>
        </xdr:cNvPr>
        <xdr:cNvSpPr txBox="1"/>
      </xdr:nvSpPr>
      <xdr:spPr>
        <a:xfrm>
          <a:off x="12675244" y="609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151691</xdr:rowOff>
    </xdr:from>
    <xdr:ext cx="405111" cy="259045"/>
    <xdr:sp macro="" textlink="">
      <xdr:nvSpPr>
        <xdr:cNvPr id="346" name="n_3aveValue【認定こども園・幼稚園・保育所】&#10;有形固定資産減価償却率">
          <a:extLst>
            <a:ext uri="{FF2B5EF4-FFF2-40B4-BE49-F238E27FC236}">
              <a16:creationId xmlns:a16="http://schemas.microsoft.com/office/drawing/2014/main" id="{00000000-0008-0000-0100-00005A010000}"/>
            </a:ext>
          </a:extLst>
        </xdr:cNvPr>
        <xdr:cNvSpPr txBox="1"/>
      </xdr:nvSpPr>
      <xdr:spPr>
        <a:xfrm>
          <a:off x="11900544" y="60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158223</xdr:rowOff>
    </xdr:from>
    <xdr:ext cx="405111" cy="259045"/>
    <xdr:sp macro="" textlink="">
      <xdr:nvSpPr>
        <xdr:cNvPr id="347" name="n_4aveValue【認定こども園・幼稚園・保育所】&#10;有形固定資産減価償却率">
          <a:extLst>
            <a:ext uri="{FF2B5EF4-FFF2-40B4-BE49-F238E27FC236}">
              <a16:creationId xmlns:a16="http://schemas.microsoft.com/office/drawing/2014/main" id="{00000000-0008-0000-0100-00005B010000}"/>
            </a:ext>
          </a:extLst>
        </xdr:cNvPr>
        <xdr:cNvSpPr txBox="1"/>
      </xdr:nvSpPr>
      <xdr:spPr>
        <a:xfrm>
          <a:off x="11102984" y="602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100165</xdr:rowOff>
    </xdr:from>
    <xdr:ext cx="405111" cy="259045"/>
    <xdr:sp macro="" textlink="">
      <xdr:nvSpPr>
        <xdr:cNvPr id="348" name="n_1mainValue【認定こども園・幼稚園・保育所】&#10;有形固定資産減価償却率">
          <a:extLst>
            <a:ext uri="{FF2B5EF4-FFF2-40B4-BE49-F238E27FC236}">
              <a16:creationId xmlns:a16="http://schemas.microsoft.com/office/drawing/2014/main" id="{00000000-0008-0000-0100-00005C010000}"/>
            </a:ext>
          </a:extLst>
        </xdr:cNvPr>
        <xdr:cNvSpPr txBox="1"/>
      </xdr:nvSpPr>
      <xdr:spPr>
        <a:xfrm>
          <a:off x="13437244" y="6973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160581</xdr:rowOff>
    </xdr:from>
    <xdr:ext cx="405111" cy="259045"/>
    <xdr:sp macro="" textlink="">
      <xdr:nvSpPr>
        <xdr:cNvPr id="349" name="n_2mainValue【認定こども園・幼稚園・保育所】&#10;有形固定資産減価償却率">
          <a:extLst>
            <a:ext uri="{FF2B5EF4-FFF2-40B4-BE49-F238E27FC236}">
              <a16:creationId xmlns:a16="http://schemas.microsoft.com/office/drawing/2014/main" id="{00000000-0008-0000-0100-00005D010000}"/>
            </a:ext>
          </a:extLst>
        </xdr:cNvPr>
        <xdr:cNvSpPr txBox="1"/>
      </xdr:nvSpPr>
      <xdr:spPr>
        <a:xfrm>
          <a:off x="12675244" y="703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131190</xdr:rowOff>
    </xdr:from>
    <xdr:ext cx="405111" cy="259045"/>
    <xdr:sp macro="" textlink="">
      <xdr:nvSpPr>
        <xdr:cNvPr id="350" name="n_3mainValue【認定こども園・幼稚園・保育所】&#10;有形固定資産減価償却率">
          <a:extLst>
            <a:ext uri="{FF2B5EF4-FFF2-40B4-BE49-F238E27FC236}">
              <a16:creationId xmlns:a16="http://schemas.microsoft.com/office/drawing/2014/main" id="{00000000-0008-0000-0100-00005E010000}"/>
            </a:ext>
          </a:extLst>
        </xdr:cNvPr>
        <xdr:cNvSpPr txBox="1"/>
      </xdr:nvSpPr>
      <xdr:spPr>
        <a:xfrm>
          <a:off x="11900544" y="7004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101799</xdr:rowOff>
    </xdr:from>
    <xdr:ext cx="405111" cy="259045"/>
    <xdr:sp macro="" textlink="">
      <xdr:nvSpPr>
        <xdr:cNvPr id="351" name="n_4mainValue【認定こども園・幼稚園・保育所】&#10;有形固定資産減価償却率">
          <a:extLst>
            <a:ext uri="{FF2B5EF4-FFF2-40B4-BE49-F238E27FC236}">
              <a16:creationId xmlns:a16="http://schemas.microsoft.com/office/drawing/2014/main" id="{00000000-0008-0000-0100-00005F010000}"/>
            </a:ext>
          </a:extLst>
        </xdr:cNvPr>
        <xdr:cNvSpPr txBox="1"/>
      </xdr:nvSpPr>
      <xdr:spPr>
        <a:xfrm>
          <a:off x="11102984" y="6975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2" name="正方形/長方形 351">
          <a:extLst>
            <a:ext uri="{FF2B5EF4-FFF2-40B4-BE49-F238E27FC236}">
              <a16:creationId xmlns:a16="http://schemas.microsoft.com/office/drawing/2014/main" id="{00000000-0008-0000-0100-000060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3" name="正方形/長方形 352">
          <a:extLst>
            <a:ext uri="{FF2B5EF4-FFF2-40B4-BE49-F238E27FC236}">
              <a16:creationId xmlns:a16="http://schemas.microsoft.com/office/drawing/2014/main" id="{00000000-0008-0000-0100-000061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4" name="正方形/長方形 353">
          <a:extLst>
            <a:ext uri="{FF2B5EF4-FFF2-40B4-BE49-F238E27FC236}">
              <a16:creationId xmlns:a16="http://schemas.microsoft.com/office/drawing/2014/main" id="{00000000-0008-0000-0100-000062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5" name="正方形/長方形 354">
          <a:extLst>
            <a:ext uri="{FF2B5EF4-FFF2-40B4-BE49-F238E27FC236}">
              <a16:creationId xmlns:a16="http://schemas.microsoft.com/office/drawing/2014/main" id="{00000000-0008-0000-0100-000063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6" name="正方形/長方形 355">
          <a:extLst>
            <a:ext uri="{FF2B5EF4-FFF2-40B4-BE49-F238E27FC236}">
              <a16:creationId xmlns:a16="http://schemas.microsoft.com/office/drawing/2014/main" id="{00000000-0008-0000-0100-000064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7" name="正方形/長方形 356">
          <a:extLst>
            <a:ext uri="{FF2B5EF4-FFF2-40B4-BE49-F238E27FC236}">
              <a16:creationId xmlns:a16="http://schemas.microsoft.com/office/drawing/2014/main" id="{00000000-0008-0000-0100-000065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8" name="正方形/長方形 357">
          <a:extLst>
            <a:ext uri="{FF2B5EF4-FFF2-40B4-BE49-F238E27FC236}">
              <a16:creationId xmlns:a16="http://schemas.microsoft.com/office/drawing/2014/main" id="{00000000-0008-0000-0100-000066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9" name="正方形/長方形 358">
          <a:extLst>
            <a:ext uri="{FF2B5EF4-FFF2-40B4-BE49-F238E27FC236}">
              <a16:creationId xmlns:a16="http://schemas.microsoft.com/office/drawing/2014/main" id="{00000000-0008-0000-0100-00006701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63" name="テキスト ボックス 362">
          <a:extLst>
            <a:ext uri="{FF2B5EF4-FFF2-40B4-BE49-F238E27FC236}">
              <a16:creationId xmlns:a16="http://schemas.microsoft.com/office/drawing/2014/main" id="{00000000-0008-0000-0100-00006B010000}"/>
            </a:ext>
          </a:extLst>
        </xdr:cNvPr>
        <xdr:cNvSpPr txBox="1"/>
      </xdr:nvSpPr>
      <xdr:spPr>
        <a:xfrm>
          <a:off x="1569484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65" name="テキスト ボックス 364">
          <a:extLst>
            <a:ext uri="{FF2B5EF4-FFF2-40B4-BE49-F238E27FC236}">
              <a16:creationId xmlns:a16="http://schemas.microsoft.com/office/drawing/2014/main" id="{00000000-0008-0000-0100-00006D010000}"/>
            </a:ext>
          </a:extLst>
        </xdr:cNvPr>
        <xdr:cNvSpPr txBox="1"/>
      </xdr:nvSpPr>
      <xdr:spPr>
        <a:xfrm>
          <a:off x="1569484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67" name="テキスト ボックス 366">
          <a:extLst>
            <a:ext uri="{FF2B5EF4-FFF2-40B4-BE49-F238E27FC236}">
              <a16:creationId xmlns:a16="http://schemas.microsoft.com/office/drawing/2014/main" id="{00000000-0008-0000-0100-00006F010000}"/>
            </a:ext>
          </a:extLst>
        </xdr:cNvPr>
        <xdr:cNvSpPr txBox="1"/>
      </xdr:nvSpPr>
      <xdr:spPr>
        <a:xfrm>
          <a:off x="1569484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69" name="テキスト ボックス 368">
          <a:extLst>
            <a:ext uri="{FF2B5EF4-FFF2-40B4-BE49-F238E27FC236}">
              <a16:creationId xmlns:a16="http://schemas.microsoft.com/office/drawing/2014/main" id="{00000000-0008-0000-0100-000071010000}"/>
            </a:ext>
          </a:extLst>
        </xdr:cNvPr>
        <xdr:cNvSpPr txBox="1"/>
      </xdr:nvSpPr>
      <xdr:spPr>
        <a:xfrm>
          <a:off x="1569484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71" name="テキスト ボックス 370">
          <a:extLst>
            <a:ext uri="{FF2B5EF4-FFF2-40B4-BE49-F238E27FC236}">
              <a16:creationId xmlns:a16="http://schemas.microsoft.com/office/drawing/2014/main" id="{00000000-0008-0000-0100-000073010000}"/>
            </a:ext>
          </a:extLst>
        </xdr:cNvPr>
        <xdr:cNvSpPr txBox="1"/>
      </xdr:nvSpPr>
      <xdr:spPr>
        <a:xfrm>
          <a:off x="1569484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73" name="テキスト ボックス 372">
          <a:extLst>
            <a:ext uri="{FF2B5EF4-FFF2-40B4-BE49-F238E27FC236}">
              <a16:creationId xmlns:a16="http://schemas.microsoft.com/office/drawing/2014/main" id="{00000000-0008-0000-0100-000075010000}"/>
            </a:ext>
          </a:extLst>
        </xdr:cNvPr>
        <xdr:cNvSpPr txBox="1"/>
      </xdr:nvSpPr>
      <xdr:spPr>
        <a:xfrm>
          <a:off x="1569484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4" name="直線コネクタ 373">
          <a:extLst>
            <a:ext uri="{FF2B5EF4-FFF2-40B4-BE49-F238E27FC236}">
              <a16:creationId xmlns:a16="http://schemas.microsoft.com/office/drawing/2014/main" id="{00000000-0008-0000-0100-00007601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5" name="テキスト ボックス 374">
          <a:extLst>
            <a:ext uri="{FF2B5EF4-FFF2-40B4-BE49-F238E27FC236}">
              <a16:creationId xmlns:a16="http://schemas.microsoft.com/office/drawing/2014/main" id="{00000000-0008-0000-0100-000077010000}"/>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6" name="【認定こども園・幼稚園・保育所】&#10;一人当たり面積グラフ枠">
          <a:extLst>
            <a:ext uri="{FF2B5EF4-FFF2-40B4-BE49-F238E27FC236}">
              <a16:creationId xmlns:a16="http://schemas.microsoft.com/office/drawing/2014/main" id="{00000000-0008-0000-0100-00007801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42</xdr:row>
      <xdr:rowOff>66403</xdr:rowOff>
    </xdr:to>
    <xdr:cxnSp macro="">
      <xdr:nvCxnSpPr>
        <xdr:cNvPr id="377" name="直線コネクタ 376">
          <a:extLst>
            <a:ext uri="{FF2B5EF4-FFF2-40B4-BE49-F238E27FC236}">
              <a16:creationId xmlns:a16="http://schemas.microsoft.com/office/drawing/2014/main" id="{00000000-0008-0000-0100-000079010000}"/>
            </a:ext>
          </a:extLst>
        </xdr:cNvPr>
        <xdr:cNvCxnSpPr/>
      </xdr:nvCxnSpPr>
      <xdr:spPr>
        <a:xfrm flipV="1">
          <a:off x="19509104" y="5753100"/>
          <a:ext cx="0" cy="1354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378" name="【認定こども園・幼稚園・保育所】&#10;一人当たり面積最小値テキスト">
          <a:extLst>
            <a:ext uri="{FF2B5EF4-FFF2-40B4-BE49-F238E27FC236}">
              <a16:creationId xmlns:a16="http://schemas.microsoft.com/office/drawing/2014/main" id="{00000000-0008-0000-0100-00007A010000}"/>
            </a:ext>
          </a:extLst>
        </xdr:cNvPr>
        <xdr:cNvSpPr txBox="1"/>
      </xdr:nvSpPr>
      <xdr:spPr>
        <a:xfrm>
          <a:off x="19547840" y="71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379" name="直線コネクタ 378">
          <a:extLst>
            <a:ext uri="{FF2B5EF4-FFF2-40B4-BE49-F238E27FC236}">
              <a16:creationId xmlns:a16="http://schemas.microsoft.com/office/drawing/2014/main" id="{00000000-0008-0000-0100-00007B010000}"/>
            </a:ext>
          </a:extLst>
        </xdr:cNvPr>
        <xdr:cNvCxnSpPr/>
      </xdr:nvCxnSpPr>
      <xdr:spPr>
        <a:xfrm>
          <a:off x="19443700" y="71072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380" name="【認定こども園・幼稚園・保育所】&#10;一人当たり面積最大値テキスト">
          <a:extLst>
            <a:ext uri="{FF2B5EF4-FFF2-40B4-BE49-F238E27FC236}">
              <a16:creationId xmlns:a16="http://schemas.microsoft.com/office/drawing/2014/main" id="{00000000-0008-0000-0100-00007C010000}"/>
            </a:ext>
          </a:extLst>
        </xdr:cNvPr>
        <xdr:cNvSpPr txBox="1"/>
      </xdr:nvSpPr>
      <xdr:spPr>
        <a:xfrm>
          <a:off x="19547840" y="553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381" name="直線コネクタ 380">
          <a:extLst>
            <a:ext uri="{FF2B5EF4-FFF2-40B4-BE49-F238E27FC236}">
              <a16:creationId xmlns:a16="http://schemas.microsoft.com/office/drawing/2014/main" id="{00000000-0008-0000-0100-00007D010000}"/>
            </a:ext>
          </a:extLst>
        </xdr:cNvPr>
        <xdr:cNvCxnSpPr/>
      </xdr:nvCxnSpPr>
      <xdr:spPr>
        <a:xfrm>
          <a:off x="19443700" y="57531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134455</xdr:rowOff>
    </xdr:from>
    <xdr:ext cx="469744" cy="259045"/>
    <xdr:sp macro="" textlink="">
      <xdr:nvSpPr>
        <xdr:cNvPr id="382" name="【認定こども園・幼稚園・保育所】&#10;一人当たり面積平均値テキスト">
          <a:extLst>
            <a:ext uri="{FF2B5EF4-FFF2-40B4-BE49-F238E27FC236}">
              <a16:creationId xmlns:a16="http://schemas.microsoft.com/office/drawing/2014/main" id="{00000000-0008-0000-0100-00007E010000}"/>
            </a:ext>
          </a:extLst>
        </xdr:cNvPr>
        <xdr:cNvSpPr txBox="1"/>
      </xdr:nvSpPr>
      <xdr:spPr>
        <a:xfrm>
          <a:off x="19547840" y="6504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156028</xdr:rowOff>
    </xdr:from>
    <xdr:to>
      <xdr:col>116</xdr:col>
      <xdr:colOff>114300</xdr:colOff>
      <xdr:row>39</xdr:row>
      <xdr:rowOff>86178</xdr:rowOff>
    </xdr:to>
    <xdr:sp macro="" textlink="">
      <xdr:nvSpPr>
        <xdr:cNvPr id="383" name="フローチャート: 判断 382">
          <a:extLst>
            <a:ext uri="{FF2B5EF4-FFF2-40B4-BE49-F238E27FC236}">
              <a16:creationId xmlns:a16="http://schemas.microsoft.com/office/drawing/2014/main" id="{00000000-0008-0000-0100-00007F010000}"/>
            </a:ext>
          </a:extLst>
        </xdr:cNvPr>
        <xdr:cNvSpPr/>
      </xdr:nvSpPr>
      <xdr:spPr>
        <a:xfrm>
          <a:off x="19458940" y="65263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159294</xdr:rowOff>
    </xdr:from>
    <xdr:to>
      <xdr:col>112</xdr:col>
      <xdr:colOff>38100</xdr:colOff>
      <xdr:row>39</xdr:row>
      <xdr:rowOff>89444</xdr:rowOff>
    </xdr:to>
    <xdr:sp macro="" textlink="">
      <xdr:nvSpPr>
        <xdr:cNvPr id="384" name="フローチャート: 判断 383">
          <a:extLst>
            <a:ext uri="{FF2B5EF4-FFF2-40B4-BE49-F238E27FC236}">
              <a16:creationId xmlns:a16="http://schemas.microsoft.com/office/drawing/2014/main" id="{00000000-0008-0000-0100-000080010000}"/>
            </a:ext>
          </a:extLst>
        </xdr:cNvPr>
        <xdr:cNvSpPr/>
      </xdr:nvSpPr>
      <xdr:spPr>
        <a:xfrm>
          <a:off x="18735040" y="65296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5806</xdr:rowOff>
    </xdr:from>
    <xdr:to>
      <xdr:col>107</xdr:col>
      <xdr:colOff>101600</xdr:colOff>
      <xdr:row>39</xdr:row>
      <xdr:rowOff>107406</xdr:rowOff>
    </xdr:to>
    <xdr:sp macro="" textlink="">
      <xdr:nvSpPr>
        <xdr:cNvPr id="385" name="フローチャート: 判断 384">
          <a:extLst>
            <a:ext uri="{FF2B5EF4-FFF2-40B4-BE49-F238E27FC236}">
              <a16:creationId xmlns:a16="http://schemas.microsoft.com/office/drawing/2014/main" id="{00000000-0008-0000-0100-000081010000}"/>
            </a:ext>
          </a:extLst>
        </xdr:cNvPr>
        <xdr:cNvSpPr/>
      </xdr:nvSpPr>
      <xdr:spPr>
        <a:xfrm>
          <a:off x="1793748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46627</xdr:rowOff>
    </xdr:from>
    <xdr:to>
      <xdr:col>102</xdr:col>
      <xdr:colOff>165100</xdr:colOff>
      <xdr:row>39</xdr:row>
      <xdr:rowOff>148227</xdr:rowOff>
    </xdr:to>
    <xdr:sp macro="" textlink="">
      <xdr:nvSpPr>
        <xdr:cNvPr id="386" name="フローチャート: 判断 385">
          <a:extLst>
            <a:ext uri="{FF2B5EF4-FFF2-40B4-BE49-F238E27FC236}">
              <a16:creationId xmlns:a16="http://schemas.microsoft.com/office/drawing/2014/main" id="{00000000-0008-0000-0100-000082010000}"/>
            </a:ext>
          </a:extLst>
        </xdr:cNvPr>
        <xdr:cNvSpPr/>
      </xdr:nvSpPr>
      <xdr:spPr>
        <a:xfrm>
          <a:off x="17162780" y="658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149497</xdr:rowOff>
    </xdr:from>
    <xdr:to>
      <xdr:col>98</xdr:col>
      <xdr:colOff>38100</xdr:colOff>
      <xdr:row>39</xdr:row>
      <xdr:rowOff>79647</xdr:rowOff>
    </xdr:to>
    <xdr:sp macro="" textlink="">
      <xdr:nvSpPr>
        <xdr:cNvPr id="387" name="フローチャート: 判断 386">
          <a:extLst>
            <a:ext uri="{FF2B5EF4-FFF2-40B4-BE49-F238E27FC236}">
              <a16:creationId xmlns:a16="http://schemas.microsoft.com/office/drawing/2014/main" id="{00000000-0008-0000-0100-000083010000}"/>
            </a:ext>
          </a:extLst>
        </xdr:cNvPr>
        <xdr:cNvSpPr/>
      </xdr:nvSpPr>
      <xdr:spPr>
        <a:xfrm>
          <a:off x="16388080" y="65198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00000000-0008-0000-0100-00008501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125004</xdr:rowOff>
    </xdr:from>
    <xdr:to>
      <xdr:col>116</xdr:col>
      <xdr:colOff>114300</xdr:colOff>
      <xdr:row>39</xdr:row>
      <xdr:rowOff>55154</xdr:rowOff>
    </xdr:to>
    <xdr:sp macro="" textlink="">
      <xdr:nvSpPr>
        <xdr:cNvPr id="393" name="楕円 392">
          <a:extLst>
            <a:ext uri="{FF2B5EF4-FFF2-40B4-BE49-F238E27FC236}">
              <a16:creationId xmlns:a16="http://schemas.microsoft.com/office/drawing/2014/main" id="{00000000-0008-0000-0100-000089010000}"/>
            </a:ext>
          </a:extLst>
        </xdr:cNvPr>
        <xdr:cNvSpPr/>
      </xdr:nvSpPr>
      <xdr:spPr>
        <a:xfrm>
          <a:off x="19458940" y="64953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147881</xdr:rowOff>
    </xdr:from>
    <xdr:ext cx="469744" cy="259045"/>
    <xdr:sp macro="" textlink="">
      <xdr:nvSpPr>
        <xdr:cNvPr id="394" name="【認定こども園・幼稚園・保育所】&#10;一人当たり面積該当値テキスト">
          <a:extLst>
            <a:ext uri="{FF2B5EF4-FFF2-40B4-BE49-F238E27FC236}">
              <a16:creationId xmlns:a16="http://schemas.microsoft.com/office/drawing/2014/main" id="{00000000-0008-0000-0100-00008A010000}"/>
            </a:ext>
          </a:extLst>
        </xdr:cNvPr>
        <xdr:cNvSpPr txBox="1"/>
      </xdr:nvSpPr>
      <xdr:spPr>
        <a:xfrm>
          <a:off x="19547840" y="635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138067</xdr:rowOff>
    </xdr:from>
    <xdr:to>
      <xdr:col>112</xdr:col>
      <xdr:colOff>38100</xdr:colOff>
      <xdr:row>39</xdr:row>
      <xdr:rowOff>68217</xdr:rowOff>
    </xdr:to>
    <xdr:sp macro="" textlink="">
      <xdr:nvSpPr>
        <xdr:cNvPr id="395" name="楕円 394">
          <a:extLst>
            <a:ext uri="{FF2B5EF4-FFF2-40B4-BE49-F238E27FC236}">
              <a16:creationId xmlns:a16="http://schemas.microsoft.com/office/drawing/2014/main" id="{00000000-0008-0000-0100-00008B010000}"/>
            </a:ext>
          </a:extLst>
        </xdr:cNvPr>
        <xdr:cNvSpPr/>
      </xdr:nvSpPr>
      <xdr:spPr>
        <a:xfrm>
          <a:off x="18735040" y="650838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4354</xdr:rowOff>
    </xdr:from>
    <xdr:to>
      <xdr:col>116</xdr:col>
      <xdr:colOff>63500</xdr:colOff>
      <xdr:row>39</xdr:row>
      <xdr:rowOff>17417</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flipV="1">
          <a:off x="18778220" y="6542314"/>
          <a:ext cx="73152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154396</xdr:rowOff>
    </xdr:from>
    <xdr:to>
      <xdr:col>107</xdr:col>
      <xdr:colOff>101600</xdr:colOff>
      <xdr:row>39</xdr:row>
      <xdr:rowOff>84546</xdr:rowOff>
    </xdr:to>
    <xdr:sp macro="" textlink="">
      <xdr:nvSpPr>
        <xdr:cNvPr id="397" name="楕円 396">
          <a:extLst>
            <a:ext uri="{FF2B5EF4-FFF2-40B4-BE49-F238E27FC236}">
              <a16:creationId xmlns:a16="http://schemas.microsoft.com/office/drawing/2014/main" id="{00000000-0008-0000-0100-00008D010000}"/>
            </a:ext>
          </a:extLst>
        </xdr:cNvPr>
        <xdr:cNvSpPr/>
      </xdr:nvSpPr>
      <xdr:spPr>
        <a:xfrm>
          <a:off x="17937480" y="65247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17417</xdr:rowOff>
    </xdr:from>
    <xdr:to>
      <xdr:col>111</xdr:col>
      <xdr:colOff>177800</xdr:colOff>
      <xdr:row>39</xdr:row>
      <xdr:rowOff>33746</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flipV="1">
          <a:off x="17988280" y="6555377"/>
          <a:ext cx="78994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105410</xdr:rowOff>
    </xdr:from>
    <xdr:to>
      <xdr:col>102</xdr:col>
      <xdr:colOff>165100</xdr:colOff>
      <xdr:row>39</xdr:row>
      <xdr:rowOff>35560</xdr:rowOff>
    </xdr:to>
    <xdr:sp macro="" textlink="">
      <xdr:nvSpPr>
        <xdr:cNvPr id="399" name="楕円 398">
          <a:extLst>
            <a:ext uri="{FF2B5EF4-FFF2-40B4-BE49-F238E27FC236}">
              <a16:creationId xmlns:a16="http://schemas.microsoft.com/office/drawing/2014/main" id="{00000000-0008-0000-0100-00008F010000}"/>
            </a:ext>
          </a:extLst>
        </xdr:cNvPr>
        <xdr:cNvSpPr/>
      </xdr:nvSpPr>
      <xdr:spPr>
        <a:xfrm>
          <a:off x="17162780" y="64757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156210</xdr:rowOff>
    </xdr:from>
    <xdr:to>
      <xdr:col>107</xdr:col>
      <xdr:colOff>50800</xdr:colOff>
      <xdr:row>39</xdr:row>
      <xdr:rowOff>33746</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17213580" y="6526530"/>
          <a:ext cx="774700" cy="4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123372</xdr:rowOff>
    </xdr:from>
    <xdr:to>
      <xdr:col>98</xdr:col>
      <xdr:colOff>38100</xdr:colOff>
      <xdr:row>39</xdr:row>
      <xdr:rowOff>53522</xdr:rowOff>
    </xdr:to>
    <xdr:sp macro="" textlink="">
      <xdr:nvSpPr>
        <xdr:cNvPr id="401" name="楕円 400">
          <a:extLst>
            <a:ext uri="{FF2B5EF4-FFF2-40B4-BE49-F238E27FC236}">
              <a16:creationId xmlns:a16="http://schemas.microsoft.com/office/drawing/2014/main" id="{00000000-0008-0000-0100-000091010000}"/>
            </a:ext>
          </a:extLst>
        </xdr:cNvPr>
        <xdr:cNvSpPr/>
      </xdr:nvSpPr>
      <xdr:spPr>
        <a:xfrm>
          <a:off x="16388080" y="64936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156210</xdr:rowOff>
    </xdr:from>
    <xdr:to>
      <xdr:col>102</xdr:col>
      <xdr:colOff>114300</xdr:colOff>
      <xdr:row>39</xdr:row>
      <xdr:rowOff>2722</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flipV="1">
          <a:off x="16431260" y="6526530"/>
          <a:ext cx="782320" cy="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80571</xdr:rowOff>
    </xdr:from>
    <xdr:ext cx="469744" cy="259045"/>
    <xdr:sp macro="" textlink="">
      <xdr:nvSpPr>
        <xdr:cNvPr id="403" name="n_1aveValue【認定こども園・幼稚園・保育所】&#10;一人当たり面積">
          <a:extLst>
            <a:ext uri="{FF2B5EF4-FFF2-40B4-BE49-F238E27FC236}">
              <a16:creationId xmlns:a16="http://schemas.microsoft.com/office/drawing/2014/main" id="{00000000-0008-0000-0100-000093010000}"/>
            </a:ext>
          </a:extLst>
        </xdr:cNvPr>
        <xdr:cNvSpPr txBox="1"/>
      </xdr:nvSpPr>
      <xdr:spPr>
        <a:xfrm>
          <a:off x="18561127" y="661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98533</xdr:rowOff>
    </xdr:from>
    <xdr:ext cx="469744" cy="259045"/>
    <xdr:sp macro="" textlink="">
      <xdr:nvSpPr>
        <xdr:cNvPr id="404" name="n_2aveValue【認定こども園・幼稚園・保育所】&#10;一人当たり面積">
          <a:extLst>
            <a:ext uri="{FF2B5EF4-FFF2-40B4-BE49-F238E27FC236}">
              <a16:creationId xmlns:a16="http://schemas.microsoft.com/office/drawing/2014/main" id="{00000000-0008-0000-0100-000094010000}"/>
            </a:ext>
          </a:extLst>
        </xdr:cNvPr>
        <xdr:cNvSpPr txBox="1"/>
      </xdr:nvSpPr>
      <xdr:spPr>
        <a:xfrm>
          <a:off x="17776267" y="6636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139354</xdr:rowOff>
    </xdr:from>
    <xdr:ext cx="469744" cy="259045"/>
    <xdr:sp macro="" textlink="">
      <xdr:nvSpPr>
        <xdr:cNvPr id="405" name="n_3aveValue【認定こども園・幼稚園・保育所】&#10;一人当たり面積">
          <a:extLst>
            <a:ext uri="{FF2B5EF4-FFF2-40B4-BE49-F238E27FC236}">
              <a16:creationId xmlns:a16="http://schemas.microsoft.com/office/drawing/2014/main" id="{00000000-0008-0000-0100-000095010000}"/>
            </a:ext>
          </a:extLst>
        </xdr:cNvPr>
        <xdr:cNvSpPr txBox="1"/>
      </xdr:nvSpPr>
      <xdr:spPr>
        <a:xfrm>
          <a:off x="17001567" y="667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70774</xdr:rowOff>
    </xdr:from>
    <xdr:ext cx="469744" cy="259045"/>
    <xdr:sp macro="" textlink="">
      <xdr:nvSpPr>
        <xdr:cNvPr id="406" name="n_4aveValue【認定こども園・幼稚園・保育所】&#10;一人当たり面積">
          <a:extLst>
            <a:ext uri="{FF2B5EF4-FFF2-40B4-BE49-F238E27FC236}">
              <a16:creationId xmlns:a16="http://schemas.microsoft.com/office/drawing/2014/main" id="{00000000-0008-0000-0100-000096010000}"/>
            </a:ext>
          </a:extLst>
        </xdr:cNvPr>
        <xdr:cNvSpPr txBox="1"/>
      </xdr:nvSpPr>
      <xdr:spPr>
        <a:xfrm>
          <a:off x="16226867" y="660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84744</xdr:rowOff>
    </xdr:from>
    <xdr:ext cx="469744" cy="259045"/>
    <xdr:sp macro="" textlink="">
      <xdr:nvSpPr>
        <xdr:cNvPr id="407" name="n_1mainValue【認定こども園・幼稚園・保育所】&#10;一人当たり面積">
          <a:extLst>
            <a:ext uri="{FF2B5EF4-FFF2-40B4-BE49-F238E27FC236}">
              <a16:creationId xmlns:a16="http://schemas.microsoft.com/office/drawing/2014/main" id="{00000000-0008-0000-0100-000097010000}"/>
            </a:ext>
          </a:extLst>
        </xdr:cNvPr>
        <xdr:cNvSpPr txBox="1"/>
      </xdr:nvSpPr>
      <xdr:spPr>
        <a:xfrm>
          <a:off x="18561127" y="628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101073</xdr:rowOff>
    </xdr:from>
    <xdr:ext cx="469744" cy="259045"/>
    <xdr:sp macro="" textlink="">
      <xdr:nvSpPr>
        <xdr:cNvPr id="408" name="n_2mainValue【認定こども園・幼稚園・保育所】&#10;一人当たり面積">
          <a:extLst>
            <a:ext uri="{FF2B5EF4-FFF2-40B4-BE49-F238E27FC236}">
              <a16:creationId xmlns:a16="http://schemas.microsoft.com/office/drawing/2014/main" id="{00000000-0008-0000-0100-000098010000}"/>
            </a:ext>
          </a:extLst>
        </xdr:cNvPr>
        <xdr:cNvSpPr txBox="1"/>
      </xdr:nvSpPr>
      <xdr:spPr>
        <a:xfrm>
          <a:off x="17776267" y="630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52087</xdr:rowOff>
    </xdr:from>
    <xdr:ext cx="469744" cy="259045"/>
    <xdr:sp macro="" textlink="">
      <xdr:nvSpPr>
        <xdr:cNvPr id="409" name="n_3mainValue【認定こども園・幼稚園・保育所】&#10;一人当たり面積">
          <a:extLst>
            <a:ext uri="{FF2B5EF4-FFF2-40B4-BE49-F238E27FC236}">
              <a16:creationId xmlns:a16="http://schemas.microsoft.com/office/drawing/2014/main" id="{00000000-0008-0000-0100-000099010000}"/>
            </a:ext>
          </a:extLst>
        </xdr:cNvPr>
        <xdr:cNvSpPr txBox="1"/>
      </xdr:nvSpPr>
      <xdr:spPr>
        <a:xfrm>
          <a:off x="17001567"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70049</xdr:rowOff>
    </xdr:from>
    <xdr:ext cx="469744" cy="259045"/>
    <xdr:sp macro="" textlink="">
      <xdr:nvSpPr>
        <xdr:cNvPr id="410" name="n_4mainValue【認定こども園・幼稚園・保育所】&#10;一人当たり面積">
          <a:extLst>
            <a:ext uri="{FF2B5EF4-FFF2-40B4-BE49-F238E27FC236}">
              <a16:creationId xmlns:a16="http://schemas.microsoft.com/office/drawing/2014/main" id="{00000000-0008-0000-0100-00009A010000}"/>
            </a:ext>
          </a:extLst>
        </xdr:cNvPr>
        <xdr:cNvSpPr txBox="1"/>
      </xdr:nvSpPr>
      <xdr:spPr>
        <a:xfrm>
          <a:off x="16226867" y="62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a:extLst>
            <a:ext uri="{FF2B5EF4-FFF2-40B4-BE49-F238E27FC236}">
              <a16:creationId xmlns:a16="http://schemas.microsoft.com/office/drawing/2014/main" id="{00000000-0008-0000-0100-00009B01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a:extLst>
            <a:ext uri="{FF2B5EF4-FFF2-40B4-BE49-F238E27FC236}">
              <a16:creationId xmlns:a16="http://schemas.microsoft.com/office/drawing/2014/main" id="{00000000-0008-0000-0100-00009C01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a:extLst>
            <a:ext uri="{FF2B5EF4-FFF2-40B4-BE49-F238E27FC236}">
              <a16:creationId xmlns:a16="http://schemas.microsoft.com/office/drawing/2014/main" id="{00000000-0008-0000-0100-00009D01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a:extLst>
            <a:ext uri="{FF2B5EF4-FFF2-40B4-BE49-F238E27FC236}">
              <a16:creationId xmlns:a16="http://schemas.microsoft.com/office/drawing/2014/main" id="{00000000-0008-0000-0100-00009E01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a:extLst>
            <a:ext uri="{FF2B5EF4-FFF2-40B4-BE49-F238E27FC236}">
              <a16:creationId xmlns:a16="http://schemas.microsoft.com/office/drawing/2014/main" id="{00000000-0008-0000-0100-00009F01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a:extLst>
            <a:ext uri="{FF2B5EF4-FFF2-40B4-BE49-F238E27FC236}">
              <a16:creationId xmlns:a16="http://schemas.microsoft.com/office/drawing/2014/main" id="{00000000-0008-0000-0100-0000A001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a:extLst>
            <a:ext uri="{FF2B5EF4-FFF2-40B4-BE49-F238E27FC236}">
              <a16:creationId xmlns:a16="http://schemas.microsoft.com/office/drawing/2014/main" id="{00000000-0008-0000-0100-0000A101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a:extLst>
            <a:ext uri="{FF2B5EF4-FFF2-40B4-BE49-F238E27FC236}">
              <a16:creationId xmlns:a16="http://schemas.microsoft.com/office/drawing/2014/main" id="{00000000-0008-0000-0100-0000A201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3" name="テキスト ボックス 422">
          <a:extLst>
            <a:ext uri="{FF2B5EF4-FFF2-40B4-BE49-F238E27FC236}">
              <a16:creationId xmlns:a16="http://schemas.microsoft.com/office/drawing/2014/main" id="{00000000-0008-0000-0100-0000A7010000}"/>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6" name="直線コネクタ 425">
          <a:extLst>
            <a:ext uri="{FF2B5EF4-FFF2-40B4-BE49-F238E27FC236}">
              <a16:creationId xmlns:a16="http://schemas.microsoft.com/office/drawing/2014/main" id="{00000000-0008-0000-0100-0000AA010000}"/>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8" name="直線コネクタ 427">
          <a:extLst>
            <a:ext uri="{FF2B5EF4-FFF2-40B4-BE49-F238E27FC236}">
              <a16:creationId xmlns:a16="http://schemas.microsoft.com/office/drawing/2014/main" id="{00000000-0008-0000-0100-0000AC010000}"/>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0" name="直線コネクタ 429">
          <a:extLst>
            <a:ext uri="{FF2B5EF4-FFF2-40B4-BE49-F238E27FC236}">
              <a16:creationId xmlns:a16="http://schemas.microsoft.com/office/drawing/2014/main" id="{00000000-0008-0000-0100-0000AE010000}"/>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2" name="直線コネクタ 431">
          <a:extLst>
            <a:ext uri="{FF2B5EF4-FFF2-40B4-BE49-F238E27FC236}">
              <a16:creationId xmlns:a16="http://schemas.microsoft.com/office/drawing/2014/main" id="{00000000-0008-0000-0100-0000B001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4" name="【学校施設】&#10;有形固定資産減価償却率グラフ枠">
          <a:extLst>
            <a:ext uri="{FF2B5EF4-FFF2-40B4-BE49-F238E27FC236}">
              <a16:creationId xmlns:a16="http://schemas.microsoft.com/office/drawing/2014/main" id="{00000000-0008-0000-0100-0000B201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116205</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flipV="1">
          <a:off x="14375764" y="9243060"/>
          <a:ext cx="0"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120032</xdr:rowOff>
    </xdr:from>
    <xdr:ext cx="405111" cy="259045"/>
    <xdr:sp macro="" textlink="">
      <xdr:nvSpPr>
        <xdr:cNvPr id="436" name="【学校施設】&#10;有形固定資産減価償却率最小値テキスト">
          <a:extLst>
            <a:ext uri="{FF2B5EF4-FFF2-40B4-BE49-F238E27FC236}">
              <a16:creationId xmlns:a16="http://schemas.microsoft.com/office/drawing/2014/main" id="{00000000-0008-0000-0100-0000B4010000}"/>
            </a:ext>
          </a:extLst>
        </xdr:cNvPr>
        <xdr:cNvSpPr txBox="1"/>
      </xdr:nvSpPr>
      <xdr:spPr>
        <a:xfrm>
          <a:off x="14414500" y="1068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116205</xdr:rowOff>
    </xdr:from>
    <xdr:to>
      <xdr:col>86</xdr:col>
      <xdr:colOff>25400</xdr:colOff>
      <xdr:row>63</xdr:row>
      <xdr:rowOff>116205</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14287500" y="106775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438" name="【学校施設】&#10;有形固定資産減価償却率最大値テキスト">
          <a:extLst>
            <a:ext uri="{FF2B5EF4-FFF2-40B4-BE49-F238E27FC236}">
              <a16:creationId xmlns:a16="http://schemas.microsoft.com/office/drawing/2014/main" id="{00000000-0008-0000-0100-0000B6010000}"/>
            </a:ext>
          </a:extLst>
        </xdr:cNvPr>
        <xdr:cNvSpPr txBox="1"/>
      </xdr:nvSpPr>
      <xdr:spPr>
        <a:xfrm>
          <a:off x="14414500" y="9025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4287500" y="92430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4462</xdr:rowOff>
    </xdr:from>
    <xdr:ext cx="405111" cy="259045"/>
    <xdr:sp macro="" textlink="">
      <xdr:nvSpPr>
        <xdr:cNvPr id="440" name="【学校施設】&#10;有形固定資産減価償却率平均値テキスト">
          <a:extLst>
            <a:ext uri="{FF2B5EF4-FFF2-40B4-BE49-F238E27FC236}">
              <a16:creationId xmlns:a16="http://schemas.microsoft.com/office/drawing/2014/main" id="{00000000-0008-0000-0100-0000B8010000}"/>
            </a:ext>
          </a:extLst>
        </xdr:cNvPr>
        <xdr:cNvSpPr txBox="1"/>
      </xdr:nvSpPr>
      <xdr:spPr>
        <a:xfrm>
          <a:off x="14414500" y="9895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441" name="フローチャート: 判断 440">
          <a:extLst>
            <a:ext uri="{FF2B5EF4-FFF2-40B4-BE49-F238E27FC236}">
              <a16:creationId xmlns:a16="http://schemas.microsoft.com/office/drawing/2014/main" id="{00000000-0008-0000-0100-0000B9010000}"/>
            </a:ext>
          </a:extLst>
        </xdr:cNvPr>
        <xdr:cNvSpPr/>
      </xdr:nvSpPr>
      <xdr:spPr>
        <a:xfrm>
          <a:off x="14325600" y="1004379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2540</xdr:rowOff>
    </xdr:from>
    <xdr:to>
      <xdr:col>81</xdr:col>
      <xdr:colOff>101600</xdr:colOff>
      <xdr:row>60</xdr:row>
      <xdr:rowOff>104140</xdr:rowOff>
    </xdr:to>
    <xdr:sp macro="" textlink="">
      <xdr:nvSpPr>
        <xdr:cNvPr id="442" name="フローチャート: 判断 441">
          <a:extLst>
            <a:ext uri="{FF2B5EF4-FFF2-40B4-BE49-F238E27FC236}">
              <a16:creationId xmlns:a16="http://schemas.microsoft.com/office/drawing/2014/main" id="{00000000-0008-0000-0100-0000BA010000}"/>
            </a:ext>
          </a:extLst>
        </xdr:cNvPr>
        <xdr:cNvSpPr/>
      </xdr:nvSpPr>
      <xdr:spPr>
        <a:xfrm>
          <a:off x="1357884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154940</xdr:rowOff>
    </xdr:from>
    <xdr:to>
      <xdr:col>76</xdr:col>
      <xdr:colOff>165100</xdr:colOff>
      <xdr:row>60</xdr:row>
      <xdr:rowOff>85090</xdr:rowOff>
    </xdr:to>
    <xdr:sp macro="" textlink="">
      <xdr:nvSpPr>
        <xdr:cNvPr id="443" name="フローチャート: 判断 442">
          <a:extLst>
            <a:ext uri="{FF2B5EF4-FFF2-40B4-BE49-F238E27FC236}">
              <a16:creationId xmlns:a16="http://schemas.microsoft.com/office/drawing/2014/main" id="{00000000-0008-0000-0100-0000BB010000}"/>
            </a:ext>
          </a:extLst>
        </xdr:cNvPr>
        <xdr:cNvSpPr/>
      </xdr:nvSpPr>
      <xdr:spPr>
        <a:xfrm>
          <a:off x="12804140" y="100457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444" name="フローチャート: 判断 443">
          <a:extLst>
            <a:ext uri="{FF2B5EF4-FFF2-40B4-BE49-F238E27FC236}">
              <a16:creationId xmlns:a16="http://schemas.microsoft.com/office/drawing/2014/main" id="{00000000-0008-0000-0100-0000BC010000}"/>
            </a:ext>
          </a:extLst>
        </xdr:cNvPr>
        <xdr:cNvSpPr/>
      </xdr:nvSpPr>
      <xdr:spPr>
        <a:xfrm>
          <a:off x="12029440" y="99961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61595</xdr:rowOff>
    </xdr:from>
    <xdr:to>
      <xdr:col>67</xdr:col>
      <xdr:colOff>101600</xdr:colOff>
      <xdr:row>59</xdr:row>
      <xdr:rowOff>163195</xdr:rowOff>
    </xdr:to>
    <xdr:sp macro="" textlink="">
      <xdr:nvSpPr>
        <xdr:cNvPr id="445" name="フローチャート: 判断 444">
          <a:extLst>
            <a:ext uri="{FF2B5EF4-FFF2-40B4-BE49-F238E27FC236}">
              <a16:creationId xmlns:a16="http://schemas.microsoft.com/office/drawing/2014/main" id="{00000000-0008-0000-0100-0000BD010000}"/>
            </a:ext>
          </a:extLst>
        </xdr:cNvPr>
        <xdr:cNvSpPr/>
      </xdr:nvSpPr>
      <xdr:spPr>
        <a:xfrm>
          <a:off x="11231880" y="99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00000000-0008-0000-0100-0000BE01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44450</xdr:rowOff>
    </xdr:from>
    <xdr:to>
      <xdr:col>85</xdr:col>
      <xdr:colOff>177800</xdr:colOff>
      <xdr:row>62</xdr:row>
      <xdr:rowOff>146050</xdr:rowOff>
    </xdr:to>
    <xdr:sp macro="" textlink="">
      <xdr:nvSpPr>
        <xdr:cNvPr id="451" name="楕円 450">
          <a:extLst>
            <a:ext uri="{FF2B5EF4-FFF2-40B4-BE49-F238E27FC236}">
              <a16:creationId xmlns:a16="http://schemas.microsoft.com/office/drawing/2014/main" id="{00000000-0008-0000-0100-0000C3010000}"/>
            </a:ext>
          </a:extLst>
        </xdr:cNvPr>
        <xdr:cNvSpPr/>
      </xdr:nvSpPr>
      <xdr:spPr>
        <a:xfrm>
          <a:off x="14325600" y="1043813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22877</xdr:rowOff>
    </xdr:from>
    <xdr:ext cx="405111" cy="259045"/>
    <xdr:sp macro="" textlink="">
      <xdr:nvSpPr>
        <xdr:cNvPr id="452" name="【学校施設】&#10;有形固定資産減価償却率該当値テキスト">
          <a:extLst>
            <a:ext uri="{FF2B5EF4-FFF2-40B4-BE49-F238E27FC236}">
              <a16:creationId xmlns:a16="http://schemas.microsoft.com/office/drawing/2014/main" id="{00000000-0008-0000-0100-0000C4010000}"/>
            </a:ext>
          </a:extLst>
        </xdr:cNvPr>
        <xdr:cNvSpPr txBox="1"/>
      </xdr:nvSpPr>
      <xdr:spPr>
        <a:xfrm>
          <a:off x="14414500"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151130</xdr:rowOff>
    </xdr:from>
    <xdr:to>
      <xdr:col>81</xdr:col>
      <xdr:colOff>101600</xdr:colOff>
      <xdr:row>62</xdr:row>
      <xdr:rowOff>81280</xdr:rowOff>
    </xdr:to>
    <xdr:sp macro="" textlink="">
      <xdr:nvSpPr>
        <xdr:cNvPr id="453" name="楕円 452">
          <a:extLst>
            <a:ext uri="{FF2B5EF4-FFF2-40B4-BE49-F238E27FC236}">
              <a16:creationId xmlns:a16="http://schemas.microsoft.com/office/drawing/2014/main" id="{00000000-0008-0000-0100-0000C5010000}"/>
            </a:ext>
          </a:extLst>
        </xdr:cNvPr>
        <xdr:cNvSpPr/>
      </xdr:nvSpPr>
      <xdr:spPr>
        <a:xfrm>
          <a:off x="13578840" y="103771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30480</xdr:rowOff>
    </xdr:from>
    <xdr:to>
      <xdr:col>85</xdr:col>
      <xdr:colOff>127000</xdr:colOff>
      <xdr:row>62</xdr:row>
      <xdr:rowOff>95250</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a:off x="13629640" y="10424160"/>
          <a:ext cx="74676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170180</xdr:rowOff>
    </xdr:from>
    <xdr:to>
      <xdr:col>76</xdr:col>
      <xdr:colOff>165100</xdr:colOff>
      <xdr:row>62</xdr:row>
      <xdr:rowOff>100330</xdr:rowOff>
    </xdr:to>
    <xdr:sp macro="" textlink="">
      <xdr:nvSpPr>
        <xdr:cNvPr id="455" name="楕円 454">
          <a:extLst>
            <a:ext uri="{FF2B5EF4-FFF2-40B4-BE49-F238E27FC236}">
              <a16:creationId xmlns:a16="http://schemas.microsoft.com/office/drawing/2014/main" id="{00000000-0008-0000-0100-0000C7010000}"/>
            </a:ext>
          </a:extLst>
        </xdr:cNvPr>
        <xdr:cNvSpPr/>
      </xdr:nvSpPr>
      <xdr:spPr>
        <a:xfrm>
          <a:off x="12804140" y="10396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30480</xdr:rowOff>
    </xdr:from>
    <xdr:to>
      <xdr:col>81</xdr:col>
      <xdr:colOff>50800</xdr:colOff>
      <xdr:row>62</xdr:row>
      <xdr:rowOff>49530</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flipV="1">
          <a:off x="12854940" y="10424160"/>
          <a:ext cx="7747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143510</xdr:rowOff>
    </xdr:from>
    <xdr:to>
      <xdr:col>72</xdr:col>
      <xdr:colOff>38100</xdr:colOff>
      <xdr:row>62</xdr:row>
      <xdr:rowOff>73660</xdr:rowOff>
    </xdr:to>
    <xdr:sp macro="" textlink="">
      <xdr:nvSpPr>
        <xdr:cNvPr id="457" name="楕円 456">
          <a:extLst>
            <a:ext uri="{FF2B5EF4-FFF2-40B4-BE49-F238E27FC236}">
              <a16:creationId xmlns:a16="http://schemas.microsoft.com/office/drawing/2014/main" id="{00000000-0008-0000-0100-0000C9010000}"/>
            </a:ext>
          </a:extLst>
        </xdr:cNvPr>
        <xdr:cNvSpPr/>
      </xdr:nvSpPr>
      <xdr:spPr>
        <a:xfrm>
          <a:off x="12029440" y="10369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22860</xdr:rowOff>
    </xdr:from>
    <xdr:to>
      <xdr:col>76</xdr:col>
      <xdr:colOff>114300</xdr:colOff>
      <xdr:row>62</xdr:row>
      <xdr:rowOff>49530</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12072620" y="10416540"/>
          <a:ext cx="78232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111125</xdr:rowOff>
    </xdr:from>
    <xdr:to>
      <xdr:col>67</xdr:col>
      <xdr:colOff>101600</xdr:colOff>
      <xdr:row>62</xdr:row>
      <xdr:rowOff>41275</xdr:rowOff>
    </xdr:to>
    <xdr:sp macro="" textlink="">
      <xdr:nvSpPr>
        <xdr:cNvPr id="459" name="楕円 458">
          <a:extLst>
            <a:ext uri="{FF2B5EF4-FFF2-40B4-BE49-F238E27FC236}">
              <a16:creationId xmlns:a16="http://schemas.microsoft.com/office/drawing/2014/main" id="{00000000-0008-0000-0100-0000CB010000}"/>
            </a:ext>
          </a:extLst>
        </xdr:cNvPr>
        <xdr:cNvSpPr/>
      </xdr:nvSpPr>
      <xdr:spPr>
        <a:xfrm>
          <a:off x="11231880" y="103371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161925</xdr:rowOff>
    </xdr:from>
    <xdr:to>
      <xdr:col>71</xdr:col>
      <xdr:colOff>177800</xdr:colOff>
      <xdr:row>62</xdr:row>
      <xdr:rowOff>22860</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1282680" y="10387965"/>
          <a:ext cx="78994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120667</xdr:rowOff>
    </xdr:from>
    <xdr:ext cx="405111" cy="259045"/>
    <xdr:sp macro="" textlink="">
      <xdr:nvSpPr>
        <xdr:cNvPr id="461" name="n_1aveValue【学校施設】&#10;有形固定資産減価償却率">
          <a:extLst>
            <a:ext uri="{FF2B5EF4-FFF2-40B4-BE49-F238E27FC236}">
              <a16:creationId xmlns:a16="http://schemas.microsoft.com/office/drawing/2014/main" id="{00000000-0008-0000-0100-0000CD010000}"/>
            </a:ext>
          </a:extLst>
        </xdr:cNvPr>
        <xdr:cNvSpPr txBox="1"/>
      </xdr:nvSpPr>
      <xdr:spPr>
        <a:xfrm>
          <a:off x="13437244" y="984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101617</xdr:rowOff>
    </xdr:from>
    <xdr:ext cx="405111" cy="259045"/>
    <xdr:sp macro="" textlink="">
      <xdr:nvSpPr>
        <xdr:cNvPr id="462" name="n_2aveValue【学校施設】&#10;有形固定資産減価償却率">
          <a:extLst>
            <a:ext uri="{FF2B5EF4-FFF2-40B4-BE49-F238E27FC236}">
              <a16:creationId xmlns:a16="http://schemas.microsoft.com/office/drawing/2014/main" id="{00000000-0008-0000-0100-0000CE010000}"/>
            </a:ext>
          </a:extLst>
        </xdr:cNvPr>
        <xdr:cNvSpPr txBox="1"/>
      </xdr:nvSpPr>
      <xdr:spPr>
        <a:xfrm>
          <a:off x="12675244"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52087</xdr:rowOff>
    </xdr:from>
    <xdr:ext cx="405111" cy="259045"/>
    <xdr:sp macro="" textlink="">
      <xdr:nvSpPr>
        <xdr:cNvPr id="463" name="n_3aveValue【学校施設】&#10;有形固定資産減価償却率">
          <a:extLst>
            <a:ext uri="{FF2B5EF4-FFF2-40B4-BE49-F238E27FC236}">
              <a16:creationId xmlns:a16="http://schemas.microsoft.com/office/drawing/2014/main" id="{00000000-0008-0000-0100-0000CF010000}"/>
            </a:ext>
          </a:extLst>
        </xdr:cNvPr>
        <xdr:cNvSpPr txBox="1"/>
      </xdr:nvSpPr>
      <xdr:spPr>
        <a:xfrm>
          <a:off x="11900544" y="977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8272</xdr:rowOff>
    </xdr:from>
    <xdr:ext cx="405111" cy="259045"/>
    <xdr:sp macro="" textlink="">
      <xdr:nvSpPr>
        <xdr:cNvPr id="464" name="n_4aveValue【学校施設】&#10;有形固定資産減価償却率">
          <a:extLst>
            <a:ext uri="{FF2B5EF4-FFF2-40B4-BE49-F238E27FC236}">
              <a16:creationId xmlns:a16="http://schemas.microsoft.com/office/drawing/2014/main" id="{00000000-0008-0000-0100-0000D0010000}"/>
            </a:ext>
          </a:extLst>
        </xdr:cNvPr>
        <xdr:cNvSpPr txBox="1"/>
      </xdr:nvSpPr>
      <xdr:spPr>
        <a:xfrm>
          <a:off x="11102984" y="973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72407</xdr:rowOff>
    </xdr:from>
    <xdr:ext cx="405111" cy="259045"/>
    <xdr:sp macro="" textlink="">
      <xdr:nvSpPr>
        <xdr:cNvPr id="465" name="n_1mainValue【学校施設】&#10;有形固定資産減価償却率">
          <a:extLst>
            <a:ext uri="{FF2B5EF4-FFF2-40B4-BE49-F238E27FC236}">
              <a16:creationId xmlns:a16="http://schemas.microsoft.com/office/drawing/2014/main" id="{00000000-0008-0000-0100-0000D1010000}"/>
            </a:ext>
          </a:extLst>
        </xdr:cNvPr>
        <xdr:cNvSpPr txBox="1"/>
      </xdr:nvSpPr>
      <xdr:spPr>
        <a:xfrm>
          <a:off x="134372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91457</xdr:rowOff>
    </xdr:from>
    <xdr:ext cx="405111" cy="259045"/>
    <xdr:sp macro="" textlink="">
      <xdr:nvSpPr>
        <xdr:cNvPr id="466" name="n_2mainValue【学校施設】&#10;有形固定資産減価償却率">
          <a:extLst>
            <a:ext uri="{FF2B5EF4-FFF2-40B4-BE49-F238E27FC236}">
              <a16:creationId xmlns:a16="http://schemas.microsoft.com/office/drawing/2014/main" id="{00000000-0008-0000-0100-0000D2010000}"/>
            </a:ext>
          </a:extLst>
        </xdr:cNvPr>
        <xdr:cNvSpPr txBox="1"/>
      </xdr:nvSpPr>
      <xdr:spPr>
        <a:xfrm>
          <a:off x="126752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64787</xdr:rowOff>
    </xdr:from>
    <xdr:ext cx="405111" cy="259045"/>
    <xdr:sp macro="" textlink="">
      <xdr:nvSpPr>
        <xdr:cNvPr id="467" name="n_3mainValue【学校施設】&#10;有形固定資産減価償却率">
          <a:extLst>
            <a:ext uri="{FF2B5EF4-FFF2-40B4-BE49-F238E27FC236}">
              <a16:creationId xmlns:a16="http://schemas.microsoft.com/office/drawing/2014/main" id="{00000000-0008-0000-0100-0000D3010000}"/>
            </a:ext>
          </a:extLst>
        </xdr:cNvPr>
        <xdr:cNvSpPr txBox="1"/>
      </xdr:nvSpPr>
      <xdr:spPr>
        <a:xfrm>
          <a:off x="119005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32402</xdr:rowOff>
    </xdr:from>
    <xdr:ext cx="405111" cy="259045"/>
    <xdr:sp macro="" textlink="">
      <xdr:nvSpPr>
        <xdr:cNvPr id="468" name="n_4mainValue【学校施設】&#10;有形固定資産減価償却率">
          <a:extLst>
            <a:ext uri="{FF2B5EF4-FFF2-40B4-BE49-F238E27FC236}">
              <a16:creationId xmlns:a16="http://schemas.microsoft.com/office/drawing/2014/main" id="{00000000-0008-0000-0100-0000D4010000}"/>
            </a:ext>
          </a:extLst>
        </xdr:cNvPr>
        <xdr:cNvSpPr txBox="1"/>
      </xdr:nvSpPr>
      <xdr:spPr>
        <a:xfrm>
          <a:off x="11102984"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a:extLst>
            <a:ext uri="{FF2B5EF4-FFF2-40B4-BE49-F238E27FC236}">
              <a16:creationId xmlns:a16="http://schemas.microsoft.com/office/drawing/2014/main" id="{00000000-0008-0000-0100-0000D501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a:extLst>
            <a:ext uri="{FF2B5EF4-FFF2-40B4-BE49-F238E27FC236}">
              <a16:creationId xmlns:a16="http://schemas.microsoft.com/office/drawing/2014/main" id="{00000000-0008-0000-0100-0000D601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a:extLst>
            <a:ext uri="{FF2B5EF4-FFF2-40B4-BE49-F238E27FC236}">
              <a16:creationId xmlns:a16="http://schemas.microsoft.com/office/drawing/2014/main" id="{00000000-0008-0000-0100-0000D701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a:extLst>
            <a:ext uri="{FF2B5EF4-FFF2-40B4-BE49-F238E27FC236}">
              <a16:creationId xmlns:a16="http://schemas.microsoft.com/office/drawing/2014/main" id="{00000000-0008-0000-0100-0000D801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a:extLst>
            <a:ext uri="{FF2B5EF4-FFF2-40B4-BE49-F238E27FC236}">
              <a16:creationId xmlns:a16="http://schemas.microsoft.com/office/drawing/2014/main" id="{00000000-0008-0000-0100-0000D901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a:extLst>
            <a:ext uri="{FF2B5EF4-FFF2-40B4-BE49-F238E27FC236}">
              <a16:creationId xmlns:a16="http://schemas.microsoft.com/office/drawing/2014/main" id="{00000000-0008-0000-0100-0000DA01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a:extLst>
            <a:ext uri="{FF2B5EF4-FFF2-40B4-BE49-F238E27FC236}">
              <a16:creationId xmlns:a16="http://schemas.microsoft.com/office/drawing/2014/main" id="{00000000-0008-0000-0100-0000DB01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a:extLst>
            <a:ext uri="{FF2B5EF4-FFF2-40B4-BE49-F238E27FC236}">
              <a16:creationId xmlns:a16="http://schemas.microsoft.com/office/drawing/2014/main" id="{00000000-0008-0000-0100-0000DC01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7" name="テキスト ボックス 476">
          <a:extLst>
            <a:ext uri="{FF2B5EF4-FFF2-40B4-BE49-F238E27FC236}">
              <a16:creationId xmlns:a16="http://schemas.microsoft.com/office/drawing/2014/main" id="{00000000-0008-0000-0100-0000DD01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79" name="直線コネクタ 478">
          <a:extLst>
            <a:ext uri="{FF2B5EF4-FFF2-40B4-BE49-F238E27FC236}">
              <a16:creationId xmlns:a16="http://schemas.microsoft.com/office/drawing/2014/main" id="{00000000-0008-0000-0100-0000DF010000}"/>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0" name="テキスト ボックス 479">
          <a:extLst>
            <a:ext uri="{FF2B5EF4-FFF2-40B4-BE49-F238E27FC236}">
              <a16:creationId xmlns:a16="http://schemas.microsoft.com/office/drawing/2014/main" id="{00000000-0008-0000-0100-0000E0010000}"/>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1" name="直線コネクタ 480">
          <a:extLst>
            <a:ext uri="{FF2B5EF4-FFF2-40B4-BE49-F238E27FC236}">
              <a16:creationId xmlns:a16="http://schemas.microsoft.com/office/drawing/2014/main" id="{00000000-0008-0000-0100-0000E1010000}"/>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3" name="直線コネクタ 482">
          <a:extLst>
            <a:ext uri="{FF2B5EF4-FFF2-40B4-BE49-F238E27FC236}">
              <a16:creationId xmlns:a16="http://schemas.microsoft.com/office/drawing/2014/main" id="{00000000-0008-0000-0100-0000E3010000}"/>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5" name="直線コネクタ 484">
          <a:extLst>
            <a:ext uri="{FF2B5EF4-FFF2-40B4-BE49-F238E27FC236}">
              <a16:creationId xmlns:a16="http://schemas.microsoft.com/office/drawing/2014/main" id="{00000000-0008-0000-0100-0000E5010000}"/>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7" name="直線コネクタ 486">
          <a:extLst>
            <a:ext uri="{FF2B5EF4-FFF2-40B4-BE49-F238E27FC236}">
              <a16:creationId xmlns:a16="http://schemas.microsoft.com/office/drawing/2014/main" id="{00000000-0008-0000-0100-0000E7010000}"/>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9" name="直線コネクタ 488">
          <a:extLst>
            <a:ext uri="{FF2B5EF4-FFF2-40B4-BE49-F238E27FC236}">
              <a16:creationId xmlns:a16="http://schemas.microsoft.com/office/drawing/2014/main" id="{00000000-0008-0000-0100-0000E9010000}"/>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15630721" y="912260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a:extLst>
            <a:ext uri="{FF2B5EF4-FFF2-40B4-BE49-F238E27FC236}">
              <a16:creationId xmlns:a16="http://schemas.microsoft.com/office/drawing/2014/main" id="{00000000-0008-0000-0100-0000EB01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学校施設】&#10;一人当たり面積グラフ枠">
          <a:extLst>
            <a:ext uri="{FF2B5EF4-FFF2-40B4-BE49-F238E27FC236}">
              <a16:creationId xmlns:a16="http://schemas.microsoft.com/office/drawing/2014/main" id="{00000000-0008-0000-0100-0000ED01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57803</xdr:rowOff>
    </xdr:from>
    <xdr:to>
      <xdr:col>116</xdr:col>
      <xdr:colOff>62864</xdr:colOff>
      <xdr:row>64</xdr:row>
      <xdr:rowOff>9144</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flipV="1">
          <a:off x="19509104" y="9278003"/>
          <a:ext cx="0" cy="1460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12971</xdr:rowOff>
    </xdr:from>
    <xdr:ext cx="469744" cy="259045"/>
    <xdr:sp macro="" textlink="">
      <xdr:nvSpPr>
        <xdr:cNvPr id="495" name="【学校施設】&#10;一人当たり面積最小値テキスト">
          <a:extLst>
            <a:ext uri="{FF2B5EF4-FFF2-40B4-BE49-F238E27FC236}">
              <a16:creationId xmlns:a16="http://schemas.microsoft.com/office/drawing/2014/main" id="{00000000-0008-0000-0100-0000EF010000}"/>
            </a:ext>
          </a:extLst>
        </xdr:cNvPr>
        <xdr:cNvSpPr txBox="1"/>
      </xdr:nvSpPr>
      <xdr:spPr>
        <a:xfrm>
          <a:off x="19547840" y="1074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9144</xdr:rowOff>
    </xdr:from>
    <xdr:to>
      <xdr:col>116</xdr:col>
      <xdr:colOff>152400</xdr:colOff>
      <xdr:row>64</xdr:row>
      <xdr:rowOff>9144</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a:off x="19443700" y="107381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4480</xdr:rowOff>
    </xdr:from>
    <xdr:ext cx="469744" cy="259045"/>
    <xdr:sp macro="" textlink="">
      <xdr:nvSpPr>
        <xdr:cNvPr id="497" name="【学校施設】&#10;一人当たり面積最大値テキスト">
          <a:extLst>
            <a:ext uri="{FF2B5EF4-FFF2-40B4-BE49-F238E27FC236}">
              <a16:creationId xmlns:a16="http://schemas.microsoft.com/office/drawing/2014/main" id="{00000000-0008-0000-0100-0000F1010000}"/>
            </a:ext>
          </a:extLst>
        </xdr:cNvPr>
        <xdr:cNvSpPr txBox="1"/>
      </xdr:nvSpPr>
      <xdr:spPr>
        <a:xfrm>
          <a:off x="19547840" y="905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57803</xdr:rowOff>
    </xdr:from>
    <xdr:to>
      <xdr:col>116</xdr:col>
      <xdr:colOff>152400</xdr:colOff>
      <xdr:row>55</xdr:row>
      <xdr:rowOff>57803</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a:off x="19443700" y="92780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131244</xdr:rowOff>
    </xdr:from>
    <xdr:ext cx="469744" cy="259045"/>
    <xdr:sp macro="" textlink="">
      <xdr:nvSpPr>
        <xdr:cNvPr id="499" name="【学校施設】&#10;一人当たり面積平均値テキスト">
          <a:extLst>
            <a:ext uri="{FF2B5EF4-FFF2-40B4-BE49-F238E27FC236}">
              <a16:creationId xmlns:a16="http://schemas.microsoft.com/office/drawing/2014/main" id="{00000000-0008-0000-0100-0000F3010000}"/>
            </a:ext>
          </a:extLst>
        </xdr:cNvPr>
        <xdr:cNvSpPr txBox="1"/>
      </xdr:nvSpPr>
      <xdr:spPr>
        <a:xfrm>
          <a:off x="19547840" y="103572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152817</xdr:rowOff>
    </xdr:from>
    <xdr:to>
      <xdr:col>116</xdr:col>
      <xdr:colOff>114300</xdr:colOff>
      <xdr:row>62</xdr:row>
      <xdr:rowOff>82967</xdr:rowOff>
    </xdr:to>
    <xdr:sp macro="" textlink="">
      <xdr:nvSpPr>
        <xdr:cNvPr id="500" name="フローチャート: 判断 499">
          <a:extLst>
            <a:ext uri="{FF2B5EF4-FFF2-40B4-BE49-F238E27FC236}">
              <a16:creationId xmlns:a16="http://schemas.microsoft.com/office/drawing/2014/main" id="{00000000-0008-0000-0100-0000F4010000}"/>
            </a:ext>
          </a:extLst>
        </xdr:cNvPr>
        <xdr:cNvSpPr/>
      </xdr:nvSpPr>
      <xdr:spPr>
        <a:xfrm>
          <a:off x="19458940" y="103788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3574</xdr:rowOff>
    </xdr:from>
    <xdr:to>
      <xdr:col>112</xdr:col>
      <xdr:colOff>38100</xdr:colOff>
      <xdr:row>62</xdr:row>
      <xdr:rowOff>105174</xdr:rowOff>
    </xdr:to>
    <xdr:sp macro="" textlink="">
      <xdr:nvSpPr>
        <xdr:cNvPr id="501" name="フローチャート: 判断 500">
          <a:extLst>
            <a:ext uri="{FF2B5EF4-FFF2-40B4-BE49-F238E27FC236}">
              <a16:creationId xmlns:a16="http://schemas.microsoft.com/office/drawing/2014/main" id="{00000000-0008-0000-0100-0000F5010000}"/>
            </a:ext>
          </a:extLst>
        </xdr:cNvPr>
        <xdr:cNvSpPr/>
      </xdr:nvSpPr>
      <xdr:spPr>
        <a:xfrm>
          <a:off x="18735040" y="1039725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13535</xdr:rowOff>
    </xdr:from>
    <xdr:to>
      <xdr:col>107</xdr:col>
      <xdr:colOff>101600</xdr:colOff>
      <xdr:row>62</xdr:row>
      <xdr:rowOff>115135</xdr:rowOff>
    </xdr:to>
    <xdr:sp macro="" textlink="">
      <xdr:nvSpPr>
        <xdr:cNvPr id="502" name="フローチャート: 判断 501">
          <a:extLst>
            <a:ext uri="{FF2B5EF4-FFF2-40B4-BE49-F238E27FC236}">
              <a16:creationId xmlns:a16="http://schemas.microsoft.com/office/drawing/2014/main" id="{00000000-0008-0000-0100-0000F6010000}"/>
            </a:ext>
          </a:extLst>
        </xdr:cNvPr>
        <xdr:cNvSpPr/>
      </xdr:nvSpPr>
      <xdr:spPr>
        <a:xfrm>
          <a:off x="17937480" y="1040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28720</xdr:rowOff>
    </xdr:from>
    <xdr:to>
      <xdr:col>102</xdr:col>
      <xdr:colOff>165100</xdr:colOff>
      <xdr:row>62</xdr:row>
      <xdr:rowOff>130320</xdr:rowOff>
    </xdr:to>
    <xdr:sp macro="" textlink="">
      <xdr:nvSpPr>
        <xdr:cNvPr id="503" name="フローチャート: 判断 502">
          <a:extLst>
            <a:ext uri="{FF2B5EF4-FFF2-40B4-BE49-F238E27FC236}">
              <a16:creationId xmlns:a16="http://schemas.microsoft.com/office/drawing/2014/main" id="{00000000-0008-0000-0100-0000F7010000}"/>
            </a:ext>
          </a:extLst>
        </xdr:cNvPr>
        <xdr:cNvSpPr/>
      </xdr:nvSpPr>
      <xdr:spPr>
        <a:xfrm>
          <a:off x="17162780" y="104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28884</xdr:rowOff>
    </xdr:from>
    <xdr:to>
      <xdr:col>98</xdr:col>
      <xdr:colOff>38100</xdr:colOff>
      <xdr:row>62</xdr:row>
      <xdr:rowOff>130484</xdr:rowOff>
    </xdr:to>
    <xdr:sp macro="" textlink="">
      <xdr:nvSpPr>
        <xdr:cNvPr id="504" name="フローチャート: 判断 503">
          <a:extLst>
            <a:ext uri="{FF2B5EF4-FFF2-40B4-BE49-F238E27FC236}">
              <a16:creationId xmlns:a16="http://schemas.microsoft.com/office/drawing/2014/main" id="{00000000-0008-0000-0100-0000F8010000}"/>
            </a:ext>
          </a:extLst>
        </xdr:cNvPr>
        <xdr:cNvSpPr/>
      </xdr:nvSpPr>
      <xdr:spPr>
        <a:xfrm>
          <a:off x="16388080" y="1042256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167349</xdr:rowOff>
    </xdr:from>
    <xdr:to>
      <xdr:col>116</xdr:col>
      <xdr:colOff>114300</xdr:colOff>
      <xdr:row>60</xdr:row>
      <xdr:rowOff>97499</xdr:rowOff>
    </xdr:to>
    <xdr:sp macro="" textlink="">
      <xdr:nvSpPr>
        <xdr:cNvPr id="510" name="楕円 509">
          <a:extLst>
            <a:ext uri="{FF2B5EF4-FFF2-40B4-BE49-F238E27FC236}">
              <a16:creationId xmlns:a16="http://schemas.microsoft.com/office/drawing/2014/main" id="{00000000-0008-0000-0100-0000FE010000}"/>
            </a:ext>
          </a:extLst>
        </xdr:cNvPr>
        <xdr:cNvSpPr/>
      </xdr:nvSpPr>
      <xdr:spPr>
        <a:xfrm>
          <a:off x="19458940" y="100581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18776</xdr:rowOff>
    </xdr:from>
    <xdr:ext cx="469744" cy="259045"/>
    <xdr:sp macro="" textlink="">
      <xdr:nvSpPr>
        <xdr:cNvPr id="511" name="【学校施設】&#10;一人当たり面積該当値テキスト">
          <a:extLst>
            <a:ext uri="{FF2B5EF4-FFF2-40B4-BE49-F238E27FC236}">
              <a16:creationId xmlns:a16="http://schemas.microsoft.com/office/drawing/2014/main" id="{00000000-0008-0000-0100-0000FF010000}"/>
            </a:ext>
          </a:extLst>
        </xdr:cNvPr>
        <xdr:cNvSpPr txBox="1"/>
      </xdr:nvSpPr>
      <xdr:spPr>
        <a:xfrm>
          <a:off x="19547840" y="9909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86034</xdr:rowOff>
    </xdr:from>
    <xdr:to>
      <xdr:col>112</xdr:col>
      <xdr:colOff>38100</xdr:colOff>
      <xdr:row>61</xdr:row>
      <xdr:rowOff>16184</xdr:rowOff>
    </xdr:to>
    <xdr:sp macro="" textlink="">
      <xdr:nvSpPr>
        <xdr:cNvPr id="512" name="楕円 511">
          <a:extLst>
            <a:ext uri="{FF2B5EF4-FFF2-40B4-BE49-F238E27FC236}">
              <a16:creationId xmlns:a16="http://schemas.microsoft.com/office/drawing/2014/main" id="{00000000-0008-0000-0100-000000020000}"/>
            </a:ext>
          </a:extLst>
        </xdr:cNvPr>
        <xdr:cNvSpPr/>
      </xdr:nvSpPr>
      <xdr:spPr>
        <a:xfrm>
          <a:off x="18735040" y="101444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46699</xdr:rowOff>
    </xdr:from>
    <xdr:to>
      <xdr:col>116</xdr:col>
      <xdr:colOff>63500</xdr:colOff>
      <xdr:row>60</xdr:row>
      <xdr:rowOff>136834</xdr:rowOff>
    </xdr:to>
    <xdr:cxnSp macro="">
      <xdr:nvCxnSpPr>
        <xdr:cNvPr id="513" name="直線コネクタ 512">
          <a:extLst>
            <a:ext uri="{FF2B5EF4-FFF2-40B4-BE49-F238E27FC236}">
              <a16:creationId xmlns:a16="http://schemas.microsoft.com/office/drawing/2014/main" id="{00000000-0008-0000-0100-000001020000}"/>
            </a:ext>
          </a:extLst>
        </xdr:cNvPr>
        <xdr:cNvCxnSpPr/>
      </xdr:nvCxnSpPr>
      <xdr:spPr>
        <a:xfrm flipV="1">
          <a:off x="18778220" y="10105099"/>
          <a:ext cx="731520" cy="9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34109</xdr:rowOff>
    </xdr:from>
    <xdr:to>
      <xdr:col>107</xdr:col>
      <xdr:colOff>101600</xdr:colOff>
      <xdr:row>60</xdr:row>
      <xdr:rowOff>135709</xdr:rowOff>
    </xdr:to>
    <xdr:sp macro="" textlink="">
      <xdr:nvSpPr>
        <xdr:cNvPr id="514" name="楕円 513">
          <a:extLst>
            <a:ext uri="{FF2B5EF4-FFF2-40B4-BE49-F238E27FC236}">
              <a16:creationId xmlns:a16="http://schemas.microsoft.com/office/drawing/2014/main" id="{00000000-0008-0000-0100-000002020000}"/>
            </a:ext>
          </a:extLst>
        </xdr:cNvPr>
        <xdr:cNvSpPr/>
      </xdr:nvSpPr>
      <xdr:spPr>
        <a:xfrm>
          <a:off x="17937480" y="100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84909</xdr:rowOff>
    </xdr:from>
    <xdr:to>
      <xdr:col>111</xdr:col>
      <xdr:colOff>177800</xdr:colOff>
      <xdr:row>60</xdr:row>
      <xdr:rowOff>136834</xdr:rowOff>
    </xdr:to>
    <xdr:cxnSp macro="">
      <xdr:nvCxnSpPr>
        <xdr:cNvPr id="515" name="直線コネクタ 514">
          <a:extLst>
            <a:ext uri="{FF2B5EF4-FFF2-40B4-BE49-F238E27FC236}">
              <a16:creationId xmlns:a16="http://schemas.microsoft.com/office/drawing/2014/main" id="{00000000-0008-0000-0100-000003020000}"/>
            </a:ext>
          </a:extLst>
        </xdr:cNvPr>
        <xdr:cNvCxnSpPr/>
      </xdr:nvCxnSpPr>
      <xdr:spPr>
        <a:xfrm>
          <a:off x="17988280" y="10143309"/>
          <a:ext cx="789940" cy="5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68235</xdr:rowOff>
    </xdr:from>
    <xdr:to>
      <xdr:col>102</xdr:col>
      <xdr:colOff>165100</xdr:colOff>
      <xdr:row>60</xdr:row>
      <xdr:rowOff>169835</xdr:rowOff>
    </xdr:to>
    <xdr:sp macro="" textlink="">
      <xdr:nvSpPr>
        <xdr:cNvPr id="516" name="楕円 515">
          <a:extLst>
            <a:ext uri="{FF2B5EF4-FFF2-40B4-BE49-F238E27FC236}">
              <a16:creationId xmlns:a16="http://schemas.microsoft.com/office/drawing/2014/main" id="{00000000-0008-0000-0100-000004020000}"/>
            </a:ext>
          </a:extLst>
        </xdr:cNvPr>
        <xdr:cNvSpPr/>
      </xdr:nvSpPr>
      <xdr:spPr>
        <a:xfrm>
          <a:off x="17162780" y="1012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84909</xdr:rowOff>
    </xdr:from>
    <xdr:to>
      <xdr:col>107</xdr:col>
      <xdr:colOff>50800</xdr:colOff>
      <xdr:row>60</xdr:row>
      <xdr:rowOff>119035</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flipV="1">
          <a:off x="17213580" y="10143309"/>
          <a:ext cx="774700" cy="3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89136</xdr:rowOff>
    </xdr:from>
    <xdr:to>
      <xdr:col>98</xdr:col>
      <xdr:colOff>38100</xdr:colOff>
      <xdr:row>61</xdr:row>
      <xdr:rowOff>19286</xdr:rowOff>
    </xdr:to>
    <xdr:sp macro="" textlink="">
      <xdr:nvSpPr>
        <xdr:cNvPr id="518" name="楕円 517">
          <a:extLst>
            <a:ext uri="{FF2B5EF4-FFF2-40B4-BE49-F238E27FC236}">
              <a16:creationId xmlns:a16="http://schemas.microsoft.com/office/drawing/2014/main" id="{00000000-0008-0000-0100-000006020000}"/>
            </a:ext>
          </a:extLst>
        </xdr:cNvPr>
        <xdr:cNvSpPr/>
      </xdr:nvSpPr>
      <xdr:spPr>
        <a:xfrm>
          <a:off x="16388080" y="101475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119035</xdr:rowOff>
    </xdr:from>
    <xdr:to>
      <xdr:col>102</xdr:col>
      <xdr:colOff>114300</xdr:colOff>
      <xdr:row>60</xdr:row>
      <xdr:rowOff>139936</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flipV="1">
          <a:off x="16431260" y="10177435"/>
          <a:ext cx="782320" cy="2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96301</xdr:rowOff>
    </xdr:from>
    <xdr:ext cx="469744" cy="259045"/>
    <xdr:sp macro="" textlink="">
      <xdr:nvSpPr>
        <xdr:cNvPr id="520" name="n_1aveValue【学校施設】&#10;一人当たり面積">
          <a:extLst>
            <a:ext uri="{FF2B5EF4-FFF2-40B4-BE49-F238E27FC236}">
              <a16:creationId xmlns:a16="http://schemas.microsoft.com/office/drawing/2014/main" id="{00000000-0008-0000-0100-000008020000}"/>
            </a:ext>
          </a:extLst>
        </xdr:cNvPr>
        <xdr:cNvSpPr txBox="1"/>
      </xdr:nvSpPr>
      <xdr:spPr>
        <a:xfrm>
          <a:off x="18561127" y="1048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106262</xdr:rowOff>
    </xdr:from>
    <xdr:ext cx="469744" cy="259045"/>
    <xdr:sp macro="" textlink="">
      <xdr:nvSpPr>
        <xdr:cNvPr id="521" name="n_2aveValue【学校施設】&#10;一人当たり面積">
          <a:extLst>
            <a:ext uri="{FF2B5EF4-FFF2-40B4-BE49-F238E27FC236}">
              <a16:creationId xmlns:a16="http://schemas.microsoft.com/office/drawing/2014/main" id="{00000000-0008-0000-0100-000009020000}"/>
            </a:ext>
          </a:extLst>
        </xdr:cNvPr>
        <xdr:cNvSpPr txBox="1"/>
      </xdr:nvSpPr>
      <xdr:spPr>
        <a:xfrm>
          <a:off x="17776267" y="1049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121447</xdr:rowOff>
    </xdr:from>
    <xdr:ext cx="469744" cy="259045"/>
    <xdr:sp macro="" textlink="">
      <xdr:nvSpPr>
        <xdr:cNvPr id="522" name="n_3aveValue【学校施設】&#10;一人当たり面積">
          <a:extLst>
            <a:ext uri="{FF2B5EF4-FFF2-40B4-BE49-F238E27FC236}">
              <a16:creationId xmlns:a16="http://schemas.microsoft.com/office/drawing/2014/main" id="{00000000-0008-0000-0100-00000A020000}"/>
            </a:ext>
          </a:extLst>
        </xdr:cNvPr>
        <xdr:cNvSpPr txBox="1"/>
      </xdr:nvSpPr>
      <xdr:spPr>
        <a:xfrm>
          <a:off x="17001567" y="105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121611</xdr:rowOff>
    </xdr:from>
    <xdr:ext cx="469744" cy="259045"/>
    <xdr:sp macro="" textlink="">
      <xdr:nvSpPr>
        <xdr:cNvPr id="523" name="n_4aveValue【学校施設】&#10;一人当たり面積">
          <a:extLst>
            <a:ext uri="{FF2B5EF4-FFF2-40B4-BE49-F238E27FC236}">
              <a16:creationId xmlns:a16="http://schemas.microsoft.com/office/drawing/2014/main" id="{00000000-0008-0000-0100-00000B020000}"/>
            </a:ext>
          </a:extLst>
        </xdr:cNvPr>
        <xdr:cNvSpPr txBox="1"/>
      </xdr:nvSpPr>
      <xdr:spPr>
        <a:xfrm>
          <a:off x="16226867" y="1051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32711</xdr:rowOff>
    </xdr:from>
    <xdr:ext cx="469744" cy="259045"/>
    <xdr:sp macro="" textlink="">
      <xdr:nvSpPr>
        <xdr:cNvPr id="524" name="n_1mainValue【学校施設】&#10;一人当たり面積">
          <a:extLst>
            <a:ext uri="{FF2B5EF4-FFF2-40B4-BE49-F238E27FC236}">
              <a16:creationId xmlns:a16="http://schemas.microsoft.com/office/drawing/2014/main" id="{00000000-0008-0000-0100-00000C020000}"/>
            </a:ext>
          </a:extLst>
        </xdr:cNvPr>
        <xdr:cNvSpPr txBox="1"/>
      </xdr:nvSpPr>
      <xdr:spPr>
        <a:xfrm>
          <a:off x="18561127" y="992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152236</xdr:rowOff>
    </xdr:from>
    <xdr:ext cx="469744" cy="259045"/>
    <xdr:sp macro="" textlink="">
      <xdr:nvSpPr>
        <xdr:cNvPr id="525" name="n_2mainValue【学校施設】&#10;一人当たり面積">
          <a:extLst>
            <a:ext uri="{FF2B5EF4-FFF2-40B4-BE49-F238E27FC236}">
              <a16:creationId xmlns:a16="http://schemas.microsoft.com/office/drawing/2014/main" id="{00000000-0008-0000-0100-00000D020000}"/>
            </a:ext>
          </a:extLst>
        </xdr:cNvPr>
        <xdr:cNvSpPr txBox="1"/>
      </xdr:nvSpPr>
      <xdr:spPr>
        <a:xfrm>
          <a:off x="17776267" y="987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14912</xdr:rowOff>
    </xdr:from>
    <xdr:ext cx="469744" cy="259045"/>
    <xdr:sp macro="" textlink="">
      <xdr:nvSpPr>
        <xdr:cNvPr id="526" name="n_3mainValue【学校施設】&#10;一人当たり面積">
          <a:extLst>
            <a:ext uri="{FF2B5EF4-FFF2-40B4-BE49-F238E27FC236}">
              <a16:creationId xmlns:a16="http://schemas.microsoft.com/office/drawing/2014/main" id="{00000000-0008-0000-0100-00000E020000}"/>
            </a:ext>
          </a:extLst>
        </xdr:cNvPr>
        <xdr:cNvSpPr txBox="1"/>
      </xdr:nvSpPr>
      <xdr:spPr>
        <a:xfrm>
          <a:off x="17001567" y="990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35813</xdr:rowOff>
    </xdr:from>
    <xdr:ext cx="469744" cy="259045"/>
    <xdr:sp macro="" textlink="">
      <xdr:nvSpPr>
        <xdr:cNvPr id="527" name="n_4mainValue【学校施設】&#10;一人当たり面積">
          <a:extLst>
            <a:ext uri="{FF2B5EF4-FFF2-40B4-BE49-F238E27FC236}">
              <a16:creationId xmlns:a16="http://schemas.microsoft.com/office/drawing/2014/main" id="{00000000-0008-0000-0100-00000F020000}"/>
            </a:ext>
          </a:extLst>
        </xdr:cNvPr>
        <xdr:cNvSpPr txBox="1"/>
      </xdr:nvSpPr>
      <xdr:spPr>
        <a:xfrm>
          <a:off x="16226867" y="992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a:extLst>
            <a:ext uri="{FF2B5EF4-FFF2-40B4-BE49-F238E27FC236}">
              <a16:creationId xmlns:a16="http://schemas.microsoft.com/office/drawing/2014/main" id="{00000000-0008-0000-0100-000010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a:extLst>
            <a:ext uri="{FF2B5EF4-FFF2-40B4-BE49-F238E27FC236}">
              <a16:creationId xmlns:a16="http://schemas.microsoft.com/office/drawing/2014/main" id="{00000000-0008-0000-0100-000011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a:extLst>
            <a:ext uri="{FF2B5EF4-FFF2-40B4-BE49-F238E27FC236}">
              <a16:creationId xmlns:a16="http://schemas.microsoft.com/office/drawing/2014/main" id="{00000000-0008-0000-0100-000012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a:extLst>
            <a:ext uri="{FF2B5EF4-FFF2-40B4-BE49-F238E27FC236}">
              <a16:creationId xmlns:a16="http://schemas.microsoft.com/office/drawing/2014/main" id="{00000000-0008-0000-0100-000013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a:extLst>
            <a:ext uri="{FF2B5EF4-FFF2-40B4-BE49-F238E27FC236}">
              <a16:creationId xmlns:a16="http://schemas.microsoft.com/office/drawing/2014/main" id="{00000000-0008-0000-0100-000014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a:extLst>
            <a:ext uri="{FF2B5EF4-FFF2-40B4-BE49-F238E27FC236}">
              <a16:creationId xmlns:a16="http://schemas.microsoft.com/office/drawing/2014/main" id="{00000000-0008-0000-0100-000015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a:extLst>
            <a:ext uri="{FF2B5EF4-FFF2-40B4-BE49-F238E27FC236}">
              <a16:creationId xmlns:a16="http://schemas.microsoft.com/office/drawing/2014/main" id="{00000000-0008-0000-0100-000016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a:extLst>
            <a:ext uri="{FF2B5EF4-FFF2-40B4-BE49-F238E27FC236}">
              <a16:creationId xmlns:a16="http://schemas.microsoft.com/office/drawing/2014/main" id="{00000000-0008-0000-0100-000017020000}"/>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6" name="正方形/長方形 535">
          <a:extLst>
            <a:ext uri="{FF2B5EF4-FFF2-40B4-BE49-F238E27FC236}">
              <a16:creationId xmlns:a16="http://schemas.microsoft.com/office/drawing/2014/main" id="{00000000-0008-0000-0100-000018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7" name="正方形/長方形 536">
          <a:extLst>
            <a:ext uri="{FF2B5EF4-FFF2-40B4-BE49-F238E27FC236}">
              <a16:creationId xmlns:a16="http://schemas.microsoft.com/office/drawing/2014/main" id="{00000000-0008-0000-0100-000019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8" name="正方形/長方形 537">
          <a:extLst>
            <a:ext uri="{FF2B5EF4-FFF2-40B4-BE49-F238E27FC236}">
              <a16:creationId xmlns:a16="http://schemas.microsoft.com/office/drawing/2014/main" id="{00000000-0008-0000-0100-00001A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9" name="正方形/長方形 538">
          <a:extLst>
            <a:ext uri="{FF2B5EF4-FFF2-40B4-BE49-F238E27FC236}">
              <a16:creationId xmlns:a16="http://schemas.microsoft.com/office/drawing/2014/main" id="{00000000-0008-0000-0100-00001B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0" name="正方形/長方形 539">
          <a:extLst>
            <a:ext uri="{FF2B5EF4-FFF2-40B4-BE49-F238E27FC236}">
              <a16:creationId xmlns:a16="http://schemas.microsoft.com/office/drawing/2014/main" id="{00000000-0008-0000-0100-00001C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1" name="正方形/長方形 540">
          <a:extLst>
            <a:ext uri="{FF2B5EF4-FFF2-40B4-BE49-F238E27FC236}">
              <a16:creationId xmlns:a16="http://schemas.microsoft.com/office/drawing/2014/main" id="{00000000-0008-0000-0100-00001D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2" name="正方形/長方形 541">
          <a:extLst>
            <a:ext uri="{FF2B5EF4-FFF2-40B4-BE49-F238E27FC236}">
              <a16:creationId xmlns:a16="http://schemas.microsoft.com/office/drawing/2014/main" id="{00000000-0008-0000-0100-00001E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3" name="正方形/長方形 542">
          <a:extLst>
            <a:ext uri="{FF2B5EF4-FFF2-40B4-BE49-F238E27FC236}">
              <a16:creationId xmlns:a16="http://schemas.microsoft.com/office/drawing/2014/main" id="{00000000-0008-0000-0100-00001F020000}"/>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4" name="正方形/長方形 543">
          <a:extLst>
            <a:ext uri="{FF2B5EF4-FFF2-40B4-BE49-F238E27FC236}">
              <a16:creationId xmlns:a16="http://schemas.microsoft.com/office/drawing/2014/main" id="{00000000-0008-0000-0100-000020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5" name="正方形/長方形 544">
          <a:extLst>
            <a:ext uri="{FF2B5EF4-FFF2-40B4-BE49-F238E27FC236}">
              <a16:creationId xmlns:a16="http://schemas.microsoft.com/office/drawing/2014/main" id="{00000000-0008-0000-0100-000021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6" name="正方形/長方形 545">
          <a:extLst>
            <a:ext uri="{FF2B5EF4-FFF2-40B4-BE49-F238E27FC236}">
              <a16:creationId xmlns:a16="http://schemas.microsoft.com/office/drawing/2014/main" id="{00000000-0008-0000-0100-000022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7" name="正方形/長方形 546">
          <a:extLst>
            <a:ext uri="{FF2B5EF4-FFF2-40B4-BE49-F238E27FC236}">
              <a16:creationId xmlns:a16="http://schemas.microsoft.com/office/drawing/2014/main" id="{00000000-0008-0000-0100-000023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8" name="正方形/長方形 547">
          <a:extLst>
            <a:ext uri="{FF2B5EF4-FFF2-40B4-BE49-F238E27FC236}">
              <a16:creationId xmlns:a16="http://schemas.microsoft.com/office/drawing/2014/main" id="{00000000-0008-0000-0100-000024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9" name="正方形/長方形 548">
          <a:extLst>
            <a:ext uri="{FF2B5EF4-FFF2-40B4-BE49-F238E27FC236}">
              <a16:creationId xmlns:a16="http://schemas.microsoft.com/office/drawing/2014/main" id="{00000000-0008-0000-0100-000025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0" name="正方形/長方形 549">
          <a:extLst>
            <a:ext uri="{FF2B5EF4-FFF2-40B4-BE49-F238E27FC236}">
              <a16:creationId xmlns:a16="http://schemas.microsoft.com/office/drawing/2014/main" id="{00000000-0008-0000-0100-000026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1" name="正方形/長方形 550">
          <a:extLst>
            <a:ext uri="{FF2B5EF4-FFF2-40B4-BE49-F238E27FC236}">
              <a16:creationId xmlns:a16="http://schemas.microsoft.com/office/drawing/2014/main" id="{00000000-0008-0000-0100-000027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2" name="テキスト ボックス 551">
          <a:extLst>
            <a:ext uri="{FF2B5EF4-FFF2-40B4-BE49-F238E27FC236}">
              <a16:creationId xmlns:a16="http://schemas.microsoft.com/office/drawing/2014/main" id="{00000000-0008-0000-0100-000028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4" name="テキスト ボックス 553">
          <a:extLst>
            <a:ext uri="{FF2B5EF4-FFF2-40B4-BE49-F238E27FC236}">
              <a16:creationId xmlns:a16="http://schemas.microsoft.com/office/drawing/2014/main" id="{00000000-0008-0000-0100-00002A02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6" name="テキスト ボックス 555">
          <a:extLst>
            <a:ext uri="{FF2B5EF4-FFF2-40B4-BE49-F238E27FC236}">
              <a16:creationId xmlns:a16="http://schemas.microsoft.com/office/drawing/2014/main" id="{00000000-0008-0000-0100-00002C020000}"/>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1" name="直線コネクタ 560">
          <a:extLst>
            <a:ext uri="{FF2B5EF4-FFF2-40B4-BE49-F238E27FC236}">
              <a16:creationId xmlns:a16="http://schemas.microsoft.com/office/drawing/2014/main" id="{00000000-0008-0000-0100-000031020000}"/>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3" name="直線コネクタ 562">
          <a:extLst>
            <a:ext uri="{FF2B5EF4-FFF2-40B4-BE49-F238E27FC236}">
              <a16:creationId xmlns:a16="http://schemas.microsoft.com/office/drawing/2014/main" id="{00000000-0008-0000-0100-000033020000}"/>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64" name="テキスト ボックス 563">
          <a:extLst>
            <a:ext uri="{FF2B5EF4-FFF2-40B4-BE49-F238E27FC236}">
              <a16:creationId xmlns:a16="http://schemas.microsoft.com/office/drawing/2014/main" id="{00000000-0008-0000-0100-000034020000}"/>
            </a:ext>
          </a:extLst>
        </xdr:cNvPr>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5" name="直線コネクタ 564">
          <a:extLst>
            <a:ext uri="{FF2B5EF4-FFF2-40B4-BE49-F238E27FC236}">
              <a16:creationId xmlns:a16="http://schemas.microsoft.com/office/drawing/2014/main" id="{00000000-0008-0000-0100-000035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66" name="テキスト ボックス 565">
          <a:extLst>
            <a:ext uri="{FF2B5EF4-FFF2-40B4-BE49-F238E27FC236}">
              <a16:creationId xmlns:a16="http://schemas.microsoft.com/office/drawing/2014/main" id="{00000000-0008-0000-0100-000036020000}"/>
            </a:ext>
          </a:extLst>
        </xdr:cNvPr>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7" name="【公民館】&#10;有形固定資産減価償却率グラフ枠">
          <a:extLst>
            <a:ext uri="{FF2B5EF4-FFF2-40B4-BE49-F238E27FC236}">
              <a16:creationId xmlns:a16="http://schemas.microsoft.com/office/drawing/2014/main" id="{00000000-0008-0000-0100-000037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57150</xdr:rowOff>
    </xdr:from>
    <xdr:to>
      <xdr:col>85</xdr:col>
      <xdr:colOff>126364</xdr:colOff>
      <xdr:row>108</xdr:row>
      <xdr:rowOff>152400</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flipV="1">
          <a:off x="14375764" y="16821150"/>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569" name="【公民館】&#10;有形固定資産減価償却率最小値テキスト">
          <a:extLst>
            <a:ext uri="{FF2B5EF4-FFF2-40B4-BE49-F238E27FC236}">
              <a16:creationId xmlns:a16="http://schemas.microsoft.com/office/drawing/2014/main" id="{00000000-0008-0000-0100-000039020000}"/>
            </a:ext>
          </a:extLst>
        </xdr:cNvPr>
        <xdr:cNvSpPr txBox="1"/>
      </xdr:nvSpPr>
      <xdr:spPr>
        <a:xfrm>
          <a:off x="144145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70" name="直線コネクタ 569">
          <a:extLst>
            <a:ext uri="{FF2B5EF4-FFF2-40B4-BE49-F238E27FC236}">
              <a16:creationId xmlns:a16="http://schemas.microsoft.com/office/drawing/2014/main" id="{00000000-0008-0000-0100-00003A020000}"/>
            </a:ext>
          </a:extLst>
        </xdr:cNvPr>
        <xdr:cNvCxnSpPr/>
      </xdr:nvCxnSpPr>
      <xdr:spPr>
        <a:xfrm>
          <a:off x="1428750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3827</xdr:rowOff>
    </xdr:from>
    <xdr:ext cx="405111" cy="259045"/>
    <xdr:sp macro="" textlink="">
      <xdr:nvSpPr>
        <xdr:cNvPr id="571" name="【公民館】&#10;有形固定資産減価償却率最大値テキスト">
          <a:extLst>
            <a:ext uri="{FF2B5EF4-FFF2-40B4-BE49-F238E27FC236}">
              <a16:creationId xmlns:a16="http://schemas.microsoft.com/office/drawing/2014/main" id="{00000000-0008-0000-0100-00003B020000}"/>
            </a:ext>
          </a:extLst>
        </xdr:cNvPr>
        <xdr:cNvSpPr txBox="1"/>
      </xdr:nvSpPr>
      <xdr:spPr>
        <a:xfrm>
          <a:off x="14414500" y="16600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57150</xdr:rowOff>
    </xdr:from>
    <xdr:to>
      <xdr:col>86</xdr:col>
      <xdr:colOff>25400</xdr:colOff>
      <xdr:row>100</xdr:row>
      <xdr:rowOff>57150</xdr:rowOff>
    </xdr:to>
    <xdr:cxnSp macro="">
      <xdr:nvCxnSpPr>
        <xdr:cNvPr id="572" name="直線コネクタ 571">
          <a:extLst>
            <a:ext uri="{FF2B5EF4-FFF2-40B4-BE49-F238E27FC236}">
              <a16:creationId xmlns:a16="http://schemas.microsoft.com/office/drawing/2014/main" id="{00000000-0008-0000-0100-00003C020000}"/>
            </a:ext>
          </a:extLst>
        </xdr:cNvPr>
        <xdr:cNvCxnSpPr/>
      </xdr:nvCxnSpPr>
      <xdr:spPr>
        <a:xfrm>
          <a:off x="14287500" y="16821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90188</xdr:rowOff>
    </xdr:from>
    <xdr:ext cx="405111" cy="259045"/>
    <xdr:sp macro="" textlink="">
      <xdr:nvSpPr>
        <xdr:cNvPr id="573" name="【公民館】&#10;有形固定資産減価償却率平均値テキスト">
          <a:extLst>
            <a:ext uri="{FF2B5EF4-FFF2-40B4-BE49-F238E27FC236}">
              <a16:creationId xmlns:a16="http://schemas.microsoft.com/office/drawing/2014/main" id="{00000000-0008-0000-0100-00003D020000}"/>
            </a:ext>
          </a:extLst>
        </xdr:cNvPr>
        <xdr:cNvSpPr txBox="1"/>
      </xdr:nvSpPr>
      <xdr:spPr>
        <a:xfrm>
          <a:off x="14414500" y="17524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67311</xdr:rowOff>
    </xdr:from>
    <xdr:to>
      <xdr:col>85</xdr:col>
      <xdr:colOff>177800</xdr:colOff>
      <xdr:row>105</xdr:row>
      <xdr:rowOff>168911</xdr:rowOff>
    </xdr:to>
    <xdr:sp macro="" textlink="">
      <xdr:nvSpPr>
        <xdr:cNvPr id="574" name="フローチャート: 判断 573">
          <a:extLst>
            <a:ext uri="{FF2B5EF4-FFF2-40B4-BE49-F238E27FC236}">
              <a16:creationId xmlns:a16="http://schemas.microsoft.com/office/drawing/2014/main" id="{00000000-0008-0000-0100-00003E020000}"/>
            </a:ext>
          </a:extLst>
        </xdr:cNvPr>
        <xdr:cNvSpPr/>
      </xdr:nvSpPr>
      <xdr:spPr>
        <a:xfrm>
          <a:off x="14325600" y="1766951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575" name="フローチャート: 判断 574">
          <a:extLst>
            <a:ext uri="{FF2B5EF4-FFF2-40B4-BE49-F238E27FC236}">
              <a16:creationId xmlns:a16="http://schemas.microsoft.com/office/drawing/2014/main" id="{00000000-0008-0000-0100-00003F020000}"/>
            </a:ext>
          </a:extLst>
        </xdr:cNvPr>
        <xdr:cNvSpPr/>
      </xdr:nvSpPr>
      <xdr:spPr>
        <a:xfrm>
          <a:off x="13578840" y="175628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576" name="フローチャート: 判断 575">
          <a:extLst>
            <a:ext uri="{FF2B5EF4-FFF2-40B4-BE49-F238E27FC236}">
              <a16:creationId xmlns:a16="http://schemas.microsoft.com/office/drawing/2014/main" id="{00000000-0008-0000-0100-000040020000}"/>
            </a:ext>
          </a:extLst>
        </xdr:cNvPr>
        <xdr:cNvSpPr/>
      </xdr:nvSpPr>
      <xdr:spPr>
        <a:xfrm>
          <a:off x="12804140" y="175513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65405</xdr:rowOff>
    </xdr:from>
    <xdr:to>
      <xdr:col>72</xdr:col>
      <xdr:colOff>38100</xdr:colOff>
      <xdr:row>104</xdr:row>
      <xdr:rowOff>167005</xdr:rowOff>
    </xdr:to>
    <xdr:sp macro="" textlink="">
      <xdr:nvSpPr>
        <xdr:cNvPr id="577" name="フローチャート: 判断 576">
          <a:extLst>
            <a:ext uri="{FF2B5EF4-FFF2-40B4-BE49-F238E27FC236}">
              <a16:creationId xmlns:a16="http://schemas.microsoft.com/office/drawing/2014/main" id="{00000000-0008-0000-0100-000041020000}"/>
            </a:ext>
          </a:extLst>
        </xdr:cNvPr>
        <xdr:cNvSpPr/>
      </xdr:nvSpPr>
      <xdr:spPr>
        <a:xfrm>
          <a:off x="12029440" y="174999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84455</xdr:rowOff>
    </xdr:from>
    <xdr:to>
      <xdr:col>67</xdr:col>
      <xdr:colOff>101600</xdr:colOff>
      <xdr:row>105</xdr:row>
      <xdr:rowOff>14605</xdr:rowOff>
    </xdr:to>
    <xdr:sp macro="" textlink="">
      <xdr:nvSpPr>
        <xdr:cNvPr id="578" name="フローチャート: 判断 577">
          <a:extLst>
            <a:ext uri="{FF2B5EF4-FFF2-40B4-BE49-F238E27FC236}">
              <a16:creationId xmlns:a16="http://schemas.microsoft.com/office/drawing/2014/main" id="{00000000-0008-0000-0100-000042020000}"/>
            </a:ext>
          </a:extLst>
        </xdr:cNvPr>
        <xdr:cNvSpPr/>
      </xdr:nvSpPr>
      <xdr:spPr>
        <a:xfrm>
          <a:off x="11231880" y="175190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156845</xdr:rowOff>
    </xdr:from>
    <xdr:to>
      <xdr:col>85</xdr:col>
      <xdr:colOff>177800</xdr:colOff>
      <xdr:row>106</xdr:row>
      <xdr:rowOff>86995</xdr:rowOff>
    </xdr:to>
    <xdr:sp macro="" textlink="">
      <xdr:nvSpPr>
        <xdr:cNvPr id="584" name="楕円 583">
          <a:extLst>
            <a:ext uri="{FF2B5EF4-FFF2-40B4-BE49-F238E27FC236}">
              <a16:creationId xmlns:a16="http://schemas.microsoft.com/office/drawing/2014/main" id="{00000000-0008-0000-0100-000048020000}"/>
            </a:ext>
          </a:extLst>
        </xdr:cNvPr>
        <xdr:cNvSpPr/>
      </xdr:nvSpPr>
      <xdr:spPr>
        <a:xfrm>
          <a:off x="14325600" y="1775904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135272</xdr:rowOff>
    </xdr:from>
    <xdr:ext cx="405111" cy="259045"/>
    <xdr:sp macro="" textlink="">
      <xdr:nvSpPr>
        <xdr:cNvPr id="585" name="【公民館】&#10;有形固定資産減価償却率該当値テキスト">
          <a:extLst>
            <a:ext uri="{FF2B5EF4-FFF2-40B4-BE49-F238E27FC236}">
              <a16:creationId xmlns:a16="http://schemas.microsoft.com/office/drawing/2014/main" id="{00000000-0008-0000-0100-000049020000}"/>
            </a:ext>
          </a:extLst>
        </xdr:cNvPr>
        <xdr:cNvSpPr txBox="1"/>
      </xdr:nvSpPr>
      <xdr:spPr>
        <a:xfrm>
          <a:off x="14414500" y="1773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15875</xdr:rowOff>
    </xdr:from>
    <xdr:to>
      <xdr:col>81</xdr:col>
      <xdr:colOff>101600</xdr:colOff>
      <xdr:row>105</xdr:row>
      <xdr:rowOff>117475</xdr:rowOff>
    </xdr:to>
    <xdr:sp macro="" textlink="">
      <xdr:nvSpPr>
        <xdr:cNvPr id="586" name="楕円 585">
          <a:extLst>
            <a:ext uri="{FF2B5EF4-FFF2-40B4-BE49-F238E27FC236}">
              <a16:creationId xmlns:a16="http://schemas.microsoft.com/office/drawing/2014/main" id="{00000000-0008-0000-0100-00004A020000}"/>
            </a:ext>
          </a:extLst>
        </xdr:cNvPr>
        <xdr:cNvSpPr/>
      </xdr:nvSpPr>
      <xdr:spPr>
        <a:xfrm>
          <a:off x="13578840" y="1761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66675</xdr:rowOff>
    </xdr:from>
    <xdr:to>
      <xdr:col>85</xdr:col>
      <xdr:colOff>127000</xdr:colOff>
      <xdr:row>106</xdr:row>
      <xdr:rowOff>36195</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13629640" y="17668875"/>
          <a:ext cx="74676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92075</xdr:rowOff>
    </xdr:from>
    <xdr:to>
      <xdr:col>76</xdr:col>
      <xdr:colOff>165100</xdr:colOff>
      <xdr:row>106</xdr:row>
      <xdr:rowOff>22225</xdr:rowOff>
    </xdr:to>
    <xdr:sp macro="" textlink="">
      <xdr:nvSpPr>
        <xdr:cNvPr id="588" name="楕円 587">
          <a:extLst>
            <a:ext uri="{FF2B5EF4-FFF2-40B4-BE49-F238E27FC236}">
              <a16:creationId xmlns:a16="http://schemas.microsoft.com/office/drawing/2014/main" id="{00000000-0008-0000-0100-00004C020000}"/>
            </a:ext>
          </a:extLst>
        </xdr:cNvPr>
        <xdr:cNvSpPr/>
      </xdr:nvSpPr>
      <xdr:spPr>
        <a:xfrm>
          <a:off x="12804140" y="176942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66675</xdr:rowOff>
    </xdr:from>
    <xdr:to>
      <xdr:col>81</xdr:col>
      <xdr:colOff>50800</xdr:colOff>
      <xdr:row>105</xdr:row>
      <xdr:rowOff>142875</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flipV="1">
          <a:off x="12854940" y="17668875"/>
          <a:ext cx="7747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50164</xdr:rowOff>
    </xdr:from>
    <xdr:to>
      <xdr:col>72</xdr:col>
      <xdr:colOff>38100</xdr:colOff>
      <xdr:row>105</xdr:row>
      <xdr:rowOff>151764</xdr:rowOff>
    </xdr:to>
    <xdr:sp macro="" textlink="">
      <xdr:nvSpPr>
        <xdr:cNvPr id="590" name="楕円 589">
          <a:extLst>
            <a:ext uri="{FF2B5EF4-FFF2-40B4-BE49-F238E27FC236}">
              <a16:creationId xmlns:a16="http://schemas.microsoft.com/office/drawing/2014/main" id="{00000000-0008-0000-0100-00004E020000}"/>
            </a:ext>
          </a:extLst>
        </xdr:cNvPr>
        <xdr:cNvSpPr/>
      </xdr:nvSpPr>
      <xdr:spPr>
        <a:xfrm>
          <a:off x="12029440" y="1765236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100964</xdr:rowOff>
    </xdr:from>
    <xdr:to>
      <xdr:col>76</xdr:col>
      <xdr:colOff>114300</xdr:colOff>
      <xdr:row>105</xdr:row>
      <xdr:rowOff>142875</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12072620" y="17703164"/>
          <a:ext cx="78232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13970</xdr:rowOff>
    </xdr:from>
    <xdr:to>
      <xdr:col>67</xdr:col>
      <xdr:colOff>101600</xdr:colOff>
      <xdr:row>105</xdr:row>
      <xdr:rowOff>115570</xdr:rowOff>
    </xdr:to>
    <xdr:sp macro="" textlink="">
      <xdr:nvSpPr>
        <xdr:cNvPr id="592" name="楕円 591">
          <a:extLst>
            <a:ext uri="{FF2B5EF4-FFF2-40B4-BE49-F238E27FC236}">
              <a16:creationId xmlns:a16="http://schemas.microsoft.com/office/drawing/2014/main" id="{00000000-0008-0000-0100-000050020000}"/>
            </a:ext>
          </a:extLst>
        </xdr:cNvPr>
        <xdr:cNvSpPr/>
      </xdr:nvSpPr>
      <xdr:spPr>
        <a:xfrm>
          <a:off x="1123188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64770</xdr:rowOff>
    </xdr:from>
    <xdr:to>
      <xdr:col>71</xdr:col>
      <xdr:colOff>177800</xdr:colOff>
      <xdr:row>105</xdr:row>
      <xdr:rowOff>100964</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a:off x="11282680" y="17666970"/>
          <a:ext cx="78994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74947</xdr:rowOff>
    </xdr:from>
    <xdr:ext cx="405111" cy="259045"/>
    <xdr:sp macro="" textlink="">
      <xdr:nvSpPr>
        <xdr:cNvPr id="594" name="n_1aveValue【公民館】&#10;有形固定資産減価償却率">
          <a:extLst>
            <a:ext uri="{FF2B5EF4-FFF2-40B4-BE49-F238E27FC236}">
              <a16:creationId xmlns:a16="http://schemas.microsoft.com/office/drawing/2014/main" id="{00000000-0008-0000-0100-000052020000}"/>
            </a:ext>
          </a:extLst>
        </xdr:cNvPr>
        <xdr:cNvSpPr txBox="1"/>
      </xdr:nvSpPr>
      <xdr:spPr>
        <a:xfrm>
          <a:off x="13437244" y="1734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595" name="n_2aveValue【公民館】&#10;有形固定資産減価償却率">
          <a:extLst>
            <a:ext uri="{FF2B5EF4-FFF2-40B4-BE49-F238E27FC236}">
              <a16:creationId xmlns:a16="http://schemas.microsoft.com/office/drawing/2014/main" id="{00000000-0008-0000-0100-000053020000}"/>
            </a:ext>
          </a:extLst>
        </xdr:cNvPr>
        <xdr:cNvSpPr txBox="1"/>
      </xdr:nvSpPr>
      <xdr:spPr>
        <a:xfrm>
          <a:off x="12675244" y="17330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12082</xdr:rowOff>
    </xdr:from>
    <xdr:ext cx="405111" cy="259045"/>
    <xdr:sp macro="" textlink="">
      <xdr:nvSpPr>
        <xdr:cNvPr id="596" name="n_3aveValue【公民館】&#10;有形固定資産減価償却率">
          <a:extLst>
            <a:ext uri="{FF2B5EF4-FFF2-40B4-BE49-F238E27FC236}">
              <a16:creationId xmlns:a16="http://schemas.microsoft.com/office/drawing/2014/main" id="{00000000-0008-0000-0100-000054020000}"/>
            </a:ext>
          </a:extLst>
        </xdr:cNvPr>
        <xdr:cNvSpPr txBox="1"/>
      </xdr:nvSpPr>
      <xdr:spPr>
        <a:xfrm>
          <a:off x="11900544" y="1727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31132</xdr:rowOff>
    </xdr:from>
    <xdr:ext cx="405111" cy="259045"/>
    <xdr:sp macro="" textlink="">
      <xdr:nvSpPr>
        <xdr:cNvPr id="597" name="n_4aveValue【公民館】&#10;有形固定資産減価償却率">
          <a:extLst>
            <a:ext uri="{FF2B5EF4-FFF2-40B4-BE49-F238E27FC236}">
              <a16:creationId xmlns:a16="http://schemas.microsoft.com/office/drawing/2014/main" id="{00000000-0008-0000-0100-000055020000}"/>
            </a:ext>
          </a:extLst>
        </xdr:cNvPr>
        <xdr:cNvSpPr txBox="1"/>
      </xdr:nvSpPr>
      <xdr:spPr>
        <a:xfrm>
          <a:off x="11102984" y="1729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108602</xdr:rowOff>
    </xdr:from>
    <xdr:ext cx="405111" cy="259045"/>
    <xdr:sp macro="" textlink="">
      <xdr:nvSpPr>
        <xdr:cNvPr id="598" name="n_1mainValue【公民館】&#10;有形固定資産減価償却率">
          <a:extLst>
            <a:ext uri="{FF2B5EF4-FFF2-40B4-BE49-F238E27FC236}">
              <a16:creationId xmlns:a16="http://schemas.microsoft.com/office/drawing/2014/main" id="{00000000-0008-0000-0100-000056020000}"/>
            </a:ext>
          </a:extLst>
        </xdr:cNvPr>
        <xdr:cNvSpPr txBox="1"/>
      </xdr:nvSpPr>
      <xdr:spPr>
        <a:xfrm>
          <a:off x="13437244" y="17710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13352</xdr:rowOff>
    </xdr:from>
    <xdr:ext cx="405111" cy="259045"/>
    <xdr:sp macro="" textlink="">
      <xdr:nvSpPr>
        <xdr:cNvPr id="599" name="n_2mainValue【公民館】&#10;有形固定資産減価償却率">
          <a:extLst>
            <a:ext uri="{FF2B5EF4-FFF2-40B4-BE49-F238E27FC236}">
              <a16:creationId xmlns:a16="http://schemas.microsoft.com/office/drawing/2014/main" id="{00000000-0008-0000-0100-000057020000}"/>
            </a:ext>
          </a:extLst>
        </xdr:cNvPr>
        <xdr:cNvSpPr txBox="1"/>
      </xdr:nvSpPr>
      <xdr:spPr>
        <a:xfrm>
          <a:off x="12675244" y="1778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142891</xdr:rowOff>
    </xdr:from>
    <xdr:ext cx="405111" cy="259045"/>
    <xdr:sp macro="" textlink="">
      <xdr:nvSpPr>
        <xdr:cNvPr id="600" name="n_3mainValue【公民館】&#10;有形固定資産減価償却率">
          <a:extLst>
            <a:ext uri="{FF2B5EF4-FFF2-40B4-BE49-F238E27FC236}">
              <a16:creationId xmlns:a16="http://schemas.microsoft.com/office/drawing/2014/main" id="{00000000-0008-0000-0100-000058020000}"/>
            </a:ext>
          </a:extLst>
        </xdr:cNvPr>
        <xdr:cNvSpPr txBox="1"/>
      </xdr:nvSpPr>
      <xdr:spPr>
        <a:xfrm>
          <a:off x="11900544" y="17745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106697</xdr:rowOff>
    </xdr:from>
    <xdr:ext cx="405111" cy="259045"/>
    <xdr:sp macro="" textlink="">
      <xdr:nvSpPr>
        <xdr:cNvPr id="601" name="n_4mainValue【公民館】&#10;有形固定資産減価償却率">
          <a:extLst>
            <a:ext uri="{FF2B5EF4-FFF2-40B4-BE49-F238E27FC236}">
              <a16:creationId xmlns:a16="http://schemas.microsoft.com/office/drawing/2014/main" id="{00000000-0008-0000-0100-000059020000}"/>
            </a:ext>
          </a:extLst>
        </xdr:cNvPr>
        <xdr:cNvSpPr txBox="1"/>
      </xdr:nvSpPr>
      <xdr:spPr>
        <a:xfrm>
          <a:off x="11102984" y="1770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2" name="正方形/長方形 601">
          <a:extLst>
            <a:ext uri="{FF2B5EF4-FFF2-40B4-BE49-F238E27FC236}">
              <a16:creationId xmlns:a16="http://schemas.microsoft.com/office/drawing/2014/main" id="{00000000-0008-0000-0100-00005A02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3" name="正方形/長方形 602">
          <a:extLst>
            <a:ext uri="{FF2B5EF4-FFF2-40B4-BE49-F238E27FC236}">
              <a16:creationId xmlns:a16="http://schemas.microsoft.com/office/drawing/2014/main" id="{00000000-0008-0000-0100-00005B02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4" name="正方形/長方形 603">
          <a:extLst>
            <a:ext uri="{FF2B5EF4-FFF2-40B4-BE49-F238E27FC236}">
              <a16:creationId xmlns:a16="http://schemas.microsoft.com/office/drawing/2014/main" id="{00000000-0008-0000-0100-00005C02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5" name="正方形/長方形 604">
          <a:extLst>
            <a:ext uri="{FF2B5EF4-FFF2-40B4-BE49-F238E27FC236}">
              <a16:creationId xmlns:a16="http://schemas.microsoft.com/office/drawing/2014/main" id="{00000000-0008-0000-0100-00005D02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6" name="正方形/長方形 605">
          <a:extLst>
            <a:ext uri="{FF2B5EF4-FFF2-40B4-BE49-F238E27FC236}">
              <a16:creationId xmlns:a16="http://schemas.microsoft.com/office/drawing/2014/main" id="{00000000-0008-0000-0100-00005E02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7" name="正方形/長方形 606">
          <a:extLst>
            <a:ext uri="{FF2B5EF4-FFF2-40B4-BE49-F238E27FC236}">
              <a16:creationId xmlns:a16="http://schemas.microsoft.com/office/drawing/2014/main" id="{00000000-0008-0000-0100-00005F02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8" name="正方形/長方形 607">
          <a:extLst>
            <a:ext uri="{FF2B5EF4-FFF2-40B4-BE49-F238E27FC236}">
              <a16:creationId xmlns:a16="http://schemas.microsoft.com/office/drawing/2014/main" id="{00000000-0008-0000-0100-00006002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9" name="正方形/長方形 608">
          <a:extLst>
            <a:ext uri="{FF2B5EF4-FFF2-40B4-BE49-F238E27FC236}">
              <a16:creationId xmlns:a16="http://schemas.microsoft.com/office/drawing/2014/main" id="{00000000-0008-0000-0100-00006102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0" name="テキスト ボックス 609">
          <a:extLst>
            <a:ext uri="{FF2B5EF4-FFF2-40B4-BE49-F238E27FC236}">
              <a16:creationId xmlns:a16="http://schemas.microsoft.com/office/drawing/2014/main" id="{00000000-0008-0000-0100-00006202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3" name="テキスト ボックス 612">
          <a:extLst>
            <a:ext uri="{FF2B5EF4-FFF2-40B4-BE49-F238E27FC236}">
              <a16:creationId xmlns:a16="http://schemas.microsoft.com/office/drawing/2014/main" id="{00000000-0008-0000-0100-000065020000}"/>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5" name="テキスト ボックス 614">
          <a:extLst>
            <a:ext uri="{FF2B5EF4-FFF2-40B4-BE49-F238E27FC236}">
              <a16:creationId xmlns:a16="http://schemas.microsoft.com/office/drawing/2014/main" id="{00000000-0008-0000-0100-000067020000}"/>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6" name="直線コネクタ 615">
          <a:extLst>
            <a:ext uri="{FF2B5EF4-FFF2-40B4-BE49-F238E27FC236}">
              <a16:creationId xmlns:a16="http://schemas.microsoft.com/office/drawing/2014/main" id="{00000000-0008-0000-0100-000068020000}"/>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8" name="直線コネクタ 617">
          <a:extLst>
            <a:ext uri="{FF2B5EF4-FFF2-40B4-BE49-F238E27FC236}">
              <a16:creationId xmlns:a16="http://schemas.microsoft.com/office/drawing/2014/main" id="{00000000-0008-0000-0100-00006A020000}"/>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3" name="テキスト ボックス 622">
          <a:extLst>
            <a:ext uri="{FF2B5EF4-FFF2-40B4-BE49-F238E27FC236}">
              <a16:creationId xmlns:a16="http://schemas.microsoft.com/office/drawing/2014/main" id="{00000000-0008-0000-0100-00006F02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4" name="【公民館】&#10;一人当たり面積グラフ枠">
          <a:extLst>
            <a:ext uri="{FF2B5EF4-FFF2-40B4-BE49-F238E27FC236}">
              <a16:creationId xmlns:a16="http://schemas.microsoft.com/office/drawing/2014/main" id="{00000000-0008-0000-0100-00007002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169545</xdr:rowOff>
    </xdr:from>
    <xdr:to>
      <xdr:col>116</xdr:col>
      <xdr:colOff>62864</xdr:colOff>
      <xdr:row>108</xdr:row>
      <xdr:rowOff>147447</xdr:rowOff>
    </xdr:to>
    <xdr:cxnSp macro="">
      <xdr:nvCxnSpPr>
        <xdr:cNvPr id="625" name="直線コネクタ 624">
          <a:extLst>
            <a:ext uri="{FF2B5EF4-FFF2-40B4-BE49-F238E27FC236}">
              <a16:creationId xmlns:a16="http://schemas.microsoft.com/office/drawing/2014/main" id="{00000000-0008-0000-0100-000071020000}"/>
            </a:ext>
          </a:extLst>
        </xdr:cNvPr>
        <xdr:cNvCxnSpPr/>
      </xdr:nvCxnSpPr>
      <xdr:spPr>
        <a:xfrm flipV="1">
          <a:off x="19509104" y="16765905"/>
          <a:ext cx="0" cy="1486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151274</xdr:rowOff>
    </xdr:from>
    <xdr:ext cx="469744" cy="259045"/>
    <xdr:sp macro="" textlink="">
      <xdr:nvSpPr>
        <xdr:cNvPr id="626" name="【公民館】&#10;一人当たり面積最小値テキスト">
          <a:extLst>
            <a:ext uri="{FF2B5EF4-FFF2-40B4-BE49-F238E27FC236}">
              <a16:creationId xmlns:a16="http://schemas.microsoft.com/office/drawing/2014/main" id="{00000000-0008-0000-0100-000072020000}"/>
            </a:ext>
          </a:extLst>
        </xdr:cNvPr>
        <xdr:cNvSpPr txBox="1"/>
      </xdr:nvSpPr>
      <xdr:spPr>
        <a:xfrm>
          <a:off x="19547840" y="18256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147447</xdr:rowOff>
    </xdr:from>
    <xdr:to>
      <xdr:col>116</xdr:col>
      <xdr:colOff>152400</xdr:colOff>
      <xdr:row>108</xdr:row>
      <xdr:rowOff>147447</xdr:rowOff>
    </xdr:to>
    <xdr:cxnSp macro="">
      <xdr:nvCxnSpPr>
        <xdr:cNvPr id="627" name="直線コネクタ 626">
          <a:extLst>
            <a:ext uri="{FF2B5EF4-FFF2-40B4-BE49-F238E27FC236}">
              <a16:creationId xmlns:a16="http://schemas.microsoft.com/office/drawing/2014/main" id="{00000000-0008-0000-0100-000073020000}"/>
            </a:ext>
          </a:extLst>
        </xdr:cNvPr>
        <xdr:cNvCxnSpPr/>
      </xdr:nvCxnSpPr>
      <xdr:spPr>
        <a:xfrm>
          <a:off x="19443700" y="182525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116222</xdr:rowOff>
    </xdr:from>
    <xdr:ext cx="469744" cy="259045"/>
    <xdr:sp macro="" textlink="">
      <xdr:nvSpPr>
        <xdr:cNvPr id="628" name="【公民館】&#10;一人当たり面積最大値テキスト">
          <a:extLst>
            <a:ext uri="{FF2B5EF4-FFF2-40B4-BE49-F238E27FC236}">
              <a16:creationId xmlns:a16="http://schemas.microsoft.com/office/drawing/2014/main" id="{00000000-0008-0000-0100-000074020000}"/>
            </a:ext>
          </a:extLst>
        </xdr:cNvPr>
        <xdr:cNvSpPr txBox="1"/>
      </xdr:nvSpPr>
      <xdr:spPr>
        <a:xfrm>
          <a:off x="19547840" y="16544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169545</xdr:rowOff>
    </xdr:from>
    <xdr:to>
      <xdr:col>116</xdr:col>
      <xdr:colOff>152400</xdr:colOff>
      <xdr:row>99</xdr:row>
      <xdr:rowOff>169545</xdr:rowOff>
    </xdr:to>
    <xdr:cxnSp macro="">
      <xdr:nvCxnSpPr>
        <xdr:cNvPr id="629" name="直線コネクタ 628">
          <a:extLst>
            <a:ext uri="{FF2B5EF4-FFF2-40B4-BE49-F238E27FC236}">
              <a16:creationId xmlns:a16="http://schemas.microsoft.com/office/drawing/2014/main" id="{00000000-0008-0000-0100-000075020000}"/>
            </a:ext>
          </a:extLst>
        </xdr:cNvPr>
        <xdr:cNvCxnSpPr/>
      </xdr:nvCxnSpPr>
      <xdr:spPr>
        <a:xfrm>
          <a:off x="19443700" y="167659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62501</xdr:rowOff>
    </xdr:from>
    <xdr:ext cx="469744" cy="259045"/>
    <xdr:sp macro="" textlink="">
      <xdr:nvSpPr>
        <xdr:cNvPr id="630" name="【公民館】&#10;一人当たり面積平均値テキスト">
          <a:extLst>
            <a:ext uri="{FF2B5EF4-FFF2-40B4-BE49-F238E27FC236}">
              <a16:creationId xmlns:a16="http://schemas.microsoft.com/office/drawing/2014/main" id="{00000000-0008-0000-0100-000076020000}"/>
            </a:ext>
          </a:extLst>
        </xdr:cNvPr>
        <xdr:cNvSpPr txBox="1"/>
      </xdr:nvSpPr>
      <xdr:spPr>
        <a:xfrm>
          <a:off x="19547840" y="179999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84074</xdr:rowOff>
    </xdr:from>
    <xdr:to>
      <xdr:col>116</xdr:col>
      <xdr:colOff>114300</xdr:colOff>
      <xdr:row>108</xdr:row>
      <xdr:rowOff>14224</xdr:rowOff>
    </xdr:to>
    <xdr:sp macro="" textlink="">
      <xdr:nvSpPr>
        <xdr:cNvPr id="631" name="フローチャート: 判断 630">
          <a:extLst>
            <a:ext uri="{FF2B5EF4-FFF2-40B4-BE49-F238E27FC236}">
              <a16:creationId xmlns:a16="http://schemas.microsoft.com/office/drawing/2014/main" id="{00000000-0008-0000-0100-000077020000}"/>
            </a:ext>
          </a:extLst>
        </xdr:cNvPr>
        <xdr:cNvSpPr/>
      </xdr:nvSpPr>
      <xdr:spPr>
        <a:xfrm>
          <a:off x="19458940" y="180215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102363</xdr:rowOff>
    </xdr:from>
    <xdr:to>
      <xdr:col>112</xdr:col>
      <xdr:colOff>38100</xdr:colOff>
      <xdr:row>108</xdr:row>
      <xdr:rowOff>32513</xdr:rowOff>
    </xdr:to>
    <xdr:sp macro="" textlink="">
      <xdr:nvSpPr>
        <xdr:cNvPr id="632" name="フローチャート: 判断 631">
          <a:extLst>
            <a:ext uri="{FF2B5EF4-FFF2-40B4-BE49-F238E27FC236}">
              <a16:creationId xmlns:a16="http://schemas.microsoft.com/office/drawing/2014/main" id="{00000000-0008-0000-0100-000078020000}"/>
            </a:ext>
          </a:extLst>
        </xdr:cNvPr>
        <xdr:cNvSpPr/>
      </xdr:nvSpPr>
      <xdr:spPr>
        <a:xfrm>
          <a:off x="18735040" y="1803984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91312</xdr:rowOff>
    </xdr:from>
    <xdr:to>
      <xdr:col>107</xdr:col>
      <xdr:colOff>101600</xdr:colOff>
      <xdr:row>108</xdr:row>
      <xdr:rowOff>21462</xdr:rowOff>
    </xdr:to>
    <xdr:sp macro="" textlink="">
      <xdr:nvSpPr>
        <xdr:cNvPr id="633" name="フローチャート: 判断 632">
          <a:extLst>
            <a:ext uri="{FF2B5EF4-FFF2-40B4-BE49-F238E27FC236}">
              <a16:creationId xmlns:a16="http://schemas.microsoft.com/office/drawing/2014/main" id="{00000000-0008-0000-0100-000079020000}"/>
            </a:ext>
          </a:extLst>
        </xdr:cNvPr>
        <xdr:cNvSpPr/>
      </xdr:nvSpPr>
      <xdr:spPr>
        <a:xfrm>
          <a:off x="17937480" y="180287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105411</xdr:rowOff>
    </xdr:from>
    <xdr:to>
      <xdr:col>102</xdr:col>
      <xdr:colOff>165100</xdr:colOff>
      <xdr:row>108</xdr:row>
      <xdr:rowOff>35561</xdr:rowOff>
    </xdr:to>
    <xdr:sp macro="" textlink="">
      <xdr:nvSpPr>
        <xdr:cNvPr id="634" name="フローチャート: 判断 633">
          <a:extLst>
            <a:ext uri="{FF2B5EF4-FFF2-40B4-BE49-F238E27FC236}">
              <a16:creationId xmlns:a16="http://schemas.microsoft.com/office/drawing/2014/main" id="{00000000-0008-0000-0100-00007A020000}"/>
            </a:ext>
          </a:extLst>
        </xdr:cNvPr>
        <xdr:cNvSpPr/>
      </xdr:nvSpPr>
      <xdr:spPr>
        <a:xfrm>
          <a:off x="17162780" y="180428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104267</xdr:rowOff>
    </xdr:from>
    <xdr:to>
      <xdr:col>98</xdr:col>
      <xdr:colOff>38100</xdr:colOff>
      <xdr:row>108</xdr:row>
      <xdr:rowOff>34417</xdr:rowOff>
    </xdr:to>
    <xdr:sp macro="" textlink="">
      <xdr:nvSpPr>
        <xdr:cNvPr id="635" name="フローチャート: 判断 634">
          <a:extLst>
            <a:ext uri="{FF2B5EF4-FFF2-40B4-BE49-F238E27FC236}">
              <a16:creationId xmlns:a16="http://schemas.microsoft.com/office/drawing/2014/main" id="{00000000-0008-0000-0100-00007B020000}"/>
            </a:ext>
          </a:extLst>
        </xdr:cNvPr>
        <xdr:cNvSpPr/>
      </xdr:nvSpPr>
      <xdr:spPr>
        <a:xfrm>
          <a:off x="16388080" y="1804174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112649</xdr:rowOff>
    </xdr:from>
    <xdr:to>
      <xdr:col>116</xdr:col>
      <xdr:colOff>114300</xdr:colOff>
      <xdr:row>107</xdr:row>
      <xdr:rowOff>42799</xdr:rowOff>
    </xdr:to>
    <xdr:sp macro="" textlink="">
      <xdr:nvSpPr>
        <xdr:cNvPr id="641" name="楕円 640">
          <a:extLst>
            <a:ext uri="{FF2B5EF4-FFF2-40B4-BE49-F238E27FC236}">
              <a16:creationId xmlns:a16="http://schemas.microsoft.com/office/drawing/2014/main" id="{00000000-0008-0000-0100-000081020000}"/>
            </a:ext>
          </a:extLst>
        </xdr:cNvPr>
        <xdr:cNvSpPr/>
      </xdr:nvSpPr>
      <xdr:spPr>
        <a:xfrm>
          <a:off x="19458940" y="178824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135526</xdr:rowOff>
    </xdr:from>
    <xdr:ext cx="469744" cy="259045"/>
    <xdr:sp macro="" textlink="">
      <xdr:nvSpPr>
        <xdr:cNvPr id="642" name="【公民館】&#10;一人当たり面積該当値テキスト">
          <a:extLst>
            <a:ext uri="{FF2B5EF4-FFF2-40B4-BE49-F238E27FC236}">
              <a16:creationId xmlns:a16="http://schemas.microsoft.com/office/drawing/2014/main" id="{00000000-0008-0000-0100-000082020000}"/>
            </a:ext>
          </a:extLst>
        </xdr:cNvPr>
        <xdr:cNvSpPr txBox="1"/>
      </xdr:nvSpPr>
      <xdr:spPr>
        <a:xfrm>
          <a:off x="19547840" y="17737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121031</xdr:rowOff>
    </xdr:from>
    <xdr:to>
      <xdr:col>112</xdr:col>
      <xdr:colOff>38100</xdr:colOff>
      <xdr:row>107</xdr:row>
      <xdr:rowOff>51181</xdr:rowOff>
    </xdr:to>
    <xdr:sp macro="" textlink="">
      <xdr:nvSpPr>
        <xdr:cNvPr id="643" name="楕円 642">
          <a:extLst>
            <a:ext uri="{FF2B5EF4-FFF2-40B4-BE49-F238E27FC236}">
              <a16:creationId xmlns:a16="http://schemas.microsoft.com/office/drawing/2014/main" id="{00000000-0008-0000-0100-000083020000}"/>
            </a:ext>
          </a:extLst>
        </xdr:cNvPr>
        <xdr:cNvSpPr/>
      </xdr:nvSpPr>
      <xdr:spPr>
        <a:xfrm>
          <a:off x="18735040" y="1789087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163449</xdr:rowOff>
    </xdr:from>
    <xdr:to>
      <xdr:col>116</xdr:col>
      <xdr:colOff>63500</xdr:colOff>
      <xdr:row>107</xdr:row>
      <xdr:rowOff>381</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flipV="1">
          <a:off x="18778220" y="17933289"/>
          <a:ext cx="7315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132842</xdr:rowOff>
    </xdr:from>
    <xdr:to>
      <xdr:col>107</xdr:col>
      <xdr:colOff>101600</xdr:colOff>
      <xdr:row>107</xdr:row>
      <xdr:rowOff>62992</xdr:rowOff>
    </xdr:to>
    <xdr:sp macro="" textlink="">
      <xdr:nvSpPr>
        <xdr:cNvPr id="645" name="楕円 644">
          <a:extLst>
            <a:ext uri="{FF2B5EF4-FFF2-40B4-BE49-F238E27FC236}">
              <a16:creationId xmlns:a16="http://schemas.microsoft.com/office/drawing/2014/main" id="{00000000-0008-0000-0100-000085020000}"/>
            </a:ext>
          </a:extLst>
        </xdr:cNvPr>
        <xdr:cNvSpPr/>
      </xdr:nvSpPr>
      <xdr:spPr>
        <a:xfrm>
          <a:off x="17937480" y="179026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381</xdr:rowOff>
    </xdr:from>
    <xdr:to>
      <xdr:col>111</xdr:col>
      <xdr:colOff>177800</xdr:colOff>
      <xdr:row>107</xdr:row>
      <xdr:rowOff>12192</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flipV="1">
          <a:off x="17988280" y="17937861"/>
          <a:ext cx="78994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142367</xdr:rowOff>
    </xdr:from>
    <xdr:to>
      <xdr:col>102</xdr:col>
      <xdr:colOff>165100</xdr:colOff>
      <xdr:row>107</xdr:row>
      <xdr:rowOff>72517</xdr:rowOff>
    </xdr:to>
    <xdr:sp macro="" textlink="">
      <xdr:nvSpPr>
        <xdr:cNvPr id="647" name="楕円 646">
          <a:extLst>
            <a:ext uri="{FF2B5EF4-FFF2-40B4-BE49-F238E27FC236}">
              <a16:creationId xmlns:a16="http://schemas.microsoft.com/office/drawing/2014/main" id="{00000000-0008-0000-0100-000087020000}"/>
            </a:ext>
          </a:extLst>
        </xdr:cNvPr>
        <xdr:cNvSpPr/>
      </xdr:nvSpPr>
      <xdr:spPr>
        <a:xfrm>
          <a:off x="17162780" y="179122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12192</xdr:rowOff>
    </xdr:from>
    <xdr:to>
      <xdr:col>107</xdr:col>
      <xdr:colOff>50800</xdr:colOff>
      <xdr:row>107</xdr:row>
      <xdr:rowOff>21717</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flipV="1">
          <a:off x="17213580" y="17949672"/>
          <a:ext cx="7747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151512</xdr:rowOff>
    </xdr:from>
    <xdr:to>
      <xdr:col>98</xdr:col>
      <xdr:colOff>38100</xdr:colOff>
      <xdr:row>107</xdr:row>
      <xdr:rowOff>81662</xdr:rowOff>
    </xdr:to>
    <xdr:sp macro="" textlink="">
      <xdr:nvSpPr>
        <xdr:cNvPr id="649" name="楕円 648">
          <a:extLst>
            <a:ext uri="{FF2B5EF4-FFF2-40B4-BE49-F238E27FC236}">
              <a16:creationId xmlns:a16="http://schemas.microsoft.com/office/drawing/2014/main" id="{00000000-0008-0000-0100-000089020000}"/>
            </a:ext>
          </a:extLst>
        </xdr:cNvPr>
        <xdr:cNvSpPr/>
      </xdr:nvSpPr>
      <xdr:spPr>
        <a:xfrm>
          <a:off x="16388080" y="1792135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21717</xdr:rowOff>
    </xdr:from>
    <xdr:to>
      <xdr:col>102</xdr:col>
      <xdr:colOff>114300</xdr:colOff>
      <xdr:row>107</xdr:row>
      <xdr:rowOff>30862</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flipV="1">
          <a:off x="16431260" y="17959197"/>
          <a:ext cx="78232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23640</xdr:rowOff>
    </xdr:from>
    <xdr:ext cx="469744" cy="259045"/>
    <xdr:sp macro="" textlink="">
      <xdr:nvSpPr>
        <xdr:cNvPr id="651" name="n_1aveValue【公民館】&#10;一人当たり面積">
          <a:extLst>
            <a:ext uri="{FF2B5EF4-FFF2-40B4-BE49-F238E27FC236}">
              <a16:creationId xmlns:a16="http://schemas.microsoft.com/office/drawing/2014/main" id="{00000000-0008-0000-0100-00008B020000}"/>
            </a:ext>
          </a:extLst>
        </xdr:cNvPr>
        <xdr:cNvSpPr txBox="1"/>
      </xdr:nvSpPr>
      <xdr:spPr>
        <a:xfrm>
          <a:off x="18561127" y="18128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12589</xdr:rowOff>
    </xdr:from>
    <xdr:ext cx="469744" cy="259045"/>
    <xdr:sp macro="" textlink="">
      <xdr:nvSpPr>
        <xdr:cNvPr id="652" name="n_2aveValue【公民館】&#10;一人当たり面積">
          <a:extLst>
            <a:ext uri="{FF2B5EF4-FFF2-40B4-BE49-F238E27FC236}">
              <a16:creationId xmlns:a16="http://schemas.microsoft.com/office/drawing/2014/main" id="{00000000-0008-0000-0100-00008C020000}"/>
            </a:ext>
          </a:extLst>
        </xdr:cNvPr>
        <xdr:cNvSpPr txBox="1"/>
      </xdr:nvSpPr>
      <xdr:spPr>
        <a:xfrm>
          <a:off x="17776267" y="1811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26688</xdr:rowOff>
    </xdr:from>
    <xdr:ext cx="469744" cy="259045"/>
    <xdr:sp macro="" textlink="">
      <xdr:nvSpPr>
        <xdr:cNvPr id="653" name="n_3aveValue【公民館】&#10;一人当たり面積">
          <a:extLst>
            <a:ext uri="{FF2B5EF4-FFF2-40B4-BE49-F238E27FC236}">
              <a16:creationId xmlns:a16="http://schemas.microsoft.com/office/drawing/2014/main" id="{00000000-0008-0000-0100-00008D020000}"/>
            </a:ext>
          </a:extLst>
        </xdr:cNvPr>
        <xdr:cNvSpPr txBox="1"/>
      </xdr:nvSpPr>
      <xdr:spPr>
        <a:xfrm>
          <a:off x="17001567" y="1813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25544</xdr:rowOff>
    </xdr:from>
    <xdr:ext cx="469744" cy="259045"/>
    <xdr:sp macro="" textlink="">
      <xdr:nvSpPr>
        <xdr:cNvPr id="654" name="n_4aveValue【公民館】&#10;一人当たり面積">
          <a:extLst>
            <a:ext uri="{FF2B5EF4-FFF2-40B4-BE49-F238E27FC236}">
              <a16:creationId xmlns:a16="http://schemas.microsoft.com/office/drawing/2014/main" id="{00000000-0008-0000-0100-00008E020000}"/>
            </a:ext>
          </a:extLst>
        </xdr:cNvPr>
        <xdr:cNvSpPr txBox="1"/>
      </xdr:nvSpPr>
      <xdr:spPr>
        <a:xfrm>
          <a:off x="16226867" y="18130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67708</xdr:rowOff>
    </xdr:from>
    <xdr:ext cx="469744" cy="259045"/>
    <xdr:sp macro="" textlink="">
      <xdr:nvSpPr>
        <xdr:cNvPr id="655" name="n_1mainValue【公民館】&#10;一人当たり面積">
          <a:extLst>
            <a:ext uri="{FF2B5EF4-FFF2-40B4-BE49-F238E27FC236}">
              <a16:creationId xmlns:a16="http://schemas.microsoft.com/office/drawing/2014/main" id="{00000000-0008-0000-0100-00008F020000}"/>
            </a:ext>
          </a:extLst>
        </xdr:cNvPr>
        <xdr:cNvSpPr txBox="1"/>
      </xdr:nvSpPr>
      <xdr:spPr>
        <a:xfrm>
          <a:off x="18561127" y="1766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79519</xdr:rowOff>
    </xdr:from>
    <xdr:ext cx="469744" cy="259045"/>
    <xdr:sp macro="" textlink="">
      <xdr:nvSpPr>
        <xdr:cNvPr id="656" name="n_2mainValue【公民館】&#10;一人当たり面積">
          <a:extLst>
            <a:ext uri="{FF2B5EF4-FFF2-40B4-BE49-F238E27FC236}">
              <a16:creationId xmlns:a16="http://schemas.microsoft.com/office/drawing/2014/main" id="{00000000-0008-0000-0100-000090020000}"/>
            </a:ext>
          </a:extLst>
        </xdr:cNvPr>
        <xdr:cNvSpPr txBox="1"/>
      </xdr:nvSpPr>
      <xdr:spPr>
        <a:xfrm>
          <a:off x="17776267" y="1768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89044</xdr:rowOff>
    </xdr:from>
    <xdr:ext cx="469744" cy="259045"/>
    <xdr:sp macro="" textlink="">
      <xdr:nvSpPr>
        <xdr:cNvPr id="657" name="n_3mainValue【公民館】&#10;一人当たり面積">
          <a:extLst>
            <a:ext uri="{FF2B5EF4-FFF2-40B4-BE49-F238E27FC236}">
              <a16:creationId xmlns:a16="http://schemas.microsoft.com/office/drawing/2014/main" id="{00000000-0008-0000-0100-000091020000}"/>
            </a:ext>
          </a:extLst>
        </xdr:cNvPr>
        <xdr:cNvSpPr txBox="1"/>
      </xdr:nvSpPr>
      <xdr:spPr>
        <a:xfrm>
          <a:off x="17001567" y="1769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98189</xdr:rowOff>
    </xdr:from>
    <xdr:ext cx="469744" cy="259045"/>
    <xdr:sp macro="" textlink="">
      <xdr:nvSpPr>
        <xdr:cNvPr id="658" name="n_4mainValue【公民館】&#10;一人当たり面積">
          <a:extLst>
            <a:ext uri="{FF2B5EF4-FFF2-40B4-BE49-F238E27FC236}">
              <a16:creationId xmlns:a16="http://schemas.microsoft.com/office/drawing/2014/main" id="{00000000-0008-0000-0100-000092020000}"/>
            </a:ext>
          </a:extLst>
        </xdr:cNvPr>
        <xdr:cNvSpPr txBox="1"/>
      </xdr:nvSpPr>
      <xdr:spPr>
        <a:xfrm>
          <a:off x="16226867" y="1770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9" name="正方形/長方形 658">
          <a:extLst>
            <a:ext uri="{FF2B5EF4-FFF2-40B4-BE49-F238E27FC236}">
              <a16:creationId xmlns:a16="http://schemas.microsoft.com/office/drawing/2014/main" id="{00000000-0008-0000-0100-00009302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0" name="正方形/長方形 659">
          <a:extLst>
            <a:ext uri="{FF2B5EF4-FFF2-40B4-BE49-F238E27FC236}">
              <a16:creationId xmlns:a16="http://schemas.microsoft.com/office/drawing/2014/main" id="{00000000-0008-0000-0100-00009402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特に高くなっている施設は、庁舎、認定こども園・幼稚園・保育所、学校施設の順となっており、いずれも８０％を超えている。逆に低くなっている施設は、図書館、体育館・プールであり、いずれも償却率は５０％未満である。</a:t>
          </a:r>
          <a:endParaRPr lang="ja-JP" altLang="ja-JP">
            <a:effectLst/>
          </a:endParaRPr>
        </a:p>
        <a:p>
          <a:r>
            <a:rPr kumimoji="1" lang="ja-JP" altLang="ja-JP" sz="1100">
              <a:solidFill>
                <a:schemeClr val="dk1"/>
              </a:solidFill>
              <a:effectLst/>
              <a:latin typeface="+mn-lt"/>
              <a:ea typeface="+mn-ea"/>
              <a:cs typeface="+mn-cs"/>
            </a:rPr>
            <a:t>学校施設は、小中学校合わせて</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施設ある中の</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施設が昭和に建設されたもので、有形固定資産減価償却率が</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％台となっている。令和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年度に改定した総合管理計画に基づいて老朽化対策に取り組んでいく。</a:t>
          </a:r>
          <a:endParaRPr lang="ja-JP" altLang="ja-JP">
            <a:effectLst/>
          </a:endParaRPr>
        </a:p>
        <a:p>
          <a:r>
            <a:rPr kumimoji="1" lang="ja-JP" altLang="ja-JP" sz="1100">
              <a:solidFill>
                <a:schemeClr val="dk1"/>
              </a:solidFill>
              <a:effectLst/>
              <a:latin typeface="+mn-lt"/>
              <a:ea typeface="+mn-ea"/>
              <a:cs typeface="+mn-cs"/>
            </a:rPr>
            <a:t>他の施設、インフラ等においても、個別施設計画や長期修繕計画に基づいて対策をしていく。</a:t>
          </a:r>
          <a:endParaRPr lang="ja-JP" altLang="ja-JP">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岐阜県白川町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7,634
7,504
237.90
7,286,036
6,774,538
401,028
4,116,324
4,405,666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58238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086225" y="5578928"/>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62065</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124960" y="6935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58238</xdr:rowOff>
    </xdr:from>
    <xdr:to>
      <xdr:col>24</xdr:col>
      <xdr:colOff>152400</xdr:colOff>
      <xdr:row>41</xdr:row>
      <xdr:rowOff>58238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020820" y="69314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124960" y="53617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020820" y="55789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165480</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124960" y="62005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15603</xdr:rowOff>
    </xdr:from>
    <xdr:to>
      <xdr:col>24</xdr:col>
      <xdr:colOff>114300</xdr:colOff>
      <xdr:row>37</xdr:row>
      <xdr:rowOff>117203</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036060" y="621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46627</xdr:rowOff>
    </xdr:from>
    <xdr:to>
      <xdr:col>20</xdr:col>
      <xdr:colOff>38100</xdr:colOff>
      <xdr:row>37</xdr:row>
      <xdr:rowOff>148227</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312160" y="624930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61323</xdr:rowOff>
    </xdr:from>
    <xdr:to>
      <xdr:col>15</xdr:col>
      <xdr:colOff>101600</xdr:colOff>
      <xdr:row>37</xdr:row>
      <xdr:rowOff>162923</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514600" y="626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95613</xdr:rowOff>
    </xdr:from>
    <xdr:to>
      <xdr:col>10</xdr:col>
      <xdr:colOff>165100</xdr:colOff>
      <xdr:row>37</xdr:row>
      <xdr:rowOff>25763</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739900" y="61306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46627</xdr:rowOff>
    </xdr:from>
    <xdr:to>
      <xdr:col>6</xdr:col>
      <xdr:colOff>38100</xdr:colOff>
      <xdr:row>36</xdr:row>
      <xdr:rowOff>148227</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965200" y="608166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25400</xdr:rowOff>
    </xdr:from>
    <xdr:to>
      <xdr:col>24</xdr:col>
      <xdr:colOff>114300</xdr:colOff>
      <xdr:row>36</xdr:row>
      <xdr:rowOff>127000</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03606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48277</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124960" y="59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66222</xdr:rowOff>
    </xdr:from>
    <xdr:to>
      <xdr:col>20</xdr:col>
      <xdr:colOff>38100</xdr:colOff>
      <xdr:row>35</xdr:row>
      <xdr:rowOff>167822</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312160" y="593362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117022</xdr:rowOff>
    </xdr:from>
    <xdr:to>
      <xdr:col>24</xdr:col>
      <xdr:colOff>63500</xdr:colOff>
      <xdr:row>36</xdr:row>
      <xdr:rowOff>76200</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355340" y="5984422"/>
          <a:ext cx="731520" cy="12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131536</xdr:rowOff>
    </xdr:from>
    <xdr:to>
      <xdr:col>15</xdr:col>
      <xdr:colOff>101600</xdr:colOff>
      <xdr:row>36</xdr:row>
      <xdr:rowOff>61686</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514600" y="59989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117022</xdr:rowOff>
    </xdr:from>
    <xdr:to>
      <xdr:col>19</xdr:col>
      <xdr:colOff>177800</xdr:colOff>
      <xdr:row>36</xdr:row>
      <xdr:rowOff>10886</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flipV="1">
          <a:off x="2565400" y="5984422"/>
          <a:ext cx="789940" cy="6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98878</xdr:rowOff>
    </xdr:from>
    <xdr:to>
      <xdr:col>10</xdr:col>
      <xdr:colOff>165100</xdr:colOff>
      <xdr:row>36</xdr:row>
      <xdr:rowOff>29028</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739900" y="59662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149678</xdr:rowOff>
    </xdr:from>
    <xdr:to>
      <xdr:col>15</xdr:col>
      <xdr:colOff>50800</xdr:colOff>
      <xdr:row>36</xdr:row>
      <xdr:rowOff>10886</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1790700" y="6017078"/>
          <a:ext cx="774700" cy="2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66222</xdr:rowOff>
    </xdr:from>
    <xdr:to>
      <xdr:col>6</xdr:col>
      <xdr:colOff>38100</xdr:colOff>
      <xdr:row>35</xdr:row>
      <xdr:rowOff>167822</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965200" y="593362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117022</xdr:rowOff>
    </xdr:from>
    <xdr:to>
      <xdr:col>10</xdr:col>
      <xdr:colOff>114300</xdr:colOff>
      <xdr:row>35</xdr:row>
      <xdr:rowOff>149678</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008380" y="5984422"/>
          <a:ext cx="78232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139354</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170564" y="6342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154050</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385704" y="6356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16890</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611004" y="6219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139354</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836304" y="6174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12899</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170564" y="5712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78213</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385704" y="577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45555</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611004" y="574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12899</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836304" y="5712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540530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40530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540530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540530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54053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00000000-0008-0000-0200-000074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41910</xdr:rowOff>
    </xdr:from>
    <xdr:to>
      <xdr:col>54</xdr:col>
      <xdr:colOff>189865</xdr:colOff>
      <xdr:row>42</xdr:row>
      <xdr:rowOff>7620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flipV="1">
          <a:off x="9219565" y="557403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11447</xdr:rowOff>
    </xdr:from>
    <xdr:ext cx="469744" cy="259045"/>
    <xdr:sp macro="" textlink="">
      <xdr:nvSpPr>
        <xdr:cNvPr id="118" name="【図書館】&#10;一人当たり面積最小値テキスト">
          <a:extLst>
            <a:ext uri="{FF2B5EF4-FFF2-40B4-BE49-F238E27FC236}">
              <a16:creationId xmlns:a16="http://schemas.microsoft.com/office/drawing/2014/main" id="{00000000-0008-0000-0200-000076000000}"/>
            </a:ext>
          </a:extLst>
        </xdr:cNvPr>
        <xdr:cNvSpPr txBox="1"/>
      </xdr:nvSpPr>
      <xdr:spPr>
        <a:xfrm>
          <a:off x="92583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xdr:rowOff>
    </xdr:from>
    <xdr:to>
      <xdr:col>55</xdr:col>
      <xdr:colOff>88900</xdr:colOff>
      <xdr:row>42</xdr:row>
      <xdr:rowOff>7620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9154160" y="70485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160037</xdr:rowOff>
    </xdr:from>
    <xdr:ext cx="469744" cy="259045"/>
    <xdr:sp macro="" textlink="">
      <xdr:nvSpPr>
        <xdr:cNvPr id="120" name="【図書館】&#10;一人当たり面積最大値テキスト">
          <a:extLst>
            <a:ext uri="{FF2B5EF4-FFF2-40B4-BE49-F238E27FC236}">
              <a16:creationId xmlns:a16="http://schemas.microsoft.com/office/drawing/2014/main" id="{00000000-0008-0000-0200-000078000000}"/>
            </a:ext>
          </a:extLst>
        </xdr:cNvPr>
        <xdr:cNvSpPr txBox="1"/>
      </xdr:nvSpPr>
      <xdr:spPr>
        <a:xfrm>
          <a:off x="9258300" y="535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41910</xdr:rowOff>
    </xdr:from>
    <xdr:to>
      <xdr:col>55</xdr:col>
      <xdr:colOff>88900</xdr:colOff>
      <xdr:row>33</xdr:row>
      <xdr:rowOff>41910</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9154160" y="55740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62973</xdr:rowOff>
    </xdr:from>
    <xdr:ext cx="469744" cy="259045"/>
    <xdr:sp macro="" textlink="">
      <xdr:nvSpPr>
        <xdr:cNvPr id="122" name="【図書館】&#10;一人当たり面積平均値テキスト">
          <a:extLst>
            <a:ext uri="{FF2B5EF4-FFF2-40B4-BE49-F238E27FC236}">
              <a16:creationId xmlns:a16="http://schemas.microsoft.com/office/drawing/2014/main" id="{00000000-0008-0000-0200-00007A000000}"/>
            </a:ext>
          </a:extLst>
        </xdr:cNvPr>
        <xdr:cNvSpPr txBox="1"/>
      </xdr:nvSpPr>
      <xdr:spPr>
        <a:xfrm>
          <a:off x="9258300" y="6433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40096</xdr:rowOff>
    </xdr:from>
    <xdr:to>
      <xdr:col>55</xdr:col>
      <xdr:colOff>50800</xdr:colOff>
      <xdr:row>39</xdr:row>
      <xdr:rowOff>141696</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9192260" y="657805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33565</xdr:rowOff>
    </xdr:from>
    <xdr:to>
      <xdr:col>50</xdr:col>
      <xdr:colOff>165100</xdr:colOff>
      <xdr:row>39</xdr:row>
      <xdr:rowOff>135165</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8445500" y="657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111941</xdr:rowOff>
    </xdr:from>
    <xdr:to>
      <xdr:col>46</xdr:col>
      <xdr:colOff>38100</xdr:colOff>
      <xdr:row>40</xdr:row>
      <xdr:rowOff>42091</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7670800" y="66499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98878</xdr:rowOff>
    </xdr:from>
    <xdr:to>
      <xdr:col>41</xdr:col>
      <xdr:colOff>101600</xdr:colOff>
      <xdr:row>40</xdr:row>
      <xdr:rowOff>29028</xdr:rowOff>
    </xdr:to>
    <xdr:sp macro="" textlink="">
      <xdr:nvSpPr>
        <xdr:cNvPr id="126" name="フローチャート: 判断 125">
          <a:extLst>
            <a:ext uri="{FF2B5EF4-FFF2-40B4-BE49-F238E27FC236}">
              <a16:creationId xmlns:a16="http://schemas.microsoft.com/office/drawing/2014/main" id="{00000000-0008-0000-0200-00007E000000}"/>
            </a:ext>
          </a:extLst>
        </xdr:cNvPr>
        <xdr:cNvSpPr/>
      </xdr:nvSpPr>
      <xdr:spPr>
        <a:xfrm>
          <a:off x="6873240" y="66368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95613</xdr:rowOff>
    </xdr:from>
    <xdr:to>
      <xdr:col>36</xdr:col>
      <xdr:colOff>165100</xdr:colOff>
      <xdr:row>40</xdr:row>
      <xdr:rowOff>25763</xdr:rowOff>
    </xdr:to>
    <xdr:sp macro="" textlink="">
      <xdr:nvSpPr>
        <xdr:cNvPr id="127" name="フローチャート: 判断 126">
          <a:extLst>
            <a:ext uri="{FF2B5EF4-FFF2-40B4-BE49-F238E27FC236}">
              <a16:creationId xmlns:a16="http://schemas.microsoft.com/office/drawing/2014/main" id="{00000000-0008-0000-0200-00007F000000}"/>
            </a:ext>
          </a:extLst>
        </xdr:cNvPr>
        <xdr:cNvSpPr/>
      </xdr:nvSpPr>
      <xdr:spPr>
        <a:xfrm>
          <a:off x="6098540" y="66335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200-000083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85816</xdr:rowOff>
    </xdr:from>
    <xdr:to>
      <xdr:col>55</xdr:col>
      <xdr:colOff>50800</xdr:colOff>
      <xdr:row>40</xdr:row>
      <xdr:rowOff>15966</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9192260" y="662377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64243</xdr:rowOff>
    </xdr:from>
    <xdr:ext cx="469744" cy="259045"/>
    <xdr:sp macro="" textlink="">
      <xdr:nvSpPr>
        <xdr:cNvPr id="134" name="【図書館】&#10;一人当たり面積該当値テキスト">
          <a:extLst>
            <a:ext uri="{FF2B5EF4-FFF2-40B4-BE49-F238E27FC236}">
              <a16:creationId xmlns:a16="http://schemas.microsoft.com/office/drawing/2014/main" id="{00000000-0008-0000-0200-000086000000}"/>
            </a:ext>
          </a:extLst>
        </xdr:cNvPr>
        <xdr:cNvSpPr txBox="1"/>
      </xdr:nvSpPr>
      <xdr:spPr>
        <a:xfrm>
          <a:off x="9258300" y="660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95613</xdr:rowOff>
    </xdr:from>
    <xdr:to>
      <xdr:col>50</xdr:col>
      <xdr:colOff>165100</xdr:colOff>
      <xdr:row>40</xdr:row>
      <xdr:rowOff>25763</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8445500" y="66335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136616</xdr:rowOff>
    </xdr:from>
    <xdr:to>
      <xdr:col>55</xdr:col>
      <xdr:colOff>0</xdr:colOff>
      <xdr:row>39</xdr:row>
      <xdr:rowOff>146413</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flipV="1">
          <a:off x="8496300" y="6674576"/>
          <a:ext cx="7239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108676</xdr:rowOff>
    </xdr:from>
    <xdr:to>
      <xdr:col>46</xdr:col>
      <xdr:colOff>38100</xdr:colOff>
      <xdr:row>40</xdr:row>
      <xdr:rowOff>38826</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7670800" y="66466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146413</xdr:rowOff>
    </xdr:from>
    <xdr:to>
      <xdr:col>50</xdr:col>
      <xdr:colOff>114300</xdr:colOff>
      <xdr:row>39</xdr:row>
      <xdr:rowOff>159476</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flipV="1">
          <a:off x="7713980" y="6684373"/>
          <a:ext cx="78232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121738</xdr:rowOff>
    </xdr:from>
    <xdr:to>
      <xdr:col>41</xdr:col>
      <xdr:colOff>101600</xdr:colOff>
      <xdr:row>40</xdr:row>
      <xdr:rowOff>51888</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6873240" y="66596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159476</xdr:rowOff>
    </xdr:from>
    <xdr:to>
      <xdr:col>45</xdr:col>
      <xdr:colOff>177800</xdr:colOff>
      <xdr:row>40</xdr:row>
      <xdr:rowOff>1088</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flipV="1">
          <a:off x="6924040" y="6697436"/>
          <a:ext cx="789940" cy="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134801</xdr:rowOff>
    </xdr:from>
    <xdr:to>
      <xdr:col>36</xdr:col>
      <xdr:colOff>165100</xdr:colOff>
      <xdr:row>40</xdr:row>
      <xdr:rowOff>64951</xdr:rowOff>
    </xdr:to>
    <xdr:sp macro="" textlink="">
      <xdr:nvSpPr>
        <xdr:cNvPr id="141" name="楕円 140">
          <a:extLst>
            <a:ext uri="{FF2B5EF4-FFF2-40B4-BE49-F238E27FC236}">
              <a16:creationId xmlns:a16="http://schemas.microsoft.com/office/drawing/2014/main" id="{00000000-0008-0000-0200-00008D000000}"/>
            </a:ext>
          </a:extLst>
        </xdr:cNvPr>
        <xdr:cNvSpPr/>
      </xdr:nvSpPr>
      <xdr:spPr>
        <a:xfrm>
          <a:off x="6098540" y="66727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1088</xdr:rowOff>
    </xdr:from>
    <xdr:to>
      <xdr:col>41</xdr:col>
      <xdr:colOff>50800</xdr:colOff>
      <xdr:row>40</xdr:row>
      <xdr:rowOff>14151</xdr:rowOff>
    </xdr:to>
    <xdr:cxnSp macro="">
      <xdr:nvCxnSpPr>
        <xdr:cNvPr id="142" name="直線コネクタ 141">
          <a:extLst>
            <a:ext uri="{FF2B5EF4-FFF2-40B4-BE49-F238E27FC236}">
              <a16:creationId xmlns:a16="http://schemas.microsoft.com/office/drawing/2014/main" id="{00000000-0008-0000-0200-00008E000000}"/>
            </a:ext>
          </a:extLst>
        </xdr:cNvPr>
        <xdr:cNvCxnSpPr/>
      </xdr:nvCxnSpPr>
      <xdr:spPr>
        <a:xfrm flipV="1">
          <a:off x="6149340" y="6706688"/>
          <a:ext cx="7747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151692</xdr:rowOff>
    </xdr:from>
    <xdr:ext cx="469744" cy="259045"/>
    <xdr:sp macro="" textlink="">
      <xdr:nvSpPr>
        <xdr:cNvPr id="143" name="n_1aveValue【図書館】&#10;一人当たり面積">
          <a:extLst>
            <a:ext uri="{FF2B5EF4-FFF2-40B4-BE49-F238E27FC236}">
              <a16:creationId xmlns:a16="http://schemas.microsoft.com/office/drawing/2014/main" id="{00000000-0008-0000-0200-00008F000000}"/>
            </a:ext>
          </a:extLst>
        </xdr:cNvPr>
        <xdr:cNvSpPr txBox="1"/>
      </xdr:nvSpPr>
      <xdr:spPr>
        <a:xfrm>
          <a:off x="8271587" y="6354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33218</xdr:rowOff>
    </xdr:from>
    <xdr:ext cx="469744" cy="259045"/>
    <xdr:sp macro="" textlink="">
      <xdr:nvSpPr>
        <xdr:cNvPr id="144" name="n_2aveValue【図書館】&#10;一人当たり面積">
          <a:extLst>
            <a:ext uri="{FF2B5EF4-FFF2-40B4-BE49-F238E27FC236}">
              <a16:creationId xmlns:a16="http://schemas.microsoft.com/office/drawing/2014/main" id="{00000000-0008-0000-0200-000090000000}"/>
            </a:ext>
          </a:extLst>
        </xdr:cNvPr>
        <xdr:cNvSpPr txBox="1"/>
      </xdr:nvSpPr>
      <xdr:spPr>
        <a:xfrm>
          <a:off x="7509587" y="6738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45555</xdr:rowOff>
    </xdr:from>
    <xdr:ext cx="469744" cy="259045"/>
    <xdr:sp macro="" textlink="">
      <xdr:nvSpPr>
        <xdr:cNvPr id="145" name="n_3aveValue【図書館】&#10;一人当たり面積">
          <a:extLst>
            <a:ext uri="{FF2B5EF4-FFF2-40B4-BE49-F238E27FC236}">
              <a16:creationId xmlns:a16="http://schemas.microsoft.com/office/drawing/2014/main" id="{00000000-0008-0000-0200-000091000000}"/>
            </a:ext>
          </a:extLst>
        </xdr:cNvPr>
        <xdr:cNvSpPr txBox="1"/>
      </xdr:nvSpPr>
      <xdr:spPr>
        <a:xfrm>
          <a:off x="6712027" y="6415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42290</xdr:rowOff>
    </xdr:from>
    <xdr:ext cx="469744" cy="259045"/>
    <xdr:sp macro="" textlink="">
      <xdr:nvSpPr>
        <xdr:cNvPr id="146" name="n_4aveValue【図書館】&#10;一人当たり面積">
          <a:extLst>
            <a:ext uri="{FF2B5EF4-FFF2-40B4-BE49-F238E27FC236}">
              <a16:creationId xmlns:a16="http://schemas.microsoft.com/office/drawing/2014/main" id="{00000000-0008-0000-0200-000092000000}"/>
            </a:ext>
          </a:extLst>
        </xdr:cNvPr>
        <xdr:cNvSpPr txBox="1"/>
      </xdr:nvSpPr>
      <xdr:spPr>
        <a:xfrm>
          <a:off x="5937327" y="641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16890</xdr:rowOff>
    </xdr:from>
    <xdr:ext cx="469744" cy="259045"/>
    <xdr:sp macro="" textlink="">
      <xdr:nvSpPr>
        <xdr:cNvPr id="147" name="n_1mainValue【図書館】&#10;一人当たり面積">
          <a:extLst>
            <a:ext uri="{FF2B5EF4-FFF2-40B4-BE49-F238E27FC236}">
              <a16:creationId xmlns:a16="http://schemas.microsoft.com/office/drawing/2014/main" id="{00000000-0008-0000-0200-000093000000}"/>
            </a:ext>
          </a:extLst>
        </xdr:cNvPr>
        <xdr:cNvSpPr txBox="1"/>
      </xdr:nvSpPr>
      <xdr:spPr>
        <a:xfrm>
          <a:off x="8271587" y="672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55353</xdr:rowOff>
    </xdr:from>
    <xdr:ext cx="469744" cy="259045"/>
    <xdr:sp macro="" textlink="">
      <xdr:nvSpPr>
        <xdr:cNvPr id="148" name="n_2mainValue【図書館】&#10;一人当たり面積">
          <a:extLst>
            <a:ext uri="{FF2B5EF4-FFF2-40B4-BE49-F238E27FC236}">
              <a16:creationId xmlns:a16="http://schemas.microsoft.com/office/drawing/2014/main" id="{00000000-0008-0000-0200-000094000000}"/>
            </a:ext>
          </a:extLst>
        </xdr:cNvPr>
        <xdr:cNvSpPr txBox="1"/>
      </xdr:nvSpPr>
      <xdr:spPr>
        <a:xfrm>
          <a:off x="7509587" y="642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43015</xdr:rowOff>
    </xdr:from>
    <xdr:ext cx="469744" cy="259045"/>
    <xdr:sp macro="" textlink="">
      <xdr:nvSpPr>
        <xdr:cNvPr id="149" name="n_3mainValue【図書館】&#10;一人当たり面積">
          <a:extLst>
            <a:ext uri="{FF2B5EF4-FFF2-40B4-BE49-F238E27FC236}">
              <a16:creationId xmlns:a16="http://schemas.microsoft.com/office/drawing/2014/main" id="{00000000-0008-0000-0200-000095000000}"/>
            </a:ext>
          </a:extLst>
        </xdr:cNvPr>
        <xdr:cNvSpPr txBox="1"/>
      </xdr:nvSpPr>
      <xdr:spPr>
        <a:xfrm>
          <a:off x="6712027" y="6748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56078</xdr:rowOff>
    </xdr:from>
    <xdr:ext cx="469744" cy="259045"/>
    <xdr:sp macro="" textlink="">
      <xdr:nvSpPr>
        <xdr:cNvPr id="150" name="n_4mainValue【図書館】&#10;一人当たり面積">
          <a:extLst>
            <a:ext uri="{FF2B5EF4-FFF2-40B4-BE49-F238E27FC236}">
              <a16:creationId xmlns:a16="http://schemas.microsoft.com/office/drawing/2014/main" id="{00000000-0008-0000-0200-000096000000}"/>
            </a:ext>
          </a:extLst>
        </xdr:cNvPr>
        <xdr:cNvSpPr txBox="1"/>
      </xdr:nvSpPr>
      <xdr:spPr>
        <a:xfrm>
          <a:off x="5937327" y="6761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00000000-0008-0000-0200-00009E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a:extLst>
            <a:ext uri="{FF2B5EF4-FFF2-40B4-BE49-F238E27FC236}">
              <a16:creationId xmlns:a16="http://schemas.microsoft.com/office/drawing/2014/main" id="{00000000-0008-0000-0200-0000AF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138793</xdr:rowOff>
    </xdr:from>
    <xdr:to>
      <xdr:col>24</xdr:col>
      <xdr:colOff>62865</xdr:colOff>
      <xdr:row>64</xdr:row>
      <xdr:rowOff>130628</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flipV="1">
          <a:off x="4086225" y="9358993"/>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7" name="【体育館・プール】&#10;有形固定資産減価償却率最小値テキスト">
          <a:extLst>
            <a:ext uri="{FF2B5EF4-FFF2-40B4-BE49-F238E27FC236}">
              <a16:creationId xmlns:a16="http://schemas.microsoft.com/office/drawing/2014/main" id="{00000000-0008-0000-0200-0000B1000000}"/>
            </a:ext>
          </a:extLst>
        </xdr:cNvPr>
        <xdr:cNvSpPr txBox="1"/>
      </xdr:nvSpPr>
      <xdr:spPr>
        <a:xfrm>
          <a:off x="412496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402082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85470</xdr:rowOff>
    </xdr:from>
    <xdr:ext cx="340478" cy="259045"/>
    <xdr:sp macro="" textlink="">
      <xdr:nvSpPr>
        <xdr:cNvPr id="179" name="【体育館・プール】&#10;有形固定資産減価償却率最大値テキスト">
          <a:extLst>
            <a:ext uri="{FF2B5EF4-FFF2-40B4-BE49-F238E27FC236}">
              <a16:creationId xmlns:a16="http://schemas.microsoft.com/office/drawing/2014/main" id="{00000000-0008-0000-0200-0000B3000000}"/>
            </a:ext>
          </a:extLst>
        </xdr:cNvPr>
        <xdr:cNvSpPr txBox="1"/>
      </xdr:nvSpPr>
      <xdr:spPr>
        <a:xfrm>
          <a:off x="4124960" y="91380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138793</xdr:rowOff>
    </xdr:from>
    <xdr:to>
      <xdr:col>24</xdr:col>
      <xdr:colOff>152400</xdr:colOff>
      <xdr:row>55</xdr:row>
      <xdr:rowOff>138793</xdr:rowOff>
    </xdr:to>
    <xdr:cxnSp macro="">
      <xdr:nvCxnSpPr>
        <xdr:cNvPr id="180" name="直線コネクタ 179">
          <a:extLst>
            <a:ext uri="{FF2B5EF4-FFF2-40B4-BE49-F238E27FC236}">
              <a16:creationId xmlns:a16="http://schemas.microsoft.com/office/drawing/2014/main" id="{00000000-0008-0000-0200-0000B4000000}"/>
            </a:ext>
          </a:extLst>
        </xdr:cNvPr>
        <xdr:cNvCxnSpPr/>
      </xdr:nvCxnSpPr>
      <xdr:spPr>
        <a:xfrm>
          <a:off x="4020820" y="93589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89280</xdr:rowOff>
    </xdr:from>
    <xdr:ext cx="405111" cy="259045"/>
    <xdr:sp macro="" textlink="">
      <xdr:nvSpPr>
        <xdr:cNvPr id="181" name="【体育館・プール】&#10;有形固定資産減価償却率平均値テキスト">
          <a:extLst>
            <a:ext uri="{FF2B5EF4-FFF2-40B4-BE49-F238E27FC236}">
              <a16:creationId xmlns:a16="http://schemas.microsoft.com/office/drawing/2014/main" id="{00000000-0008-0000-0200-0000B5000000}"/>
            </a:ext>
          </a:extLst>
        </xdr:cNvPr>
        <xdr:cNvSpPr txBox="1"/>
      </xdr:nvSpPr>
      <xdr:spPr>
        <a:xfrm>
          <a:off x="4124960" y="103153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110853</xdr:rowOff>
    </xdr:from>
    <xdr:to>
      <xdr:col>24</xdr:col>
      <xdr:colOff>114300</xdr:colOff>
      <xdr:row>62</xdr:row>
      <xdr:rowOff>41003</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4036060" y="103368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145143</xdr:rowOff>
    </xdr:from>
    <xdr:to>
      <xdr:col>20</xdr:col>
      <xdr:colOff>38100</xdr:colOff>
      <xdr:row>62</xdr:row>
      <xdr:rowOff>75293</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3312160" y="1037118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110853</xdr:rowOff>
    </xdr:from>
    <xdr:to>
      <xdr:col>15</xdr:col>
      <xdr:colOff>101600</xdr:colOff>
      <xdr:row>62</xdr:row>
      <xdr:rowOff>41003</xdr:rowOff>
    </xdr:to>
    <xdr:sp macro="" textlink="">
      <xdr:nvSpPr>
        <xdr:cNvPr id="184" name="フローチャート: 判断 183">
          <a:extLst>
            <a:ext uri="{FF2B5EF4-FFF2-40B4-BE49-F238E27FC236}">
              <a16:creationId xmlns:a16="http://schemas.microsoft.com/office/drawing/2014/main" id="{00000000-0008-0000-0200-0000B8000000}"/>
            </a:ext>
          </a:extLst>
        </xdr:cNvPr>
        <xdr:cNvSpPr/>
      </xdr:nvSpPr>
      <xdr:spPr>
        <a:xfrm>
          <a:off x="2514600" y="103368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58601</xdr:rowOff>
    </xdr:from>
    <xdr:to>
      <xdr:col>10</xdr:col>
      <xdr:colOff>165100</xdr:colOff>
      <xdr:row>61</xdr:row>
      <xdr:rowOff>160201</xdr:rowOff>
    </xdr:to>
    <xdr:sp macro="" textlink="">
      <xdr:nvSpPr>
        <xdr:cNvPr id="185" name="フローチャート: 判断 184">
          <a:extLst>
            <a:ext uri="{FF2B5EF4-FFF2-40B4-BE49-F238E27FC236}">
              <a16:creationId xmlns:a16="http://schemas.microsoft.com/office/drawing/2014/main" id="{00000000-0008-0000-0200-0000B9000000}"/>
            </a:ext>
          </a:extLst>
        </xdr:cNvPr>
        <xdr:cNvSpPr/>
      </xdr:nvSpPr>
      <xdr:spPr>
        <a:xfrm>
          <a:off x="1739900" y="1028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32476</xdr:rowOff>
    </xdr:from>
    <xdr:to>
      <xdr:col>6</xdr:col>
      <xdr:colOff>38100</xdr:colOff>
      <xdr:row>61</xdr:row>
      <xdr:rowOff>134076</xdr:rowOff>
    </xdr:to>
    <xdr:sp macro="" textlink="">
      <xdr:nvSpPr>
        <xdr:cNvPr id="186" name="フローチャート: 判断 185">
          <a:extLst>
            <a:ext uri="{FF2B5EF4-FFF2-40B4-BE49-F238E27FC236}">
              <a16:creationId xmlns:a16="http://schemas.microsoft.com/office/drawing/2014/main" id="{00000000-0008-0000-0200-0000BA000000}"/>
            </a:ext>
          </a:extLst>
        </xdr:cNvPr>
        <xdr:cNvSpPr/>
      </xdr:nvSpPr>
      <xdr:spPr>
        <a:xfrm>
          <a:off x="965200" y="1025851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200-0000BE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00000000-0008-0000-0200-0000BF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43906</xdr:rowOff>
    </xdr:from>
    <xdr:to>
      <xdr:col>24</xdr:col>
      <xdr:colOff>114300</xdr:colOff>
      <xdr:row>59</xdr:row>
      <xdr:rowOff>145506</xdr:rowOff>
    </xdr:to>
    <xdr:sp macro="" textlink="">
      <xdr:nvSpPr>
        <xdr:cNvPr id="192" name="楕円 191">
          <a:extLst>
            <a:ext uri="{FF2B5EF4-FFF2-40B4-BE49-F238E27FC236}">
              <a16:creationId xmlns:a16="http://schemas.microsoft.com/office/drawing/2014/main" id="{00000000-0008-0000-0200-0000C0000000}"/>
            </a:ext>
          </a:extLst>
        </xdr:cNvPr>
        <xdr:cNvSpPr/>
      </xdr:nvSpPr>
      <xdr:spPr>
        <a:xfrm>
          <a:off x="4036060" y="993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66783</xdr:rowOff>
    </xdr:from>
    <xdr:ext cx="405111" cy="259045"/>
    <xdr:sp macro="" textlink="">
      <xdr:nvSpPr>
        <xdr:cNvPr id="193" name="【体育館・プール】&#10;有形固定資産減価償却率該当値テキスト">
          <a:extLst>
            <a:ext uri="{FF2B5EF4-FFF2-40B4-BE49-F238E27FC236}">
              <a16:creationId xmlns:a16="http://schemas.microsoft.com/office/drawing/2014/main" id="{00000000-0008-0000-0200-0000C1000000}"/>
            </a:ext>
          </a:extLst>
        </xdr:cNvPr>
        <xdr:cNvSpPr txBox="1"/>
      </xdr:nvSpPr>
      <xdr:spPr>
        <a:xfrm>
          <a:off x="4124960" y="978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87993</xdr:rowOff>
    </xdr:from>
    <xdr:to>
      <xdr:col>20</xdr:col>
      <xdr:colOff>38100</xdr:colOff>
      <xdr:row>59</xdr:row>
      <xdr:rowOff>18143</xdr:rowOff>
    </xdr:to>
    <xdr:sp macro="" textlink="">
      <xdr:nvSpPr>
        <xdr:cNvPr id="194" name="楕円 193">
          <a:extLst>
            <a:ext uri="{FF2B5EF4-FFF2-40B4-BE49-F238E27FC236}">
              <a16:creationId xmlns:a16="http://schemas.microsoft.com/office/drawing/2014/main" id="{00000000-0008-0000-0200-0000C2000000}"/>
            </a:ext>
          </a:extLst>
        </xdr:cNvPr>
        <xdr:cNvSpPr/>
      </xdr:nvSpPr>
      <xdr:spPr>
        <a:xfrm>
          <a:off x="3312160" y="98111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138793</xdr:rowOff>
    </xdr:from>
    <xdr:to>
      <xdr:col>24</xdr:col>
      <xdr:colOff>63500</xdr:colOff>
      <xdr:row>59</xdr:row>
      <xdr:rowOff>94706</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3355340" y="9861913"/>
          <a:ext cx="731520" cy="12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159838</xdr:rowOff>
    </xdr:from>
    <xdr:to>
      <xdr:col>15</xdr:col>
      <xdr:colOff>101600</xdr:colOff>
      <xdr:row>59</xdr:row>
      <xdr:rowOff>89988</xdr:rowOff>
    </xdr:to>
    <xdr:sp macro="" textlink="">
      <xdr:nvSpPr>
        <xdr:cNvPr id="196" name="楕円 195">
          <a:extLst>
            <a:ext uri="{FF2B5EF4-FFF2-40B4-BE49-F238E27FC236}">
              <a16:creationId xmlns:a16="http://schemas.microsoft.com/office/drawing/2014/main" id="{00000000-0008-0000-0200-0000C4000000}"/>
            </a:ext>
          </a:extLst>
        </xdr:cNvPr>
        <xdr:cNvSpPr/>
      </xdr:nvSpPr>
      <xdr:spPr>
        <a:xfrm>
          <a:off x="2514600" y="98829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138793</xdr:rowOff>
    </xdr:from>
    <xdr:to>
      <xdr:col>19</xdr:col>
      <xdr:colOff>177800</xdr:colOff>
      <xdr:row>59</xdr:row>
      <xdr:rowOff>39188</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flipV="1">
          <a:off x="2565400" y="9861913"/>
          <a:ext cx="789940" cy="6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119017</xdr:rowOff>
    </xdr:from>
    <xdr:to>
      <xdr:col>10</xdr:col>
      <xdr:colOff>165100</xdr:colOff>
      <xdr:row>59</xdr:row>
      <xdr:rowOff>49167</xdr:rowOff>
    </xdr:to>
    <xdr:sp macro="" textlink="">
      <xdr:nvSpPr>
        <xdr:cNvPr id="198" name="楕円 197">
          <a:extLst>
            <a:ext uri="{FF2B5EF4-FFF2-40B4-BE49-F238E27FC236}">
              <a16:creationId xmlns:a16="http://schemas.microsoft.com/office/drawing/2014/main" id="{00000000-0008-0000-0200-0000C6000000}"/>
            </a:ext>
          </a:extLst>
        </xdr:cNvPr>
        <xdr:cNvSpPr/>
      </xdr:nvSpPr>
      <xdr:spPr>
        <a:xfrm>
          <a:off x="1739900" y="98421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169817</xdr:rowOff>
    </xdr:from>
    <xdr:to>
      <xdr:col>15</xdr:col>
      <xdr:colOff>50800</xdr:colOff>
      <xdr:row>59</xdr:row>
      <xdr:rowOff>39188</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a:off x="1790700" y="9892937"/>
          <a:ext cx="7747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83094</xdr:rowOff>
    </xdr:from>
    <xdr:to>
      <xdr:col>6</xdr:col>
      <xdr:colOff>38100</xdr:colOff>
      <xdr:row>59</xdr:row>
      <xdr:rowOff>13244</xdr:rowOff>
    </xdr:to>
    <xdr:sp macro="" textlink="">
      <xdr:nvSpPr>
        <xdr:cNvPr id="200" name="楕円 199">
          <a:extLst>
            <a:ext uri="{FF2B5EF4-FFF2-40B4-BE49-F238E27FC236}">
              <a16:creationId xmlns:a16="http://schemas.microsoft.com/office/drawing/2014/main" id="{00000000-0008-0000-0200-0000C8000000}"/>
            </a:ext>
          </a:extLst>
        </xdr:cNvPr>
        <xdr:cNvSpPr/>
      </xdr:nvSpPr>
      <xdr:spPr>
        <a:xfrm>
          <a:off x="965200" y="98062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133894</xdr:rowOff>
    </xdr:from>
    <xdr:to>
      <xdr:col>10</xdr:col>
      <xdr:colOff>114300</xdr:colOff>
      <xdr:row>58</xdr:row>
      <xdr:rowOff>169817</xdr:rowOff>
    </xdr:to>
    <xdr:cxnSp macro="">
      <xdr:nvCxnSpPr>
        <xdr:cNvPr id="201" name="直線コネクタ 200">
          <a:extLst>
            <a:ext uri="{FF2B5EF4-FFF2-40B4-BE49-F238E27FC236}">
              <a16:creationId xmlns:a16="http://schemas.microsoft.com/office/drawing/2014/main" id="{00000000-0008-0000-0200-0000C9000000}"/>
            </a:ext>
          </a:extLst>
        </xdr:cNvPr>
        <xdr:cNvCxnSpPr/>
      </xdr:nvCxnSpPr>
      <xdr:spPr>
        <a:xfrm>
          <a:off x="1008380" y="9857014"/>
          <a:ext cx="78232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66420</xdr:rowOff>
    </xdr:from>
    <xdr:ext cx="405111" cy="259045"/>
    <xdr:sp macro="" textlink="">
      <xdr:nvSpPr>
        <xdr:cNvPr id="202" name="n_1ave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3170564" y="10460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32130</xdr:rowOff>
    </xdr:from>
    <xdr:ext cx="405111" cy="259045"/>
    <xdr:sp macro="" textlink="">
      <xdr:nvSpPr>
        <xdr:cNvPr id="203" name="n_2ave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2385704" y="10425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151328</xdr:rowOff>
    </xdr:from>
    <xdr:ext cx="405111" cy="259045"/>
    <xdr:sp macro="" textlink="">
      <xdr:nvSpPr>
        <xdr:cNvPr id="204" name="n_3ave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1611004" y="10377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125203</xdr:rowOff>
    </xdr:from>
    <xdr:ext cx="405111" cy="259045"/>
    <xdr:sp macro="" textlink="">
      <xdr:nvSpPr>
        <xdr:cNvPr id="205" name="n_4ave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836304" y="10351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34670</xdr:rowOff>
    </xdr:from>
    <xdr:ext cx="405111" cy="259045"/>
    <xdr:sp macro="" textlink="">
      <xdr:nvSpPr>
        <xdr:cNvPr id="206" name="n_1main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3170564" y="959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106515</xdr:rowOff>
    </xdr:from>
    <xdr:ext cx="405111" cy="259045"/>
    <xdr:sp macro="" textlink="">
      <xdr:nvSpPr>
        <xdr:cNvPr id="207" name="n_2mainValue【体育館・プール】&#10;有形固定資産減価償却率">
          <a:extLst>
            <a:ext uri="{FF2B5EF4-FFF2-40B4-BE49-F238E27FC236}">
              <a16:creationId xmlns:a16="http://schemas.microsoft.com/office/drawing/2014/main" id="{00000000-0008-0000-0200-0000CF000000}"/>
            </a:ext>
          </a:extLst>
        </xdr:cNvPr>
        <xdr:cNvSpPr txBox="1"/>
      </xdr:nvSpPr>
      <xdr:spPr>
        <a:xfrm>
          <a:off x="2385704" y="9661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65694</xdr:rowOff>
    </xdr:from>
    <xdr:ext cx="405111" cy="259045"/>
    <xdr:sp macro="" textlink="">
      <xdr:nvSpPr>
        <xdr:cNvPr id="208" name="n_3mainValue【体育館・プール】&#10;有形固定資産減価償却率">
          <a:extLst>
            <a:ext uri="{FF2B5EF4-FFF2-40B4-BE49-F238E27FC236}">
              <a16:creationId xmlns:a16="http://schemas.microsoft.com/office/drawing/2014/main" id="{00000000-0008-0000-0200-0000D0000000}"/>
            </a:ext>
          </a:extLst>
        </xdr:cNvPr>
        <xdr:cNvSpPr txBox="1"/>
      </xdr:nvSpPr>
      <xdr:spPr>
        <a:xfrm>
          <a:off x="1611004" y="9621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29771</xdr:rowOff>
    </xdr:from>
    <xdr:ext cx="405111" cy="259045"/>
    <xdr:sp macro="" textlink="">
      <xdr:nvSpPr>
        <xdr:cNvPr id="209" name="n_4mainValue【体育館・プール】&#10;有形固定資産減価償却率">
          <a:extLst>
            <a:ext uri="{FF2B5EF4-FFF2-40B4-BE49-F238E27FC236}">
              <a16:creationId xmlns:a16="http://schemas.microsoft.com/office/drawing/2014/main" id="{00000000-0008-0000-0200-0000D1000000}"/>
            </a:ext>
          </a:extLst>
        </xdr:cNvPr>
        <xdr:cNvSpPr txBox="1"/>
      </xdr:nvSpPr>
      <xdr:spPr>
        <a:xfrm>
          <a:off x="836304" y="958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a:extLst>
            <a:ext uri="{FF2B5EF4-FFF2-40B4-BE49-F238E27FC236}">
              <a16:creationId xmlns:a16="http://schemas.microsoft.com/office/drawing/2014/main" id="{00000000-0008-0000-0200-0000D8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a:extLst>
            <a:ext uri="{FF2B5EF4-FFF2-40B4-BE49-F238E27FC236}">
              <a16:creationId xmlns:a16="http://schemas.microsoft.com/office/drawing/2014/main" id="{00000000-0008-0000-0200-0000D9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4" name="【体育館・プール】&#10;一人当たり面積グラフ枠">
          <a:extLst>
            <a:ext uri="{FF2B5EF4-FFF2-40B4-BE49-F238E27FC236}">
              <a16:creationId xmlns:a16="http://schemas.microsoft.com/office/drawing/2014/main" id="{00000000-0008-0000-0200-0000EA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133894</xdr:rowOff>
    </xdr:from>
    <xdr:to>
      <xdr:col>54</xdr:col>
      <xdr:colOff>189865</xdr:colOff>
      <xdr:row>63</xdr:row>
      <xdr:rowOff>167096</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flipV="1">
          <a:off x="9219565" y="9186454"/>
          <a:ext cx="0" cy="1541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170923</xdr:rowOff>
    </xdr:from>
    <xdr:ext cx="469744" cy="259045"/>
    <xdr:sp macro="" textlink="">
      <xdr:nvSpPr>
        <xdr:cNvPr id="236" name="【体育館・プール】&#10;一人当たり面積最小値テキスト">
          <a:extLst>
            <a:ext uri="{FF2B5EF4-FFF2-40B4-BE49-F238E27FC236}">
              <a16:creationId xmlns:a16="http://schemas.microsoft.com/office/drawing/2014/main" id="{00000000-0008-0000-0200-0000EC000000}"/>
            </a:ext>
          </a:extLst>
        </xdr:cNvPr>
        <xdr:cNvSpPr txBox="1"/>
      </xdr:nvSpPr>
      <xdr:spPr>
        <a:xfrm>
          <a:off x="9258300" y="1073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167096</xdr:rowOff>
    </xdr:from>
    <xdr:to>
      <xdr:col>55</xdr:col>
      <xdr:colOff>88900</xdr:colOff>
      <xdr:row>63</xdr:row>
      <xdr:rowOff>167096</xdr:rowOff>
    </xdr:to>
    <xdr:cxnSp macro="">
      <xdr:nvCxnSpPr>
        <xdr:cNvPr id="237" name="直線コネクタ 236">
          <a:extLst>
            <a:ext uri="{FF2B5EF4-FFF2-40B4-BE49-F238E27FC236}">
              <a16:creationId xmlns:a16="http://schemas.microsoft.com/office/drawing/2014/main" id="{00000000-0008-0000-0200-0000ED000000}"/>
            </a:ext>
          </a:extLst>
        </xdr:cNvPr>
        <xdr:cNvCxnSpPr/>
      </xdr:nvCxnSpPr>
      <xdr:spPr>
        <a:xfrm>
          <a:off x="9154160" y="107284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80571</xdr:rowOff>
    </xdr:from>
    <xdr:ext cx="469744" cy="259045"/>
    <xdr:sp macro="" textlink="">
      <xdr:nvSpPr>
        <xdr:cNvPr id="238" name="【体育館・プール】&#10;一人当たり面積最大値テキスト">
          <a:extLst>
            <a:ext uri="{FF2B5EF4-FFF2-40B4-BE49-F238E27FC236}">
              <a16:creationId xmlns:a16="http://schemas.microsoft.com/office/drawing/2014/main" id="{00000000-0008-0000-0200-0000EE000000}"/>
            </a:ext>
          </a:extLst>
        </xdr:cNvPr>
        <xdr:cNvSpPr txBox="1"/>
      </xdr:nvSpPr>
      <xdr:spPr>
        <a:xfrm>
          <a:off x="9258300" y="896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133894</xdr:rowOff>
    </xdr:from>
    <xdr:to>
      <xdr:col>55</xdr:col>
      <xdr:colOff>88900</xdr:colOff>
      <xdr:row>54</xdr:row>
      <xdr:rowOff>133894</xdr:rowOff>
    </xdr:to>
    <xdr:cxnSp macro="">
      <xdr:nvCxnSpPr>
        <xdr:cNvPr id="239" name="直線コネクタ 238">
          <a:extLst>
            <a:ext uri="{FF2B5EF4-FFF2-40B4-BE49-F238E27FC236}">
              <a16:creationId xmlns:a16="http://schemas.microsoft.com/office/drawing/2014/main" id="{00000000-0008-0000-0200-0000EF000000}"/>
            </a:ext>
          </a:extLst>
        </xdr:cNvPr>
        <xdr:cNvCxnSpPr/>
      </xdr:nvCxnSpPr>
      <xdr:spPr>
        <a:xfrm>
          <a:off x="9154160" y="91864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128831</xdr:rowOff>
    </xdr:from>
    <xdr:ext cx="469744" cy="259045"/>
    <xdr:sp macro="" textlink="">
      <xdr:nvSpPr>
        <xdr:cNvPr id="240" name="【体育館・プール】&#10;一人当たり面積平均値テキスト">
          <a:extLst>
            <a:ext uri="{FF2B5EF4-FFF2-40B4-BE49-F238E27FC236}">
              <a16:creationId xmlns:a16="http://schemas.microsoft.com/office/drawing/2014/main" id="{00000000-0008-0000-0200-0000F0000000}"/>
            </a:ext>
          </a:extLst>
        </xdr:cNvPr>
        <xdr:cNvSpPr txBox="1"/>
      </xdr:nvSpPr>
      <xdr:spPr>
        <a:xfrm>
          <a:off x="9258300" y="100195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105954</xdr:rowOff>
    </xdr:from>
    <xdr:to>
      <xdr:col>55</xdr:col>
      <xdr:colOff>50800</xdr:colOff>
      <xdr:row>61</xdr:row>
      <xdr:rowOff>36104</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9192260" y="101643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78740</xdr:rowOff>
    </xdr:from>
    <xdr:to>
      <xdr:col>50</xdr:col>
      <xdr:colOff>165100</xdr:colOff>
      <xdr:row>61</xdr:row>
      <xdr:rowOff>8890</xdr:rowOff>
    </xdr:to>
    <xdr:sp macro="" textlink="">
      <xdr:nvSpPr>
        <xdr:cNvPr id="242" name="フローチャート: 判断 241">
          <a:extLst>
            <a:ext uri="{FF2B5EF4-FFF2-40B4-BE49-F238E27FC236}">
              <a16:creationId xmlns:a16="http://schemas.microsoft.com/office/drawing/2014/main" id="{00000000-0008-0000-0200-0000F2000000}"/>
            </a:ext>
          </a:extLst>
        </xdr:cNvPr>
        <xdr:cNvSpPr/>
      </xdr:nvSpPr>
      <xdr:spPr>
        <a:xfrm>
          <a:off x="8445500" y="10137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137523</xdr:rowOff>
    </xdr:from>
    <xdr:to>
      <xdr:col>46</xdr:col>
      <xdr:colOff>38100</xdr:colOff>
      <xdr:row>61</xdr:row>
      <xdr:rowOff>67673</xdr:rowOff>
    </xdr:to>
    <xdr:sp macro="" textlink="">
      <xdr:nvSpPr>
        <xdr:cNvPr id="243" name="フローチャート: 判断 242">
          <a:extLst>
            <a:ext uri="{FF2B5EF4-FFF2-40B4-BE49-F238E27FC236}">
              <a16:creationId xmlns:a16="http://schemas.microsoft.com/office/drawing/2014/main" id="{00000000-0008-0000-0200-0000F3000000}"/>
            </a:ext>
          </a:extLst>
        </xdr:cNvPr>
        <xdr:cNvSpPr/>
      </xdr:nvSpPr>
      <xdr:spPr>
        <a:xfrm>
          <a:off x="7670800" y="101959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3084</xdr:rowOff>
    </xdr:from>
    <xdr:to>
      <xdr:col>41</xdr:col>
      <xdr:colOff>101600</xdr:colOff>
      <xdr:row>61</xdr:row>
      <xdr:rowOff>104684</xdr:rowOff>
    </xdr:to>
    <xdr:sp macro="" textlink="">
      <xdr:nvSpPr>
        <xdr:cNvPr id="244" name="フローチャート: 判断 243">
          <a:extLst>
            <a:ext uri="{FF2B5EF4-FFF2-40B4-BE49-F238E27FC236}">
              <a16:creationId xmlns:a16="http://schemas.microsoft.com/office/drawing/2014/main" id="{00000000-0008-0000-0200-0000F4000000}"/>
            </a:ext>
          </a:extLst>
        </xdr:cNvPr>
        <xdr:cNvSpPr/>
      </xdr:nvSpPr>
      <xdr:spPr>
        <a:xfrm>
          <a:off x="6873240" y="1022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17235</xdr:rowOff>
    </xdr:from>
    <xdr:to>
      <xdr:col>36</xdr:col>
      <xdr:colOff>165100</xdr:colOff>
      <xdr:row>61</xdr:row>
      <xdr:rowOff>118835</xdr:rowOff>
    </xdr:to>
    <xdr:sp macro="" textlink="">
      <xdr:nvSpPr>
        <xdr:cNvPr id="245" name="フローチャート: 判断 244">
          <a:extLst>
            <a:ext uri="{FF2B5EF4-FFF2-40B4-BE49-F238E27FC236}">
              <a16:creationId xmlns:a16="http://schemas.microsoft.com/office/drawing/2014/main" id="{00000000-0008-0000-0200-0000F5000000}"/>
            </a:ext>
          </a:extLst>
        </xdr:cNvPr>
        <xdr:cNvSpPr/>
      </xdr:nvSpPr>
      <xdr:spPr>
        <a:xfrm>
          <a:off x="6098540" y="102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00000000-0008-0000-0200-0000F8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00000000-0008-0000-0200-0000F9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0" name="テキスト ボックス 249">
          <a:extLst>
            <a:ext uri="{FF2B5EF4-FFF2-40B4-BE49-F238E27FC236}">
              <a16:creationId xmlns:a16="http://schemas.microsoft.com/office/drawing/2014/main" id="{00000000-0008-0000-0200-0000FA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89626</xdr:rowOff>
    </xdr:from>
    <xdr:to>
      <xdr:col>55</xdr:col>
      <xdr:colOff>50800</xdr:colOff>
      <xdr:row>63</xdr:row>
      <xdr:rowOff>19776</xdr:rowOff>
    </xdr:to>
    <xdr:sp macro="" textlink="">
      <xdr:nvSpPr>
        <xdr:cNvPr id="251" name="楕円 250">
          <a:extLst>
            <a:ext uri="{FF2B5EF4-FFF2-40B4-BE49-F238E27FC236}">
              <a16:creationId xmlns:a16="http://schemas.microsoft.com/office/drawing/2014/main" id="{00000000-0008-0000-0200-0000FB000000}"/>
            </a:ext>
          </a:extLst>
        </xdr:cNvPr>
        <xdr:cNvSpPr/>
      </xdr:nvSpPr>
      <xdr:spPr>
        <a:xfrm>
          <a:off x="9192260" y="104833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68053</xdr:rowOff>
    </xdr:from>
    <xdr:ext cx="469744" cy="259045"/>
    <xdr:sp macro="" textlink="">
      <xdr:nvSpPr>
        <xdr:cNvPr id="252" name="【体育館・プール】&#10;一人当たり面積該当値テキスト">
          <a:extLst>
            <a:ext uri="{FF2B5EF4-FFF2-40B4-BE49-F238E27FC236}">
              <a16:creationId xmlns:a16="http://schemas.microsoft.com/office/drawing/2014/main" id="{00000000-0008-0000-0200-0000FC000000}"/>
            </a:ext>
          </a:extLst>
        </xdr:cNvPr>
        <xdr:cNvSpPr txBox="1"/>
      </xdr:nvSpPr>
      <xdr:spPr>
        <a:xfrm>
          <a:off x="9258300" y="10461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97246</xdr:rowOff>
    </xdr:from>
    <xdr:to>
      <xdr:col>50</xdr:col>
      <xdr:colOff>165100</xdr:colOff>
      <xdr:row>63</xdr:row>
      <xdr:rowOff>27396</xdr:rowOff>
    </xdr:to>
    <xdr:sp macro="" textlink="">
      <xdr:nvSpPr>
        <xdr:cNvPr id="253" name="楕円 252">
          <a:extLst>
            <a:ext uri="{FF2B5EF4-FFF2-40B4-BE49-F238E27FC236}">
              <a16:creationId xmlns:a16="http://schemas.microsoft.com/office/drawing/2014/main" id="{00000000-0008-0000-0200-0000FD000000}"/>
            </a:ext>
          </a:extLst>
        </xdr:cNvPr>
        <xdr:cNvSpPr/>
      </xdr:nvSpPr>
      <xdr:spPr>
        <a:xfrm>
          <a:off x="8445500" y="104909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140426</xdr:rowOff>
    </xdr:from>
    <xdr:to>
      <xdr:col>55</xdr:col>
      <xdr:colOff>0</xdr:colOff>
      <xdr:row>62</xdr:row>
      <xdr:rowOff>148046</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flipV="1">
          <a:off x="8496300" y="10534106"/>
          <a:ext cx="7239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105954</xdr:rowOff>
    </xdr:from>
    <xdr:to>
      <xdr:col>46</xdr:col>
      <xdr:colOff>38100</xdr:colOff>
      <xdr:row>63</xdr:row>
      <xdr:rowOff>36104</xdr:rowOff>
    </xdr:to>
    <xdr:sp macro="" textlink="">
      <xdr:nvSpPr>
        <xdr:cNvPr id="255" name="楕円 254">
          <a:extLst>
            <a:ext uri="{FF2B5EF4-FFF2-40B4-BE49-F238E27FC236}">
              <a16:creationId xmlns:a16="http://schemas.microsoft.com/office/drawing/2014/main" id="{00000000-0008-0000-0200-0000FF000000}"/>
            </a:ext>
          </a:extLst>
        </xdr:cNvPr>
        <xdr:cNvSpPr/>
      </xdr:nvSpPr>
      <xdr:spPr>
        <a:xfrm>
          <a:off x="7670800" y="104996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148046</xdr:rowOff>
    </xdr:from>
    <xdr:to>
      <xdr:col>50</xdr:col>
      <xdr:colOff>114300</xdr:colOff>
      <xdr:row>62</xdr:row>
      <xdr:rowOff>156754</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flipV="1">
          <a:off x="7713980" y="10541726"/>
          <a:ext cx="78232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115751</xdr:rowOff>
    </xdr:from>
    <xdr:to>
      <xdr:col>41</xdr:col>
      <xdr:colOff>101600</xdr:colOff>
      <xdr:row>63</xdr:row>
      <xdr:rowOff>45901</xdr:rowOff>
    </xdr:to>
    <xdr:sp macro="" textlink="">
      <xdr:nvSpPr>
        <xdr:cNvPr id="257" name="楕円 256">
          <a:extLst>
            <a:ext uri="{FF2B5EF4-FFF2-40B4-BE49-F238E27FC236}">
              <a16:creationId xmlns:a16="http://schemas.microsoft.com/office/drawing/2014/main" id="{00000000-0008-0000-0200-000001010000}"/>
            </a:ext>
          </a:extLst>
        </xdr:cNvPr>
        <xdr:cNvSpPr/>
      </xdr:nvSpPr>
      <xdr:spPr>
        <a:xfrm>
          <a:off x="6873240" y="105094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156754</xdr:rowOff>
    </xdr:from>
    <xdr:to>
      <xdr:col>45</xdr:col>
      <xdr:colOff>177800</xdr:colOff>
      <xdr:row>62</xdr:row>
      <xdr:rowOff>166551</xdr:rowOff>
    </xdr:to>
    <xdr:cxnSp macro="">
      <xdr:nvCxnSpPr>
        <xdr:cNvPr id="258" name="直線コネクタ 257">
          <a:extLst>
            <a:ext uri="{FF2B5EF4-FFF2-40B4-BE49-F238E27FC236}">
              <a16:creationId xmlns:a16="http://schemas.microsoft.com/office/drawing/2014/main" id="{00000000-0008-0000-0200-000002010000}"/>
            </a:ext>
          </a:extLst>
        </xdr:cNvPr>
        <xdr:cNvCxnSpPr/>
      </xdr:nvCxnSpPr>
      <xdr:spPr>
        <a:xfrm flipV="1">
          <a:off x="6924040" y="10550434"/>
          <a:ext cx="78994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125549</xdr:rowOff>
    </xdr:from>
    <xdr:to>
      <xdr:col>36</xdr:col>
      <xdr:colOff>165100</xdr:colOff>
      <xdr:row>63</xdr:row>
      <xdr:rowOff>55699</xdr:rowOff>
    </xdr:to>
    <xdr:sp macro="" textlink="">
      <xdr:nvSpPr>
        <xdr:cNvPr id="259" name="楕円 258">
          <a:extLst>
            <a:ext uri="{FF2B5EF4-FFF2-40B4-BE49-F238E27FC236}">
              <a16:creationId xmlns:a16="http://schemas.microsoft.com/office/drawing/2014/main" id="{00000000-0008-0000-0200-000003010000}"/>
            </a:ext>
          </a:extLst>
        </xdr:cNvPr>
        <xdr:cNvSpPr/>
      </xdr:nvSpPr>
      <xdr:spPr>
        <a:xfrm>
          <a:off x="6098540" y="105192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166551</xdr:rowOff>
    </xdr:from>
    <xdr:to>
      <xdr:col>41</xdr:col>
      <xdr:colOff>50800</xdr:colOff>
      <xdr:row>63</xdr:row>
      <xdr:rowOff>4899</xdr:rowOff>
    </xdr:to>
    <xdr:cxnSp macro="">
      <xdr:nvCxnSpPr>
        <xdr:cNvPr id="260" name="直線コネクタ 259">
          <a:extLst>
            <a:ext uri="{FF2B5EF4-FFF2-40B4-BE49-F238E27FC236}">
              <a16:creationId xmlns:a16="http://schemas.microsoft.com/office/drawing/2014/main" id="{00000000-0008-0000-0200-000004010000}"/>
            </a:ext>
          </a:extLst>
        </xdr:cNvPr>
        <xdr:cNvCxnSpPr/>
      </xdr:nvCxnSpPr>
      <xdr:spPr>
        <a:xfrm flipV="1">
          <a:off x="6149340" y="10560231"/>
          <a:ext cx="774700" cy="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25417</xdr:rowOff>
    </xdr:from>
    <xdr:ext cx="469744" cy="259045"/>
    <xdr:sp macro="" textlink="">
      <xdr:nvSpPr>
        <xdr:cNvPr id="261" name="n_1aveValue【体育館・プール】&#10;一人当たり面積">
          <a:extLst>
            <a:ext uri="{FF2B5EF4-FFF2-40B4-BE49-F238E27FC236}">
              <a16:creationId xmlns:a16="http://schemas.microsoft.com/office/drawing/2014/main" id="{00000000-0008-0000-0200-000005010000}"/>
            </a:ext>
          </a:extLst>
        </xdr:cNvPr>
        <xdr:cNvSpPr txBox="1"/>
      </xdr:nvSpPr>
      <xdr:spPr>
        <a:xfrm>
          <a:off x="8271587" y="991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84200</xdr:rowOff>
    </xdr:from>
    <xdr:ext cx="469744" cy="259045"/>
    <xdr:sp macro="" textlink="">
      <xdr:nvSpPr>
        <xdr:cNvPr id="262" name="n_2aveValue【体育館・プール】&#10;一人当たり面積">
          <a:extLst>
            <a:ext uri="{FF2B5EF4-FFF2-40B4-BE49-F238E27FC236}">
              <a16:creationId xmlns:a16="http://schemas.microsoft.com/office/drawing/2014/main" id="{00000000-0008-0000-0200-000006010000}"/>
            </a:ext>
          </a:extLst>
        </xdr:cNvPr>
        <xdr:cNvSpPr txBox="1"/>
      </xdr:nvSpPr>
      <xdr:spPr>
        <a:xfrm>
          <a:off x="7509587" y="997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121211</xdr:rowOff>
    </xdr:from>
    <xdr:ext cx="469744" cy="259045"/>
    <xdr:sp macro="" textlink="">
      <xdr:nvSpPr>
        <xdr:cNvPr id="263" name="n_3aveValue【体育館・プール】&#10;一人当たり面積">
          <a:extLst>
            <a:ext uri="{FF2B5EF4-FFF2-40B4-BE49-F238E27FC236}">
              <a16:creationId xmlns:a16="http://schemas.microsoft.com/office/drawing/2014/main" id="{00000000-0008-0000-0200-000007010000}"/>
            </a:ext>
          </a:extLst>
        </xdr:cNvPr>
        <xdr:cNvSpPr txBox="1"/>
      </xdr:nvSpPr>
      <xdr:spPr>
        <a:xfrm>
          <a:off x="6712027" y="1001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135362</xdr:rowOff>
    </xdr:from>
    <xdr:ext cx="469744" cy="259045"/>
    <xdr:sp macro="" textlink="">
      <xdr:nvSpPr>
        <xdr:cNvPr id="264" name="n_4aveValue【体育館・プール】&#10;一人当たり面積">
          <a:extLst>
            <a:ext uri="{FF2B5EF4-FFF2-40B4-BE49-F238E27FC236}">
              <a16:creationId xmlns:a16="http://schemas.microsoft.com/office/drawing/2014/main" id="{00000000-0008-0000-0200-000008010000}"/>
            </a:ext>
          </a:extLst>
        </xdr:cNvPr>
        <xdr:cNvSpPr txBox="1"/>
      </xdr:nvSpPr>
      <xdr:spPr>
        <a:xfrm>
          <a:off x="5937327" y="1002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18523</xdr:rowOff>
    </xdr:from>
    <xdr:ext cx="469744" cy="259045"/>
    <xdr:sp macro="" textlink="">
      <xdr:nvSpPr>
        <xdr:cNvPr id="265" name="n_1mainValue【体育館・プール】&#10;一人当たり面積">
          <a:extLst>
            <a:ext uri="{FF2B5EF4-FFF2-40B4-BE49-F238E27FC236}">
              <a16:creationId xmlns:a16="http://schemas.microsoft.com/office/drawing/2014/main" id="{00000000-0008-0000-0200-000009010000}"/>
            </a:ext>
          </a:extLst>
        </xdr:cNvPr>
        <xdr:cNvSpPr txBox="1"/>
      </xdr:nvSpPr>
      <xdr:spPr>
        <a:xfrm>
          <a:off x="8271587" y="1057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27231</xdr:rowOff>
    </xdr:from>
    <xdr:ext cx="469744" cy="259045"/>
    <xdr:sp macro="" textlink="">
      <xdr:nvSpPr>
        <xdr:cNvPr id="266" name="n_2mainValue【体育館・プール】&#10;一人当たり面積">
          <a:extLst>
            <a:ext uri="{FF2B5EF4-FFF2-40B4-BE49-F238E27FC236}">
              <a16:creationId xmlns:a16="http://schemas.microsoft.com/office/drawing/2014/main" id="{00000000-0008-0000-0200-00000A010000}"/>
            </a:ext>
          </a:extLst>
        </xdr:cNvPr>
        <xdr:cNvSpPr txBox="1"/>
      </xdr:nvSpPr>
      <xdr:spPr>
        <a:xfrm>
          <a:off x="7509587" y="1058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37028</xdr:rowOff>
    </xdr:from>
    <xdr:ext cx="469744" cy="259045"/>
    <xdr:sp macro="" textlink="">
      <xdr:nvSpPr>
        <xdr:cNvPr id="267" name="n_3mainValue【体育館・プール】&#10;一人当たり面積">
          <a:extLst>
            <a:ext uri="{FF2B5EF4-FFF2-40B4-BE49-F238E27FC236}">
              <a16:creationId xmlns:a16="http://schemas.microsoft.com/office/drawing/2014/main" id="{00000000-0008-0000-0200-00000B010000}"/>
            </a:ext>
          </a:extLst>
        </xdr:cNvPr>
        <xdr:cNvSpPr txBox="1"/>
      </xdr:nvSpPr>
      <xdr:spPr>
        <a:xfrm>
          <a:off x="6712027" y="10598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46826</xdr:rowOff>
    </xdr:from>
    <xdr:ext cx="469744" cy="259045"/>
    <xdr:sp macro="" textlink="">
      <xdr:nvSpPr>
        <xdr:cNvPr id="268" name="n_4mainValue【体育館・プール】&#10;一人当たり面積">
          <a:extLst>
            <a:ext uri="{FF2B5EF4-FFF2-40B4-BE49-F238E27FC236}">
              <a16:creationId xmlns:a16="http://schemas.microsoft.com/office/drawing/2014/main" id="{00000000-0008-0000-0200-00000C010000}"/>
            </a:ext>
          </a:extLst>
        </xdr:cNvPr>
        <xdr:cNvSpPr txBox="1"/>
      </xdr:nvSpPr>
      <xdr:spPr>
        <a:xfrm>
          <a:off x="5937327" y="1060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正方形/長方形 275">
          <a:extLst>
            <a:ext uri="{FF2B5EF4-FFF2-40B4-BE49-F238E27FC236}">
              <a16:creationId xmlns:a16="http://schemas.microsoft.com/office/drawing/2014/main" id="{00000000-0008-0000-0200-000014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2" name="【福祉施設】&#10;有形固定資産減価償却率グラフ枠">
          <a:extLst>
            <a:ext uri="{FF2B5EF4-FFF2-40B4-BE49-F238E27FC236}">
              <a16:creationId xmlns:a16="http://schemas.microsoft.com/office/drawing/2014/main" id="{00000000-0008-0000-0200-000024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114300</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flipV="1">
          <a:off x="4086225" y="131140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4" name="【福祉施設】&#10;有形固定資産減価償却率最小値テキスト">
          <a:extLst>
            <a:ext uri="{FF2B5EF4-FFF2-40B4-BE49-F238E27FC236}">
              <a16:creationId xmlns:a16="http://schemas.microsoft.com/office/drawing/2014/main" id="{00000000-0008-0000-0200-000026010000}"/>
            </a:ext>
          </a:extLst>
        </xdr:cNvPr>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5" name="直線コネクタ 294">
          <a:extLst>
            <a:ext uri="{FF2B5EF4-FFF2-40B4-BE49-F238E27FC236}">
              <a16:creationId xmlns:a16="http://schemas.microsoft.com/office/drawing/2014/main" id="{00000000-0008-0000-0200-000027010000}"/>
            </a:ext>
          </a:extLst>
        </xdr:cNvPr>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05111" cy="259045"/>
    <xdr:sp macro="" textlink="">
      <xdr:nvSpPr>
        <xdr:cNvPr id="296" name="【福祉施設】&#10;有形固定資産減価償却率最大値テキスト">
          <a:extLst>
            <a:ext uri="{FF2B5EF4-FFF2-40B4-BE49-F238E27FC236}">
              <a16:creationId xmlns:a16="http://schemas.microsoft.com/office/drawing/2014/main" id="{00000000-0008-0000-0200-000028010000}"/>
            </a:ext>
          </a:extLst>
        </xdr:cNvPr>
        <xdr:cNvSpPr txBox="1"/>
      </xdr:nvSpPr>
      <xdr:spPr>
        <a:xfrm>
          <a:off x="4124960" y="12896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97" name="直線コネクタ 296">
          <a:extLst>
            <a:ext uri="{FF2B5EF4-FFF2-40B4-BE49-F238E27FC236}">
              <a16:creationId xmlns:a16="http://schemas.microsoft.com/office/drawing/2014/main" id="{00000000-0008-0000-0200-000029010000}"/>
            </a:ext>
          </a:extLst>
        </xdr:cNvPr>
        <xdr:cNvCxnSpPr/>
      </xdr:nvCxnSpPr>
      <xdr:spPr>
        <a:xfrm>
          <a:off x="4020820" y="13114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120666</xdr:rowOff>
    </xdr:from>
    <xdr:ext cx="405111" cy="259045"/>
    <xdr:sp macro="" textlink="">
      <xdr:nvSpPr>
        <xdr:cNvPr id="298" name="【福祉施設】&#10;有形固定資産減価償却率平均値テキスト">
          <a:extLst>
            <a:ext uri="{FF2B5EF4-FFF2-40B4-BE49-F238E27FC236}">
              <a16:creationId xmlns:a16="http://schemas.microsoft.com/office/drawing/2014/main" id="{00000000-0008-0000-0200-00002A010000}"/>
            </a:ext>
          </a:extLst>
        </xdr:cNvPr>
        <xdr:cNvSpPr txBox="1"/>
      </xdr:nvSpPr>
      <xdr:spPr>
        <a:xfrm>
          <a:off x="4124960" y="135318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4036060" y="136766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300" name="フローチャート: 判断 299">
          <a:extLst>
            <a:ext uri="{FF2B5EF4-FFF2-40B4-BE49-F238E27FC236}">
              <a16:creationId xmlns:a16="http://schemas.microsoft.com/office/drawing/2014/main" id="{00000000-0008-0000-0200-00002C010000}"/>
            </a:ext>
          </a:extLst>
        </xdr:cNvPr>
        <xdr:cNvSpPr/>
      </xdr:nvSpPr>
      <xdr:spPr>
        <a:xfrm>
          <a:off x="3312160" y="137166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301" name="フローチャート: 判断 300">
          <a:extLst>
            <a:ext uri="{FF2B5EF4-FFF2-40B4-BE49-F238E27FC236}">
              <a16:creationId xmlns:a16="http://schemas.microsoft.com/office/drawing/2014/main" id="{00000000-0008-0000-0200-00002D010000}"/>
            </a:ext>
          </a:extLst>
        </xdr:cNvPr>
        <xdr:cNvSpPr/>
      </xdr:nvSpPr>
      <xdr:spPr>
        <a:xfrm>
          <a:off x="2514600" y="137128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61595</xdr:rowOff>
    </xdr:from>
    <xdr:to>
      <xdr:col>10</xdr:col>
      <xdr:colOff>165100</xdr:colOff>
      <xdr:row>81</xdr:row>
      <xdr:rowOff>163195</xdr:rowOff>
    </xdr:to>
    <xdr:sp macro="" textlink="">
      <xdr:nvSpPr>
        <xdr:cNvPr id="302" name="フローチャート: 判断 301">
          <a:extLst>
            <a:ext uri="{FF2B5EF4-FFF2-40B4-BE49-F238E27FC236}">
              <a16:creationId xmlns:a16="http://schemas.microsoft.com/office/drawing/2014/main" id="{00000000-0008-0000-0200-00002E010000}"/>
            </a:ext>
          </a:extLst>
        </xdr:cNvPr>
        <xdr:cNvSpPr/>
      </xdr:nvSpPr>
      <xdr:spPr>
        <a:xfrm>
          <a:off x="1739900" y="13640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74930</xdr:rowOff>
    </xdr:from>
    <xdr:to>
      <xdr:col>6</xdr:col>
      <xdr:colOff>38100</xdr:colOff>
      <xdr:row>82</xdr:row>
      <xdr:rowOff>5080</xdr:rowOff>
    </xdr:to>
    <xdr:sp macro="" textlink="">
      <xdr:nvSpPr>
        <xdr:cNvPr id="303" name="フローチャート: 判断 302">
          <a:extLst>
            <a:ext uri="{FF2B5EF4-FFF2-40B4-BE49-F238E27FC236}">
              <a16:creationId xmlns:a16="http://schemas.microsoft.com/office/drawing/2014/main" id="{00000000-0008-0000-0200-00002F010000}"/>
            </a:ext>
          </a:extLst>
        </xdr:cNvPr>
        <xdr:cNvSpPr/>
      </xdr:nvSpPr>
      <xdr:spPr>
        <a:xfrm>
          <a:off x="965200" y="136537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00000000-0008-0000-0200-000034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153036</xdr:rowOff>
    </xdr:from>
    <xdr:to>
      <xdr:col>24</xdr:col>
      <xdr:colOff>114300</xdr:colOff>
      <xdr:row>82</xdr:row>
      <xdr:rowOff>83186</xdr:rowOff>
    </xdr:to>
    <xdr:sp macro="" textlink="">
      <xdr:nvSpPr>
        <xdr:cNvPr id="309" name="楕円 308">
          <a:extLst>
            <a:ext uri="{FF2B5EF4-FFF2-40B4-BE49-F238E27FC236}">
              <a16:creationId xmlns:a16="http://schemas.microsoft.com/office/drawing/2014/main" id="{00000000-0008-0000-0200-000035010000}"/>
            </a:ext>
          </a:extLst>
        </xdr:cNvPr>
        <xdr:cNvSpPr/>
      </xdr:nvSpPr>
      <xdr:spPr>
        <a:xfrm>
          <a:off x="4036060" y="137318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131463</xdr:rowOff>
    </xdr:from>
    <xdr:ext cx="405111" cy="259045"/>
    <xdr:sp macro="" textlink="">
      <xdr:nvSpPr>
        <xdr:cNvPr id="310" name="【福祉施設】&#10;有形固定資産減価償却率該当値テキスト">
          <a:extLst>
            <a:ext uri="{FF2B5EF4-FFF2-40B4-BE49-F238E27FC236}">
              <a16:creationId xmlns:a16="http://schemas.microsoft.com/office/drawing/2014/main" id="{00000000-0008-0000-0200-000036010000}"/>
            </a:ext>
          </a:extLst>
        </xdr:cNvPr>
        <xdr:cNvSpPr txBox="1"/>
      </xdr:nvSpPr>
      <xdr:spPr>
        <a:xfrm>
          <a:off x="4124960" y="13710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130175</xdr:rowOff>
    </xdr:from>
    <xdr:to>
      <xdr:col>20</xdr:col>
      <xdr:colOff>38100</xdr:colOff>
      <xdr:row>81</xdr:row>
      <xdr:rowOff>60325</xdr:rowOff>
    </xdr:to>
    <xdr:sp macro="" textlink="">
      <xdr:nvSpPr>
        <xdr:cNvPr id="311" name="楕円 310">
          <a:extLst>
            <a:ext uri="{FF2B5EF4-FFF2-40B4-BE49-F238E27FC236}">
              <a16:creationId xmlns:a16="http://schemas.microsoft.com/office/drawing/2014/main" id="{00000000-0008-0000-0200-000037010000}"/>
            </a:ext>
          </a:extLst>
        </xdr:cNvPr>
        <xdr:cNvSpPr/>
      </xdr:nvSpPr>
      <xdr:spPr>
        <a:xfrm>
          <a:off x="3312160" y="135413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9525</xdr:rowOff>
    </xdr:from>
    <xdr:to>
      <xdr:col>24</xdr:col>
      <xdr:colOff>63500</xdr:colOff>
      <xdr:row>82</xdr:row>
      <xdr:rowOff>32386</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3355340" y="13588365"/>
          <a:ext cx="731520" cy="190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44450</xdr:rowOff>
    </xdr:from>
    <xdr:to>
      <xdr:col>15</xdr:col>
      <xdr:colOff>101600</xdr:colOff>
      <xdr:row>81</xdr:row>
      <xdr:rowOff>146050</xdr:rowOff>
    </xdr:to>
    <xdr:sp macro="" textlink="">
      <xdr:nvSpPr>
        <xdr:cNvPr id="313" name="楕円 312">
          <a:extLst>
            <a:ext uri="{FF2B5EF4-FFF2-40B4-BE49-F238E27FC236}">
              <a16:creationId xmlns:a16="http://schemas.microsoft.com/office/drawing/2014/main" id="{00000000-0008-0000-0200-000039010000}"/>
            </a:ext>
          </a:extLst>
        </xdr:cNvPr>
        <xdr:cNvSpPr/>
      </xdr:nvSpPr>
      <xdr:spPr>
        <a:xfrm>
          <a:off x="2514600" y="1362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9525</xdr:rowOff>
    </xdr:from>
    <xdr:to>
      <xdr:col>19</xdr:col>
      <xdr:colOff>177800</xdr:colOff>
      <xdr:row>81</xdr:row>
      <xdr:rowOff>95250</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flipV="1">
          <a:off x="2565400" y="13588365"/>
          <a:ext cx="78994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166370</xdr:rowOff>
    </xdr:from>
    <xdr:to>
      <xdr:col>10</xdr:col>
      <xdr:colOff>165100</xdr:colOff>
      <xdr:row>81</xdr:row>
      <xdr:rowOff>96520</xdr:rowOff>
    </xdr:to>
    <xdr:sp macro="" textlink="">
      <xdr:nvSpPr>
        <xdr:cNvPr id="315" name="楕円 314">
          <a:extLst>
            <a:ext uri="{FF2B5EF4-FFF2-40B4-BE49-F238E27FC236}">
              <a16:creationId xmlns:a16="http://schemas.microsoft.com/office/drawing/2014/main" id="{00000000-0008-0000-0200-00003B010000}"/>
            </a:ext>
          </a:extLst>
        </xdr:cNvPr>
        <xdr:cNvSpPr/>
      </xdr:nvSpPr>
      <xdr:spPr>
        <a:xfrm>
          <a:off x="1739900" y="135775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45720</xdr:rowOff>
    </xdr:from>
    <xdr:to>
      <xdr:col>15</xdr:col>
      <xdr:colOff>50800</xdr:colOff>
      <xdr:row>81</xdr:row>
      <xdr:rowOff>95250</xdr:rowOff>
    </xdr:to>
    <xdr:cxnSp macro="">
      <xdr:nvCxnSpPr>
        <xdr:cNvPr id="316" name="直線コネクタ 315">
          <a:extLst>
            <a:ext uri="{FF2B5EF4-FFF2-40B4-BE49-F238E27FC236}">
              <a16:creationId xmlns:a16="http://schemas.microsoft.com/office/drawing/2014/main" id="{00000000-0008-0000-0200-00003C010000}"/>
            </a:ext>
          </a:extLst>
        </xdr:cNvPr>
        <xdr:cNvCxnSpPr/>
      </xdr:nvCxnSpPr>
      <xdr:spPr>
        <a:xfrm>
          <a:off x="1790700" y="13624560"/>
          <a:ext cx="7747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111125</xdr:rowOff>
    </xdr:from>
    <xdr:to>
      <xdr:col>6</xdr:col>
      <xdr:colOff>38100</xdr:colOff>
      <xdr:row>81</xdr:row>
      <xdr:rowOff>41275</xdr:rowOff>
    </xdr:to>
    <xdr:sp macro="" textlink="">
      <xdr:nvSpPr>
        <xdr:cNvPr id="317" name="楕円 316">
          <a:extLst>
            <a:ext uri="{FF2B5EF4-FFF2-40B4-BE49-F238E27FC236}">
              <a16:creationId xmlns:a16="http://schemas.microsoft.com/office/drawing/2014/main" id="{00000000-0008-0000-0200-00003D010000}"/>
            </a:ext>
          </a:extLst>
        </xdr:cNvPr>
        <xdr:cNvSpPr/>
      </xdr:nvSpPr>
      <xdr:spPr>
        <a:xfrm>
          <a:off x="965200" y="135223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161925</xdr:rowOff>
    </xdr:from>
    <xdr:to>
      <xdr:col>10</xdr:col>
      <xdr:colOff>114300</xdr:colOff>
      <xdr:row>81</xdr:row>
      <xdr:rowOff>45720</xdr:rowOff>
    </xdr:to>
    <xdr:cxnSp macro="">
      <xdr:nvCxnSpPr>
        <xdr:cNvPr id="318" name="直線コネクタ 317">
          <a:extLst>
            <a:ext uri="{FF2B5EF4-FFF2-40B4-BE49-F238E27FC236}">
              <a16:creationId xmlns:a16="http://schemas.microsoft.com/office/drawing/2014/main" id="{00000000-0008-0000-0200-00003E010000}"/>
            </a:ext>
          </a:extLst>
        </xdr:cNvPr>
        <xdr:cNvCxnSpPr/>
      </xdr:nvCxnSpPr>
      <xdr:spPr>
        <a:xfrm>
          <a:off x="1008380" y="13573125"/>
          <a:ext cx="78232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59072</xdr:rowOff>
    </xdr:from>
    <xdr:ext cx="405111" cy="259045"/>
    <xdr:sp macro="" textlink="">
      <xdr:nvSpPr>
        <xdr:cNvPr id="319" name="n_1aveValue【福祉施設】&#10;有形固定資産減価償却率">
          <a:extLst>
            <a:ext uri="{FF2B5EF4-FFF2-40B4-BE49-F238E27FC236}">
              <a16:creationId xmlns:a16="http://schemas.microsoft.com/office/drawing/2014/main" id="{00000000-0008-0000-0200-00003F010000}"/>
            </a:ext>
          </a:extLst>
        </xdr:cNvPr>
        <xdr:cNvSpPr txBox="1"/>
      </xdr:nvSpPr>
      <xdr:spPr>
        <a:xfrm>
          <a:off x="3170564" y="13805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55263</xdr:rowOff>
    </xdr:from>
    <xdr:ext cx="405111" cy="259045"/>
    <xdr:sp macro="" textlink="">
      <xdr:nvSpPr>
        <xdr:cNvPr id="320" name="n_2aveValue【福祉施設】&#10;有形固定資産減価償却率">
          <a:extLst>
            <a:ext uri="{FF2B5EF4-FFF2-40B4-BE49-F238E27FC236}">
              <a16:creationId xmlns:a16="http://schemas.microsoft.com/office/drawing/2014/main" id="{00000000-0008-0000-0200-000040010000}"/>
            </a:ext>
          </a:extLst>
        </xdr:cNvPr>
        <xdr:cNvSpPr txBox="1"/>
      </xdr:nvSpPr>
      <xdr:spPr>
        <a:xfrm>
          <a:off x="2385704" y="13801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154322</xdr:rowOff>
    </xdr:from>
    <xdr:ext cx="405111" cy="259045"/>
    <xdr:sp macro="" textlink="">
      <xdr:nvSpPr>
        <xdr:cNvPr id="321" name="n_3aveValue【福祉施設】&#10;有形固定資産減価償却率">
          <a:extLst>
            <a:ext uri="{FF2B5EF4-FFF2-40B4-BE49-F238E27FC236}">
              <a16:creationId xmlns:a16="http://schemas.microsoft.com/office/drawing/2014/main" id="{00000000-0008-0000-0200-000041010000}"/>
            </a:ext>
          </a:extLst>
        </xdr:cNvPr>
        <xdr:cNvSpPr txBox="1"/>
      </xdr:nvSpPr>
      <xdr:spPr>
        <a:xfrm>
          <a:off x="1611004" y="13733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167657</xdr:rowOff>
    </xdr:from>
    <xdr:ext cx="405111" cy="259045"/>
    <xdr:sp macro="" textlink="">
      <xdr:nvSpPr>
        <xdr:cNvPr id="322" name="n_4aveValue【福祉施設】&#10;有形固定資産減価償却率">
          <a:extLst>
            <a:ext uri="{FF2B5EF4-FFF2-40B4-BE49-F238E27FC236}">
              <a16:creationId xmlns:a16="http://schemas.microsoft.com/office/drawing/2014/main" id="{00000000-0008-0000-0200-000042010000}"/>
            </a:ext>
          </a:extLst>
        </xdr:cNvPr>
        <xdr:cNvSpPr txBox="1"/>
      </xdr:nvSpPr>
      <xdr:spPr>
        <a:xfrm>
          <a:off x="836304" y="13746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76852</xdr:rowOff>
    </xdr:from>
    <xdr:ext cx="405111" cy="259045"/>
    <xdr:sp macro="" textlink="">
      <xdr:nvSpPr>
        <xdr:cNvPr id="323" name="n_1mainValue【福祉施設】&#10;有形固定資産減価償却率">
          <a:extLst>
            <a:ext uri="{FF2B5EF4-FFF2-40B4-BE49-F238E27FC236}">
              <a16:creationId xmlns:a16="http://schemas.microsoft.com/office/drawing/2014/main" id="{00000000-0008-0000-0200-000043010000}"/>
            </a:ext>
          </a:extLst>
        </xdr:cNvPr>
        <xdr:cNvSpPr txBox="1"/>
      </xdr:nvSpPr>
      <xdr:spPr>
        <a:xfrm>
          <a:off x="3170564" y="1332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162577</xdr:rowOff>
    </xdr:from>
    <xdr:ext cx="405111" cy="259045"/>
    <xdr:sp macro="" textlink="">
      <xdr:nvSpPr>
        <xdr:cNvPr id="324" name="n_2mainValue【福祉施設】&#10;有形固定資産減価償却率">
          <a:extLst>
            <a:ext uri="{FF2B5EF4-FFF2-40B4-BE49-F238E27FC236}">
              <a16:creationId xmlns:a16="http://schemas.microsoft.com/office/drawing/2014/main" id="{00000000-0008-0000-0200-000044010000}"/>
            </a:ext>
          </a:extLst>
        </xdr:cNvPr>
        <xdr:cNvSpPr txBox="1"/>
      </xdr:nvSpPr>
      <xdr:spPr>
        <a:xfrm>
          <a:off x="2385704" y="1340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113047</xdr:rowOff>
    </xdr:from>
    <xdr:ext cx="405111" cy="259045"/>
    <xdr:sp macro="" textlink="">
      <xdr:nvSpPr>
        <xdr:cNvPr id="325" name="n_3mainValue【福祉施設】&#10;有形固定資産減価償却率">
          <a:extLst>
            <a:ext uri="{FF2B5EF4-FFF2-40B4-BE49-F238E27FC236}">
              <a16:creationId xmlns:a16="http://schemas.microsoft.com/office/drawing/2014/main" id="{00000000-0008-0000-0200-000045010000}"/>
            </a:ext>
          </a:extLst>
        </xdr:cNvPr>
        <xdr:cNvSpPr txBox="1"/>
      </xdr:nvSpPr>
      <xdr:spPr>
        <a:xfrm>
          <a:off x="1611004" y="1335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57802</xdr:rowOff>
    </xdr:from>
    <xdr:ext cx="405111" cy="259045"/>
    <xdr:sp macro="" textlink="">
      <xdr:nvSpPr>
        <xdr:cNvPr id="326" name="n_4mainValue【福祉施設】&#10;有形固定資産減価償却率">
          <a:extLst>
            <a:ext uri="{FF2B5EF4-FFF2-40B4-BE49-F238E27FC236}">
              <a16:creationId xmlns:a16="http://schemas.microsoft.com/office/drawing/2014/main" id="{00000000-0008-0000-0200-000046010000}"/>
            </a:ext>
          </a:extLst>
        </xdr:cNvPr>
        <xdr:cNvSpPr txBox="1"/>
      </xdr:nvSpPr>
      <xdr:spPr>
        <a:xfrm>
          <a:off x="836304" y="1330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2" name="正方形/長方形 331">
          <a:extLst>
            <a:ext uri="{FF2B5EF4-FFF2-40B4-BE49-F238E27FC236}">
              <a16:creationId xmlns:a16="http://schemas.microsoft.com/office/drawing/2014/main" id="{00000000-0008-0000-0200-00004C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3" name="正方形/長方形 332">
          <a:extLst>
            <a:ext uri="{FF2B5EF4-FFF2-40B4-BE49-F238E27FC236}">
              <a16:creationId xmlns:a16="http://schemas.microsoft.com/office/drawing/2014/main" id="{00000000-0008-0000-0200-00004D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4" name="正方形/長方形 333">
          <a:extLst>
            <a:ext uri="{FF2B5EF4-FFF2-40B4-BE49-F238E27FC236}">
              <a16:creationId xmlns:a16="http://schemas.microsoft.com/office/drawing/2014/main" id="{00000000-0008-0000-0200-00004E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50" name="テキスト ボックス 349">
          <a:extLst>
            <a:ext uri="{FF2B5EF4-FFF2-40B4-BE49-F238E27FC236}">
              <a16:creationId xmlns:a16="http://schemas.microsoft.com/office/drawing/2014/main" id="{00000000-0008-0000-0200-00005E01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51" name="【福祉施設】&#10;一人当たり面積グラフ枠">
          <a:extLst>
            <a:ext uri="{FF2B5EF4-FFF2-40B4-BE49-F238E27FC236}">
              <a16:creationId xmlns:a16="http://schemas.microsoft.com/office/drawing/2014/main" id="{00000000-0008-0000-0200-00005F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145324</xdr:rowOff>
    </xdr:from>
    <xdr:to>
      <xdr:col>54</xdr:col>
      <xdr:colOff>189865</xdr:colOff>
      <xdr:row>86</xdr:row>
      <xdr:rowOff>131718</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flipV="1">
          <a:off x="9219565" y="13053604"/>
          <a:ext cx="0" cy="1495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135545</xdr:rowOff>
    </xdr:from>
    <xdr:ext cx="469744" cy="259045"/>
    <xdr:sp macro="" textlink="">
      <xdr:nvSpPr>
        <xdr:cNvPr id="353" name="【福祉施設】&#10;一人当たり面積最小値テキスト">
          <a:extLst>
            <a:ext uri="{FF2B5EF4-FFF2-40B4-BE49-F238E27FC236}">
              <a16:creationId xmlns:a16="http://schemas.microsoft.com/office/drawing/2014/main" id="{00000000-0008-0000-0200-000061010000}"/>
            </a:ext>
          </a:extLst>
        </xdr:cNvPr>
        <xdr:cNvSpPr txBox="1"/>
      </xdr:nvSpPr>
      <xdr:spPr>
        <a:xfrm>
          <a:off x="9258300" y="1455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131718</xdr:rowOff>
    </xdr:from>
    <xdr:to>
      <xdr:col>55</xdr:col>
      <xdr:colOff>88900</xdr:colOff>
      <xdr:row>86</xdr:row>
      <xdr:rowOff>131718</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a:off x="9154160" y="145487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92001</xdr:rowOff>
    </xdr:from>
    <xdr:ext cx="469744" cy="259045"/>
    <xdr:sp macro="" textlink="">
      <xdr:nvSpPr>
        <xdr:cNvPr id="355" name="【福祉施設】&#10;一人当たり面積最大値テキスト">
          <a:extLst>
            <a:ext uri="{FF2B5EF4-FFF2-40B4-BE49-F238E27FC236}">
              <a16:creationId xmlns:a16="http://schemas.microsoft.com/office/drawing/2014/main" id="{00000000-0008-0000-0200-000063010000}"/>
            </a:ext>
          </a:extLst>
        </xdr:cNvPr>
        <xdr:cNvSpPr txBox="1"/>
      </xdr:nvSpPr>
      <xdr:spPr>
        <a:xfrm>
          <a:off x="9258300" y="12832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145324</xdr:rowOff>
    </xdr:from>
    <xdr:to>
      <xdr:col>55</xdr:col>
      <xdr:colOff>88900</xdr:colOff>
      <xdr:row>77</xdr:row>
      <xdr:rowOff>145324</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a:off x="9154160" y="130536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31041</xdr:rowOff>
    </xdr:from>
    <xdr:ext cx="469744" cy="259045"/>
    <xdr:sp macro="" textlink="">
      <xdr:nvSpPr>
        <xdr:cNvPr id="357" name="【福祉施設】&#10;一人当たり面積平均値テキスト">
          <a:extLst>
            <a:ext uri="{FF2B5EF4-FFF2-40B4-BE49-F238E27FC236}">
              <a16:creationId xmlns:a16="http://schemas.microsoft.com/office/drawing/2014/main" id="{00000000-0008-0000-0200-000065010000}"/>
            </a:ext>
          </a:extLst>
        </xdr:cNvPr>
        <xdr:cNvSpPr txBox="1"/>
      </xdr:nvSpPr>
      <xdr:spPr>
        <a:xfrm>
          <a:off x="9258300" y="14112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52614</xdr:rowOff>
    </xdr:from>
    <xdr:to>
      <xdr:col>55</xdr:col>
      <xdr:colOff>50800</xdr:colOff>
      <xdr:row>84</xdr:row>
      <xdr:rowOff>154214</xdr:rowOff>
    </xdr:to>
    <xdr:sp macro="" textlink="">
      <xdr:nvSpPr>
        <xdr:cNvPr id="358" name="フローチャート: 判断 357">
          <a:extLst>
            <a:ext uri="{FF2B5EF4-FFF2-40B4-BE49-F238E27FC236}">
              <a16:creationId xmlns:a16="http://schemas.microsoft.com/office/drawing/2014/main" id="{00000000-0008-0000-0200-000066010000}"/>
            </a:ext>
          </a:extLst>
        </xdr:cNvPr>
        <xdr:cNvSpPr/>
      </xdr:nvSpPr>
      <xdr:spPr>
        <a:xfrm>
          <a:off x="9192260" y="141343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164193</xdr:rowOff>
    </xdr:from>
    <xdr:to>
      <xdr:col>50</xdr:col>
      <xdr:colOff>165100</xdr:colOff>
      <xdr:row>84</xdr:row>
      <xdr:rowOff>94343</xdr:rowOff>
    </xdr:to>
    <xdr:sp macro="" textlink="">
      <xdr:nvSpPr>
        <xdr:cNvPr id="359" name="フローチャート: 判断 358">
          <a:extLst>
            <a:ext uri="{FF2B5EF4-FFF2-40B4-BE49-F238E27FC236}">
              <a16:creationId xmlns:a16="http://schemas.microsoft.com/office/drawing/2014/main" id="{00000000-0008-0000-0200-000067010000}"/>
            </a:ext>
          </a:extLst>
        </xdr:cNvPr>
        <xdr:cNvSpPr/>
      </xdr:nvSpPr>
      <xdr:spPr>
        <a:xfrm>
          <a:off x="8445500" y="140783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15602</xdr:rowOff>
    </xdr:from>
    <xdr:to>
      <xdr:col>46</xdr:col>
      <xdr:colOff>38100</xdr:colOff>
      <xdr:row>84</xdr:row>
      <xdr:rowOff>117202</xdr:rowOff>
    </xdr:to>
    <xdr:sp macro="" textlink="">
      <xdr:nvSpPr>
        <xdr:cNvPr id="360" name="フローチャート: 判断 359">
          <a:extLst>
            <a:ext uri="{FF2B5EF4-FFF2-40B4-BE49-F238E27FC236}">
              <a16:creationId xmlns:a16="http://schemas.microsoft.com/office/drawing/2014/main" id="{00000000-0008-0000-0200-000068010000}"/>
            </a:ext>
          </a:extLst>
        </xdr:cNvPr>
        <xdr:cNvSpPr/>
      </xdr:nvSpPr>
      <xdr:spPr>
        <a:xfrm>
          <a:off x="7670800" y="140973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42818</xdr:rowOff>
    </xdr:from>
    <xdr:to>
      <xdr:col>41</xdr:col>
      <xdr:colOff>101600</xdr:colOff>
      <xdr:row>84</xdr:row>
      <xdr:rowOff>144418</xdr:rowOff>
    </xdr:to>
    <xdr:sp macro="" textlink="">
      <xdr:nvSpPr>
        <xdr:cNvPr id="361" name="フローチャート: 判断 360">
          <a:extLst>
            <a:ext uri="{FF2B5EF4-FFF2-40B4-BE49-F238E27FC236}">
              <a16:creationId xmlns:a16="http://schemas.microsoft.com/office/drawing/2014/main" id="{00000000-0008-0000-0200-000069010000}"/>
            </a:ext>
          </a:extLst>
        </xdr:cNvPr>
        <xdr:cNvSpPr/>
      </xdr:nvSpPr>
      <xdr:spPr>
        <a:xfrm>
          <a:off x="6873240" y="14124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75474</xdr:rowOff>
    </xdr:from>
    <xdr:to>
      <xdr:col>36</xdr:col>
      <xdr:colOff>165100</xdr:colOff>
      <xdr:row>85</xdr:row>
      <xdr:rowOff>5624</xdr:rowOff>
    </xdr:to>
    <xdr:sp macro="" textlink="">
      <xdr:nvSpPr>
        <xdr:cNvPr id="362" name="フローチャート: 判断 361">
          <a:extLst>
            <a:ext uri="{FF2B5EF4-FFF2-40B4-BE49-F238E27FC236}">
              <a16:creationId xmlns:a16="http://schemas.microsoft.com/office/drawing/2014/main" id="{00000000-0008-0000-0200-00006A010000}"/>
            </a:ext>
          </a:extLst>
        </xdr:cNvPr>
        <xdr:cNvSpPr/>
      </xdr:nvSpPr>
      <xdr:spPr>
        <a:xfrm>
          <a:off x="6098540" y="141572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200-00006C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6" name="テキスト ボックス 365">
          <a:extLst>
            <a:ext uri="{FF2B5EF4-FFF2-40B4-BE49-F238E27FC236}">
              <a16:creationId xmlns:a16="http://schemas.microsoft.com/office/drawing/2014/main" id="{00000000-0008-0000-0200-00006E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126093</xdr:rowOff>
    </xdr:from>
    <xdr:to>
      <xdr:col>55</xdr:col>
      <xdr:colOff>50800</xdr:colOff>
      <xdr:row>84</xdr:row>
      <xdr:rowOff>56243</xdr:rowOff>
    </xdr:to>
    <xdr:sp macro="" textlink="">
      <xdr:nvSpPr>
        <xdr:cNvPr id="368" name="楕円 367">
          <a:extLst>
            <a:ext uri="{FF2B5EF4-FFF2-40B4-BE49-F238E27FC236}">
              <a16:creationId xmlns:a16="http://schemas.microsoft.com/office/drawing/2014/main" id="{00000000-0008-0000-0200-000070010000}"/>
            </a:ext>
          </a:extLst>
        </xdr:cNvPr>
        <xdr:cNvSpPr/>
      </xdr:nvSpPr>
      <xdr:spPr>
        <a:xfrm>
          <a:off x="9192260" y="140402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148970</xdr:rowOff>
    </xdr:from>
    <xdr:ext cx="469744" cy="259045"/>
    <xdr:sp macro="" textlink="">
      <xdr:nvSpPr>
        <xdr:cNvPr id="369" name="【福祉施設】&#10;一人当たり面積該当値テキスト">
          <a:extLst>
            <a:ext uri="{FF2B5EF4-FFF2-40B4-BE49-F238E27FC236}">
              <a16:creationId xmlns:a16="http://schemas.microsoft.com/office/drawing/2014/main" id="{00000000-0008-0000-0200-000071010000}"/>
            </a:ext>
          </a:extLst>
        </xdr:cNvPr>
        <xdr:cNvSpPr txBox="1"/>
      </xdr:nvSpPr>
      <xdr:spPr>
        <a:xfrm>
          <a:off x="9258300" y="13895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136979</xdr:rowOff>
    </xdr:from>
    <xdr:to>
      <xdr:col>50</xdr:col>
      <xdr:colOff>165100</xdr:colOff>
      <xdr:row>84</xdr:row>
      <xdr:rowOff>67129</xdr:rowOff>
    </xdr:to>
    <xdr:sp macro="" textlink="">
      <xdr:nvSpPr>
        <xdr:cNvPr id="370" name="楕円 369">
          <a:extLst>
            <a:ext uri="{FF2B5EF4-FFF2-40B4-BE49-F238E27FC236}">
              <a16:creationId xmlns:a16="http://schemas.microsoft.com/office/drawing/2014/main" id="{00000000-0008-0000-0200-000072010000}"/>
            </a:ext>
          </a:extLst>
        </xdr:cNvPr>
        <xdr:cNvSpPr/>
      </xdr:nvSpPr>
      <xdr:spPr>
        <a:xfrm>
          <a:off x="8445500" y="140510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5443</xdr:rowOff>
    </xdr:from>
    <xdr:to>
      <xdr:col>55</xdr:col>
      <xdr:colOff>0</xdr:colOff>
      <xdr:row>84</xdr:row>
      <xdr:rowOff>16329</xdr:rowOff>
    </xdr:to>
    <xdr:cxnSp macro="">
      <xdr:nvCxnSpPr>
        <xdr:cNvPr id="371" name="直線コネクタ 370">
          <a:extLst>
            <a:ext uri="{FF2B5EF4-FFF2-40B4-BE49-F238E27FC236}">
              <a16:creationId xmlns:a16="http://schemas.microsoft.com/office/drawing/2014/main" id="{00000000-0008-0000-0200-000073010000}"/>
            </a:ext>
          </a:extLst>
        </xdr:cNvPr>
        <xdr:cNvCxnSpPr/>
      </xdr:nvCxnSpPr>
      <xdr:spPr>
        <a:xfrm flipV="1">
          <a:off x="8496300" y="14087203"/>
          <a:ext cx="7239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151130</xdr:rowOff>
    </xdr:from>
    <xdr:to>
      <xdr:col>46</xdr:col>
      <xdr:colOff>38100</xdr:colOff>
      <xdr:row>84</xdr:row>
      <xdr:rowOff>81280</xdr:rowOff>
    </xdr:to>
    <xdr:sp macro="" textlink="">
      <xdr:nvSpPr>
        <xdr:cNvPr id="372" name="楕円 371">
          <a:extLst>
            <a:ext uri="{FF2B5EF4-FFF2-40B4-BE49-F238E27FC236}">
              <a16:creationId xmlns:a16="http://schemas.microsoft.com/office/drawing/2014/main" id="{00000000-0008-0000-0200-000074010000}"/>
            </a:ext>
          </a:extLst>
        </xdr:cNvPr>
        <xdr:cNvSpPr/>
      </xdr:nvSpPr>
      <xdr:spPr>
        <a:xfrm>
          <a:off x="7670800" y="140652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16329</xdr:rowOff>
    </xdr:from>
    <xdr:to>
      <xdr:col>50</xdr:col>
      <xdr:colOff>114300</xdr:colOff>
      <xdr:row>84</xdr:row>
      <xdr:rowOff>30480</xdr:rowOff>
    </xdr:to>
    <xdr:cxnSp macro="">
      <xdr:nvCxnSpPr>
        <xdr:cNvPr id="373" name="直線コネクタ 372">
          <a:extLst>
            <a:ext uri="{FF2B5EF4-FFF2-40B4-BE49-F238E27FC236}">
              <a16:creationId xmlns:a16="http://schemas.microsoft.com/office/drawing/2014/main" id="{00000000-0008-0000-0200-000075010000}"/>
            </a:ext>
          </a:extLst>
        </xdr:cNvPr>
        <xdr:cNvCxnSpPr/>
      </xdr:nvCxnSpPr>
      <xdr:spPr>
        <a:xfrm flipV="1">
          <a:off x="7713980" y="14098089"/>
          <a:ext cx="78232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165281</xdr:rowOff>
    </xdr:from>
    <xdr:to>
      <xdr:col>41</xdr:col>
      <xdr:colOff>101600</xdr:colOff>
      <xdr:row>84</xdr:row>
      <xdr:rowOff>95431</xdr:rowOff>
    </xdr:to>
    <xdr:sp macro="" textlink="">
      <xdr:nvSpPr>
        <xdr:cNvPr id="374" name="楕円 373">
          <a:extLst>
            <a:ext uri="{FF2B5EF4-FFF2-40B4-BE49-F238E27FC236}">
              <a16:creationId xmlns:a16="http://schemas.microsoft.com/office/drawing/2014/main" id="{00000000-0008-0000-0200-000076010000}"/>
            </a:ext>
          </a:extLst>
        </xdr:cNvPr>
        <xdr:cNvSpPr/>
      </xdr:nvSpPr>
      <xdr:spPr>
        <a:xfrm>
          <a:off x="6873240" y="140794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30480</xdr:rowOff>
    </xdr:from>
    <xdr:to>
      <xdr:col>45</xdr:col>
      <xdr:colOff>177800</xdr:colOff>
      <xdr:row>84</xdr:row>
      <xdr:rowOff>44631</xdr:rowOff>
    </xdr:to>
    <xdr:cxnSp macro="">
      <xdr:nvCxnSpPr>
        <xdr:cNvPr id="375" name="直線コネクタ 374">
          <a:extLst>
            <a:ext uri="{FF2B5EF4-FFF2-40B4-BE49-F238E27FC236}">
              <a16:creationId xmlns:a16="http://schemas.microsoft.com/office/drawing/2014/main" id="{00000000-0008-0000-0200-000077010000}"/>
            </a:ext>
          </a:extLst>
        </xdr:cNvPr>
        <xdr:cNvCxnSpPr/>
      </xdr:nvCxnSpPr>
      <xdr:spPr>
        <a:xfrm flipV="1">
          <a:off x="6924040" y="14112240"/>
          <a:ext cx="78994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7982</xdr:rowOff>
    </xdr:from>
    <xdr:to>
      <xdr:col>36</xdr:col>
      <xdr:colOff>165100</xdr:colOff>
      <xdr:row>84</xdr:row>
      <xdr:rowOff>109582</xdr:rowOff>
    </xdr:to>
    <xdr:sp macro="" textlink="">
      <xdr:nvSpPr>
        <xdr:cNvPr id="376" name="楕円 375">
          <a:extLst>
            <a:ext uri="{FF2B5EF4-FFF2-40B4-BE49-F238E27FC236}">
              <a16:creationId xmlns:a16="http://schemas.microsoft.com/office/drawing/2014/main" id="{00000000-0008-0000-0200-000078010000}"/>
            </a:ext>
          </a:extLst>
        </xdr:cNvPr>
        <xdr:cNvSpPr/>
      </xdr:nvSpPr>
      <xdr:spPr>
        <a:xfrm>
          <a:off x="6098540" y="1408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44631</xdr:rowOff>
    </xdr:from>
    <xdr:to>
      <xdr:col>41</xdr:col>
      <xdr:colOff>50800</xdr:colOff>
      <xdr:row>84</xdr:row>
      <xdr:rowOff>58782</xdr:rowOff>
    </xdr:to>
    <xdr:cxnSp macro="">
      <xdr:nvCxnSpPr>
        <xdr:cNvPr id="377" name="直線コネクタ 376">
          <a:extLst>
            <a:ext uri="{FF2B5EF4-FFF2-40B4-BE49-F238E27FC236}">
              <a16:creationId xmlns:a16="http://schemas.microsoft.com/office/drawing/2014/main" id="{00000000-0008-0000-0200-000079010000}"/>
            </a:ext>
          </a:extLst>
        </xdr:cNvPr>
        <xdr:cNvCxnSpPr/>
      </xdr:nvCxnSpPr>
      <xdr:spPr>
        <a:xfrm flipV="1">
          <a:off x="6149340" y="14126391"/>
          <a:ext cx="7747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85470</xdr:rowOff>
    </xdr:from>
    <xdr:ext cx="469744" cy="259045"/>
    <xdr:sp macro="" textlink="">
      <xdr:nvSpPr>
        <xdr:cNvPr id="378" name="n_1aveValue【福祉施設】&#10;一人当たり面積">
          <a:extLst>
            <a:ext uri="{FF2B5EF4-FFF2-40B4-BE49-F238E27FC236}">
              <a16:creationId xmlns:a16="http://schemas.microsoft.com/office/drawing/2014/main" id="{00000000-0008-0000-0200-00007A010000}"/>
            </a:ext>
          </a:extLst>
        </xdr:cNvPr>
        <xdr:cNvSpPr txBox="1"/>
      </xdr:nvSpPr>
      <xdr:spPr>
        <a:xfrm>
          <a:off x="8271587" y="1416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108329</xdr:rowOff>
    </xdr:from>
    <xdr:ext cx="469744" cy="259045"/>
    <xdr:sp macro="" textlink="">
      <xdr:nvSpPr>
        <xdr:cNvPr id="379" name="n_2aveValue【福祉施設】&#10;一人当たり面積">
          <a:extLst>
            <a:ext uri="{FF2B5EF4-FFF2-40B4-BE49-F238E27FC236}">
              <a16:creationId xmlns:a16="http://schemas.microsoft.com/office/drawing/2014/main" id="{00000000-0008-0000-0200-00007B010000}"/>
            </a:ext>
          </a:extLst>
        </xdr:cNvPr>
        <xdr:cNvSpPr txBox="1"/>
      </xdr:nvSpPr>
      <xdr:spPr>
        <a:xfrm>
          <a:off x="7509587" y="14190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135545</xdr:rowOff>
    </xdr:from>
    <xdr:ext cx="469744" cy="259045"/>
    <xdr:sp macro="" textlink="">
      <xdr:nvSpPr>
        <xdr:cNvPr id="380" name="n_3aveValue【福祉施設】&#10;一人当たり面積">
          <a:extLst>
            <a:ext uri="{FF2B5EF4-FFF2-40B4-BE49-F238E27FC236}">
              <a16:creationId xmlns:a16="http://schemas.microsoft.com/office/drawing/2014/main" id="{00000000-0008-0000-0200-00007C010000}"/>
            </a:ext>
          </a:extLst>
        </xdr:cNvPr>
        <xdr:cNvSpPr txBox="1"/>
      </xdr:nvSpPr>
      <xdr:spPr>
        <a:xfrm>
          <a:off x="6712027" y="1421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168201</xdr:rowOff>
    </xdr:from>
    <xdr:ext cx="469744" cy="259045"/>
    <xdr:sp macro="" textlink="">
      <xdr:nvSpPr>
        <xdr:cNvPr id="381" name="n_4aveValue【福祉施設】&#10;一人当たり面積">
          <a:extLst>
            <a:ext uri="{FF2B5EF4-FFF2-40B4-BE49-F238E27FC236}">
              <a16:creationId xmlns:a16="http://schemas.microsoft.com/office/drawing/2014/main" id="{00000000-0008-0000-0200-00007D010000}"/>
            </a:ext>
          </a:extLst>
        </xdr:cNvPr>
        <xdr:cNvSpPr txBox="1"/>
      </xdr:nvSpPr>
      <xdr:spPr>
        <a:xfrm>
          <a:off x="5937327" y="1424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83656</xdr:rowOff>
    </xdr:from>
    <xdr:ext cx="469744" cy="259045"/>
    <xdr:sp macro="" textlink="">
      <xdr:nvSpPr>
        <xdr:cNvPr id="382" name="n_1mainValue【福祉施設】&#10;一人当たり面積">
          <a:extLst>
            <a:ext uri="{FF2B5EF4-FFF2-40B4-BE49-F238E27FC236}">
              <a16:creationId xmlns:a16="http://schemas.microsoft.com/office/drawing/2014/main" id="{00000000-0008-0000-0200-00007E010000}"/>
            </a:ext>
          </a:extLst>
        </xdr:cNvPr>
        <xdr:cNvSpPr txBox="1"/>
      </xdr:nvSpPr>
      <xdr:spPr>
        <a:xfrm>
          <a:off x="8271587" y="1383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97807</xdr:rowOff>
    </xdr:from>
    <xdr:ext cx="469744" cy="259045"/>
    <xdr:sp macro="" textlink="">
      <xdr:nvSpPr>
        <xdr:cNvPr id="383" name="n_2mainValue【福祉施設】&#10;一人当たり面積">
          <a:extLst>
            <a:ext uri="{FF2B5EF4-FFF2-40B4-BE49-F238E27FC236}">
              <a16:creationId xmlns:a16="http://schemas.microsoft.com/office/drawing/2014/main" id="{00000000-0008-0000-0200-00007F010000}"/>
            </a:ext>
          </a:extLst>
        </xdr:cNvPr>
        <xdr:cNvSpPr txBox="1"/>
      </xdr:nvSpPr>
      <xdr:spPr>
        <a:xfrm>
          <a:off x="7509587" y="1384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111958</xdr:rowOff>
    </xdr:from>
    <xdr:ext cx="469744" cy="259045"/>
    <xdr:sp macro="" textlink="">
      <xdr:nvSpPr>
        <xdr:cNvPr id="384" name="n_3mainValue【福祉施設】&#10;一人当たり面積">
          <a:extLst>
            <a:ext uri="{FF2B5EF4-FFF2-40B4-BE49-F238E27FC236}">
              <a16:creationId xmlns:a16="http://schemas.microsoft.com/office/drawing/2014/main" id="{00000000-0008-0000-0200-000080010000}"/>
            </a:ext>
          </a:extLst>
        </xdr:cNvPr>
        <xdr:cNvSpPr txBox="1"/>
      </xdr:nvSpPr>
      <xdr:spPr>
        <a:xfrm>
          <a:off x="6712027" y="13858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126109</xdr:rowOff>
    </xdr:from>
    <xdr:ext cx="469744" cy="259045"/>
    <xdr:sp macro="" textlink="">
      <xdr:nvSpPr>
        <xdr:cNvPr id="385" name="n_4mainValue【福祉施設】&#10;一人当たり面積">
          <a:extLst>
            <a:ext uri="{FF2B5EF4-FFF2-40B4-BE49-F238E27FC236}">
              <a16:creationId xmlns:a16="http://schemas.microsoft.com/office/drawing/2014/main" id="{00000000-0008-0000-0200-000081010000}"/>
            </a:ext>
          </a:extLst>
        </xdr:cNvPr>
        <xdr:cNvSpPr txBox="1"/>
      </xdr:nvSpPr>
      <xdr:spPr>
        <a:xfrm>
          <a:off x="5937327" y="1387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90" name="正方形/長方形 389">
          <a:extLst>
            <a:ext uri="{FF2B5EF4-FFF2-40B4-BE49-F238E27FC236}">
              <a16:creationId xmlns:a16="http://schemas.microsoft.com/office/drawing/2014/main" id="{00000000-0008-0000-0200-000086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91" name="正方形/長方形 390">
          <a:extLst>
            <a:ext uri="{FF2B5EF4-FFF2-40B4-BE49-F238E27FC236}">
              <a16:creationId xmlns:a16="http://schemas.microsoft.com/office/drawing/2014/main" id="{00000000-0008-0000-0200-000087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2" name="正方形/長方形 391">
          <a:extLst>
            <a:ext uri="{FF2B5EF4-FFF2-40B4-BE49-F238E27FC236}">
              <a16:creationId xmlns:a16="http://schemas.microsoft.com/office/drawing/2014/main" id="{00000000-0008-0000-0200-000088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3" name="正方形/長方形 392">
          <a:extLst>
            <a:ext uri="{FF2B5EF4-FFF2-40B4-BE49-F238E27FC236}">
              <a16:creationId xmlns:a16="http://schemas.microsoft.com/office/drawing/2014/main" id="{00000000-0008-0000-0200-000089010000}"/>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4" name="正方形/長方形 393">
          <a:extLst>
            <a:ext uri="{FF2B5EF4-FFF2-40B4-BE49-F238E27FC236}">
              <a16:creationId xmlns:a16="http://schemas.microsoft.com/office/drawing/2014/main" id="{00000000-0008-0000-0200-00008A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5" name="正方形/長方形 394">
          <a:extLst>
            <a:ext uri="{FF2B5EF4-FFF2-40B4-BE49-F238E27FC236}">
              <a16:creationId xmlns:a16="http://schemas.microsoft.com/office/drawing/2014/main" id="{00000000-0008-0000-0200-00008B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6" name="正方形/長方形 395">
          <a:extLst>
            <a:ext uri="{FF2B5EF4-FFF2-40B4-BE49-F238E27FC236}">
              <a16:creationId xmlns:a16="http://schemas.microsoft.com/office/drawing/2014/main" id="{00000000-0008-0000-0200-00008C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7" name="正方形/長方形 396">
          <a:extLst>
            <a:ext uri="{FF2B5EF4-FFF2-40B4-BE49-F238E27FC236}">
              <a16:creationId xmlns:a16="http://schemas.microsoft.com/office/drawing/2014/main" id="{00000000-0008-0000-0200-00008D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8" name="正方形/長方形 397">
          <a:extLst>
            <a:ext uri="{FF2B5EF4-FFF2-40B4-BE49-F238E27FC236}">
              <a16:creationId xmlns:a16="http://schemas.microsoft.com/office/drawing/2014/main" id="{00000000-0008-0000-0200-00008E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9" name="正方形/長方形 398">
          <a:extLst>
            <a:ext uri="{FF2B5EF4-FFF2-40B4-BE49-F238E27FC236}">
              <a16:creationId xmlns:a16="http://schemas.microsoft.com/office/drawing/2014/main" id="{00000000-0008-0000-0200-00008F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0" name="正方形/長方形 399">
          <a:extLst>
            <a:ext uri="{FF2B5EF4-FFF2-40B4-BE49-F238E27FC236}">
              <a16:creationId xmlns:a16="http://schemas.microsoft.com/office/drawing/2014/main" id="{00000000-0008-0000-0200-000090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1" name="正方形/長方形 400">
          <a:extLst>
            <a:ext uri="{FF2B5EF4-FFF2-40B4-BE49-F238E27FC236}">
              <a16:creationId xmlns:a16="http://schemas.microsoft.com/office/drawing/2014/main" id="{00000000-0008-0000-0200-000091010000}"/>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402" name="正方形/長方形 401">
          <a:extLst>
            <a:ext uri="{FF2B5EF4-FFF2-40B4-BE49-F238E27FC236}">
              <a16:creationId xmlns:a16="http://schemas.microsoft.com/office/drawing/2014/main" id="{00000000-0008-0000-0200-000092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3" name="正方形/長方形 402">
          <a:extLst>
            <a:ext uri="{FF2B5EF4-FFF2-40B4-BE49-F238E27FC236}">
              <a16:creationId xmlns:a16="http://schemas.microsoft.com/office/drawing/2014/main" id="{00000000-0008-0000-0200-000093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4" name="正方形/長方形 403">
          <a:extLst>
            <a:ext uri="{FF2B5EF4-FFF2-40B4-BE49-F238E27FC236}">
              <a16:creationId xmlns:a16="http://schemas.microsoft.com/office/drawing/2014/main" id="{00000000-0008-0000-0200-000094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5" name="正方形/長方形 404">
          <a:extLst>
            <a:ext uri="{FF2B5EF4-FFF2-40B4-BE49-F238E27FC236}">
              <a16:creationId xmlns:a16="http://schemas.microsoft.com/office/drawing/2014/main" id="{00000000-0008-0000-0200-000095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6" name="正方形/長方形 405">
          <a:extLst>
            <a:ext uri="{FF2B5EF4-FFF2-40B4-BE49-F238E27FC236}">
              <a16:creationId xmlns:a16="http://schemas.microsoft.com/office/drawing/2014/main" id="{00000000-0008-0000-0200-000096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7" name="正方形/長方形 406">
          <a:extLst>
            <a:ext uri="{FF2B5EF4-FFF2-40B4-BE49-F238E27FC236}">
              <a16:creationId xmlns:a16="http://schemas.microsoft.com/office/drawing/2014/main" id="{00000000-0008-0000-0200-000097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8" name="正方形/長方形 407">
          <a:extLst>
            <a:ext uri="{FF2B5EF4-FFF2-40B4-BE49-F238E27FC236}">
              <a16:creationId xmlns:a16="http://schemas.microsoft.com/office/drawing/2014/main" id="{00000000-0008-0000-0200-000098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9" name="正方形/長方形 408">
          <a:extLst>
            <a:ext uri="{FF2B5EF4-FFF2-40B4-BE49-F238E27FC236}">
              <a16:creationId xmlns:a16="http://schemas.microsoft.com/office/drawing/2014/main" id="{00000000-0008-0000-0200-000099010000}"/>
            </a:ext>
          </a:extLst>
        </xdr:cNvPr>
        <xdr:cNvSpPr/>
      </xdr:nvSpPr>
      <xdr:spPr>
        <a:xfrm>
          <a:off x="1096010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10" name="正方形/長方形 409">
          <a:extLst>
            <a:ext uri="{FF2B5EF4-FFF2-40B4-BE49-F238E27FC236}">
              <a16:creationId xmlns:a16="http://schemas.microsoft.com/office/drawing/2014/main" id="{00000000-0008-0000-0200-00009A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1" name="正方形/長方形 410">
          <a:extLst>
            <a:ext uri="{FF2B5EF4-FFF2-40B4-BE49-F238E27FC236}">
              <a16:creationId xmlns:a16="http://schemas.microsoft.com/office/drawing/2014/main" id="{00000000-0008-0000-0200-00009B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2" name="正方形/長方形 411">
          <a:extLst>
            <a:ext uri="{FF2B5EF4-FFF2-40B4-BE49-F238E27FC236}">
              <a16:creationId xmlns:a16="http://schemas.microsoft.com/office/drawing/2014/main" id="{00000000-0008-0000-0200-00009C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3" name="正方形/長方形 412">
          <a:extLst>
            <a:ext uri="{FF2B5EF4-FFF2-40B4-BE49-F238E27FC236}">
              <a16:creationId xmlns:a16="http://schemas.microsoft.com/office/drawing/2014/main" id="{00000000-0008-0000-0200-00009D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4" name="正方形/長方形 413">
          <a:extLst>
            <a:ext uri="{FF2B5EF4-FFF2-40B4-BE49-F238E27FC236}">
              <a16:creationId xmlns:a16="http://schemas.microsoft.com/office/drawing/2014/main" id="{00000000-0008-0000-0200-00009E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5" name="正方形/長方形 414">
          <a:extLst>
            <a:ext uri="{FF2B5EF4-FFF2-40B4-BE49-F238E27FC236}">
              <a16:creationId xmlns:a16="http://schemas.microsoft.com/office/drawing/2014/main" id="{00000000-0008-0000-0200-00009F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6" name="正方形/長方形 415">
          <a:extLst>
            <a:ext uri="{FF2B5EF4-FFF2-40B4-BE49-F238E27FC236}">
              <a16:creationId xmlns:a16="http://schemas.microsoft.com/office/drawing/2014/main" id="{00000000-0008-0000-0200-0000A0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7" name="正方形/長方形 416">
          <a:extLst>
            <a:ext uri="{FF2B5EF4-FFF2-40B4-BE49-F238E27FC236}">
              <a16:creationId xmlns:a16="http://schemas.microsoft.com/office/drawing/2014/main" id="{00000000-0008-0000-0200-0000A1010000}"/>
            </a:ext>
          </a:extLst>
        </xdr:cNvPr>
        <xdr:cNvSpPr/>
      </xdr:nvSpPr>
      <xdr:spPr>
        <a:xfrm>
          <a:off x="1609344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8" name="正方形/長方形 417">
          <a:extLst>
            <a:ext uri="{FF2B5EF4-FFF2-40B4-BE49-F238E27FC236}">
              <a16:creationId xmlns:a16="http://schemas.microsoft.com/office/drawing/2014/main" id="{00000000-0008-0000-0200-0000A201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9" name="正方形/長方形 418">
          <a:extLst>
            <a:ext uri="{FF2B5EF4-FFF2-40B4-BE49-F238E27FC236}">
              <a16:creationId xmlns:a16="http://schemas.microsoft.com/office/drawing/2014/main" id="{00000000-0008-0000-0200-0000A301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0" name="正方形/長方形 419">
          <a:extLst>
            <a:ext uri="{FF2B5EF4-FFF2-40B4-BE49-F238E27FC236}">
              <a16:creationId xmlns:a16="http://schemas.microsoft.com/office/drawing/2014/main" id="{00000000-0008-0000-0200-0000A401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1" name="正方形/長方形 420">
          <a:extLst>
            <a:ext uri="{FF2B5EF4-FFF2-40B4-BE49-F238E27FC236}">
              <a16:creationId xmlns:a16="http://schemas.microsoft.com/office/drawing/2014/main" id="{00000000-0008-0000-0200-0000A501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2" name="正方形/長方形 421">
          <a:extLst>
            <a:ext uri="{FF2B5EF4-FFF2-40B4-BE49-F238E27FC236}">
              <a16:creationId xmlns:a16="http://schemas.microsoft.com/office/drawing/2014/main" id="{00000000-0008-0000-0200-0000A601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3" name="正方形/長方形 422">
          <a:extLst>
            <a:ext uri="{FF2B5EF4-FFF2-40B4-BE49-F238E27FC236}">
              <a16:creationId xmlns:a16="http://schemas.microsoft.com/office/drawing/2014/main" id="{00000000-0008-0000-0200-0000A701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4" name="正方形/長方形 423">
          <a:extLst>
            <a:ext uri="{FF2B5EF4-FFF2-40B4-BE49-F238E27FC236}">
              <a16:creationId xmlns:a16="http://schemas.microsoft.com/office/drawing/2014/main" id="{00000000-0008-0000-0200-0000A801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5" name="正方形/長方形 424">
          <a:extLst>
            <a:ext uri="{FF2B5EF4-FFF2-40B4-BE49-F238E27FC236}">
              <a16:creationId xmlns:a16="http://schemas.microsoft.com/office/drawing/2014/main" id="{00000000-0008-0000-0200-0000A9010000}"/>
            </a:ext>
          </a:extLst>
        </xdr:cNvPr>
        <xdr:cNvSpPr/>
      </xdr:nvSpPr>
      <xdr:spPr>
        <a:xfrm>
          <a:off x="1096010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26" name="正方形/長方形 425">
          <a:extLst>
            <a:ext uri="{FF2B5EF4-FFF2-40B4-BE49-F238E27FC236}">
              <a16:creationId xmlns:a16="http://schemas.microsoft.com/office/drawing/2014/main" id="{00000000-0008-0000-0200-0000AA01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7" name="正方形/長方形 426">
          <a:extLst>
            <a:ext uri="{FF2B5EF4-FFF2-40B4-BE49-F238E27FC236}">
              <a16:creationId xmlns:a16="http://schemas.microsoft.com/office/drawing/2014/main" id="{00000000-0008-0000-0200-0000AB01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8" name="正方形/長方形 427">
          <a:extLst>
            <a:ext uri="{FF2B5EF4-FFF2-40B4-BE49-F238E27FC236}">
              <a16:creationId xmlns:a16="http://schemas.microsoft.com/office/drawing/2014/main" id="{00000000-0008-0000-0200-0000AC01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9" name="正方形/長方形 428">
          <a:extLst>
            <a:ext uri="{FF2B5EF4-FFF2-40B4-BE49-F238E27FC236}">
              <a16:creationId xmlns:a16="http://schemas.microsoft.com/office/drawing/2014/main" id="{00000000-0008-0000-0200-0000AD01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0" name="正方形/長方形 429">
          <a:extLst>
            <a:ext uri="{FF2B5EF4-FFF2-40B4-BE49-F238E27FC236}">
              <a16:creationId xmlns:a16="http://schemas.microsoft.com/office/drawing/2014/main" id="{00000000-0008-0000-0200-0000AE01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1" name="正方形/長方形 430">
          <a:extLst>
            <a:ext uri="{FF2B5EF4-FFF2-40B4-BE49-F238E27FC236}">
              <a16:creationId xmlns:a16="http://schemas.microsoft.com/office/drawing/2014/main" id="{00000000-0008-0000-0200-0000AF01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2" name="正方形/長方形 431">
          <a:extLst>
            <a:ext uri="{FF2B5EF4-FFF2-40B4-BE49-F238E27FC236}">
              <a16:creationId xmlns:a16="http://schemas.microsoft.com/office/drawing/2014/main" id="{00000000-0008-0000-0200-0000B001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3" name="正方形/長方形 432">
          <a:extLst>
            <a:ext uri="{FF2B5EF4-FFF2-40B4-BE49-F238E27FC236}">
              <a16:creationId xmlns:a16="http://schemas.microsoft.com/office/drawing/2014/main" id="{00000000-0008-0000-0200-0000B1010000}"/>
            </a:ext>
          </a:extLst>
        </xdr:cNvPr>
        <xdr:cNvSpPr/>
      </xdr:nvSpPr>
      <xdr:spPr>
        <a:xfrm>
          <a:off x="1609344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34" name="正方形/長方形 433">
          <a:extLst>
            <a:ext uri="{FF2B5EF4-FFF2-40B4-BE49-F238E27FC236}">
              <a16:creationId xmlns:a16="http://schemas.microsoft.com/office/drawing/2014/main" id="{00000000-0008-0000-0200-0000B201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5" name="正方形/長方形 434">
          <a:extLst>
            <a:ext uri="{FF2B5EF4-FFF2-40B4-BE49-F238E27FC236}">
              <a16:creationId xmlns:a16="http://schemas.microsoft.com/office/drawing/2014/main" id="{00000000-0008-0000-0200-0000B301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6" name="正方形/長方形 435">
          <a:extLst>
            <a:ext uri="{FF2B5EF4-FFF2-40B4-BE49-F238E27FC236}">
              <a16:creationId xmlns:a16="http://schemas.microsoft.com/office/drawing/2014/main" id="{00000000-0008-0000-0200-0000B401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7" name="正方形/長方形 436">
          <a:extLst>
            <a:ext uri="{FF2B5EF4-FFF2-40B4-BE49-F238E27FC236}">
              <a16:creationId xmlns:a16="http://schemas.microsoft.com/office/drawing/2014/main" id="{00000000-0008-0000-0200-0000B501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42" name="テキスト ボックス 441">
          <a:extLst>
            <a:ext uri="{FF2B5EF4-FFF2-40B4-BE49-F238E27FC236}">
              <a16:creationId xmlns:a16="http://schemas.microsoft.com/office/drawing/2014/main" id="{00000000-0008-0000-0200-0000BA01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44" name="テキスト ボックス 443">
          <a:extLst>
            <a:ext uri="{FF2B5EF4-FFF2-40B4-BE49-F238E27FC236}">
              <a16:creationId xmlns:a16="http://schemas.microsoft.com/office/drawing/2014/main" id="{00000000-0008-0000-0200-0000BC01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45" name="直線コネクタ 444">
          <a:extLst>
            <a:ext uri="{FF2B5EF4-FFF2-40B4-BE49-F238E27FC236}">
              <a16:creationId xmlns:a16="http://schemas.microsoft.com/office/drawing/2014/main" id="{00000000-0008-0000-0200-0000BD010000}"/>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50" name="テキスト ボックス 449">
          <a:extLst>
            <a:ext uri="{FF2B5EF4-FFF2-40B4-BE49-F238E27FC236}">
              <a16:creationId xmlns:a16="http://schemas.microsoft.com/office/drawing/2014/main" id="{00000000-0008-0000-0200-0000C2010000}"/>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56" name="テキスト ボックス 455">
          <a:extLst>
            <a:ext uri="{FF2B5EF4-FFF2-40B4-BE49-F238E27FC236}">
              <a16:creationId xmlns:a16="http://schemas.microsoft.com/office/drawing/2014/main" id="{00000000-0008-0000-0200-0000C8010000}"/>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57" name="【消防施設】&#10;有形固定資産減価償却率グラフ枠">
          <a:extLst>
            <a:ext uri="{FF2B5EF4-FFF2-40B4-BE49-F238E27FC236}">
              <a16:creationId xmlns:a16="http://schemas.microsoft.com/office/drawing/2014/main" id="{00000000-0008-0000-0200-0000C901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86</xdr:row>
      <xdr:rowOff>64770</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flipV="1">
          <a:off x="14375764" y="12952094"/>
          <a:ext cx="0" cy="1529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68597</xdr:rowOff>
    </xdr:from>
    <xdr:ext cx="405111" cy="259045"/>
    <xdr:sp macro="" textlink="">
      <xdr:nvSpPr>
        <xdr:cNvPr id="459" name="【消防施設】&#10;有形固定資産減価償却率最小値テキスト">
          <a:extLst>
            <a:ext uri="{FF2B5EF4-FFF2-40B4-BE49-F238E27FC236}">
              <a16:creationId xmlns:a16="http://schemas.microsoft.com/office/drawing/2014/main" id="{00000000-0008-0000-0200-0000CB010000}"/>
            </a:ext>
          </a:extLst>
        </xdr:cNvPr>
        <xdr:cNvSpPr txBox="1"/>
      </xdr:nvSpPr>
      <xdr:spPr>
        <a:xfrm>
          <a:off x="14414500" y="1448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64770</xdr:rowOff>
    </xdr:from>
    <xdr:to>
      <xdr:col>86</xdr:col>
      <xdr:colOff>25400</xdr:colOff>
      <xdr:row>86</xdr:row>
      <xdr:rowOff>64770</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a:off x="14287500" y="14481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461" name="【消防施設】&#10;有形固定資産減価償却率最大値テキスト">
          <a:extLst>
            <a:ext uri="{FF2B5EF4-FFF2-40B4-BE49-F238E27FC236}">
              <a16:creationId xmlns:a16="http://schemas.microsoft.com/office/drawing/2014/main" id="{00000000-0008-0000-0200-0000CD010000}"/>
            </a:ext>
          </a:extLst>
        </xdr:cNvPr>
        <xdr:cNvSpPr txBox="1"/>
      </xdr:nvSpPr>
      <xdr:spPr>
        <a:xfrm>
          <a:off x="14414500" y="12734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a:off x="14287500" y="129520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78757</xdr:rowOff>
    </xdr:from>
    <xdr:ext cx="405111" cy="259045"/>
    <xdr:sp macro="" textlink="">
      <xdr:nvSpPr>
        <xdr:cNvPr id="463" name="【消防施設】&#10;有形固定資産減価償却率平均値テキスト">
          <a:extLst>
            <a:ext uri="{FF2B5EF4-FFF2-40B4-BE49-F238E27FC236}">
              <a16:creationId xmlns:a16="http://schemas.microsoft.com/office/drawing/2014/main" id="{00000000-0008-0000-0200-0000CF010000}"/>
            </a:ext>
          </a:extLst>
        </xdr:cNvPr>
        <xdr:cNvSpPr txBox="1"/>
      </xdr:nvSpPr>
      <xdr:spPr>
        <a:xfrm>
          <a:off x="14414500" y="13657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464" name="フローチャート: 判断 463">
          <a:extLst>
            <a:ext uri="{FF2B5EF4-FFF2-40B4-BE49-F238E27FC236}">
              <a16:creationId xmlns:a16="http://schemas.microsoft.com/office/drawing/2014/main" id="{00000000-0008-0000-0200-0000D0010000}"/>
            </a:ext>
          </a:extLst>
        </xdr:cNvPr>
        <xdr:cNvSpPr/>
      </xdr:nvSpPr>
      <xdr:spPr>
        <a:xfrm>
          <a:off x="14325600" y="1380236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xdr:nvSpPr>
        <xdr:cNvPr id="465" name="フローチャート: 判断 464">
          <a:extLst>
            <a:ext uri="{FF2B5EF4-FFF2-40B4-BE49-F238E27FC236}">
              <a16:creationId xmlns:a16="http://schemas.microsoft.com/office/drawing/2014/main" id="{00000000-0008-0000-0200-0000D1010000}"/>
            </a:ext>
          </a:extLst>
        </xdr:cNvPr>
        <xdr:cNvSpPr/>
      </xdr:nvSpPr>
      <xdr:spPr>
        <a:xfrm>
          <a:off x="13578840" y="1376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466" name="フローチャート: 判断 465">
          <a:extLst>
            <a:ext uri="{FF2B5EF4-FFF2-40B4-BE49-F238E27FC236}">
              <a16:creationId xmlns:a16="http://schemas.microsoft.com/office/drawing/2014/main" id="{00000000-0008-0000-0200-0000D2010000}"/>
            </a:ext>
          </a:extLst>
        </xdr:cNvPr>
        <xdr:cNvSpPr/>
      </xdr:nvSpPr>
      <xdr:spPr>
        <a:xfrm>
          <a:off x="12804140" y="1386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170180</xdr:rowOff>
    </xdr:from>
    <xdr:to>
      <xdr:col>72</xdr:col>
      <xdr:colOff>38100</xdr:colOff>
      <xdr:row>82</xdr:row>
      <xdr:rowOff>100330</xdr:rowOff>
    </xdr:to>
    <xdr:sp macro="" textlink="">
      <xdr:nvSpPr>
        <xdr:cNvPr id="467" name="フローチャート: 判断 466">
          <a:extLst>
            <a:ext uri="{FF2B5EF4-FFF2-40B4-BE49-F238E27FC236}">
              <a16:creationId xmlns:a16="http://schemas.microsoft.com/office/drawing/2014/main" id="{00000000-0008-0000-0200-0000D3010000}"/>
            </a:ext>
          </a:extLst>
        </xdr:cNvPr>
        <xdr:cNvSpPr/>
      </xdr:nvSpPr>
      <xdr:spPr>
        <a:xfrm>
          <a:off x="12029440" y="137490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84455</xdr:rowOff>
    </xdr:from>
    <xdr:to>
      <xdr:col>67</xdr:col>
      <xdr:colOff>101600</xdr:colOff>
      <xdr:row>83</xdr:row>
      <xdr:rowOff>14605</xdr:rowOff>
    </xdr:to>
    <xdr:sp macro="" textlink="">
      <xdr:nvSpPr>
        <xdr:cNvPr id="468" name="フローチャート: 判断 467">
          <a:extLst>
            <a:ext uri="{FF2B5EF4-FFF2-40B4-BE49-F238E27FC236}">
              <a16:creationId xmlns:a16="http://schemas.microsoft.com/office/drawing/2014/main" id="{00000000-0008-0000-0200-0000D4010000}"/>
            </a:ext>
          </a:extLst>
        </xdr:cNvPr>
        <xdr:cNvSpPr/>
      </xdr:nvSpPr>
      <xdr:spPr>
        <a:xfrm>
          <a:off x="11231880" y="138309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92075</xdr:rowOff>
    </xdr:from>
    <xdr:to>
      <xdr:col>85</xdr:col>
      <xdr:colOff>177800</xdr:colOff>
      <xdr:row>83</xdr:row>
      <xdr:rowOff>22225</xdr:rowOff>
    </xdr:to>
    <xdr:sp macro="" textlink="">
      <xdr:nvSpPr>
        <xdr:cNvPr id="474" name="楕円 473">
          <a:extLst>
            <a:ext uri="{FF2B5EF4-FFF2-40B4-BE49-F238E27FC236}">
              <a16:creationId xmlns:a16="http://schemas.microsoft.com/office/drawing/2014/main" id="{00000000-0008-0000-0200-0000DA010000}"/>
            </a:ext>
          </a:extLst>
        </xdr:cNvPr>
        <xdr:cNvSpPr/>
      </xdr:nvSpPr>
      <xdr:spPr>
        <a:xfrm>
          <a:off x="14325600" y="1383855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70502</xdr:rowOff>
    </xdr:from>
    <xdr:ext cx="405111" cy="259045"/>
    <xdr:sp macro="" textlink="">
      <xdr:nvSpPr>
        <xdr:cNvPr id="475" name="【消防施設】&#10;有形固定資産減価償却率該当値テキスト">
          <a:extLst>
            <a:ext uri="{FF2B5EF4-FFF2-40B4-BE49-F238E27FC236}">
              <a16:creationId xmlns:a16="http://schemas.microsoft.com/office/drawing/2014/main" id="{00000000-0008-0000-0200-0000DB010000}"/>
            </a:ext>
          </a:extLst>
        </xdr:cNvPr>
        <xdr:cNvSpPr txBox="1"/>
      </xdr:nvSpPr>
      <xdr:spPr>
        <a:xfrm>
          <a:off x="14414500" y="13816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52070</xdr:rowOff>
    </xdr:from>
    <xdr:to>
      <xdr:col>81</xdr:col>
      <xdr:colOff>101600</xdr:colOff>
      <xdr:row>84</xdr:row>
      <xdr:rowOff>153670</xdr:rowOff>
    </xdr:to>
    <xdr:sp macro="" textlink="">
      <xdr:nvSpPr>
        <xdr:cNvPr id="476" name="楕円 475">
          <a:extLst>
            <a:ext uri="{FF2B5EF4-FFF2-40B4-BE49-F238E27FC236}">
              <a16:creationId xmlns:a16="http://schemas.microsoft.com/office/drawing/2014/main" id="{00000000-0008-0000-0200-0000DC010000}"/>
            </a:ext>
          </a:extLst>
        </xdr:cNvPr>
        <xdr:cNvSpPr/>
      </xdr:nvSpPr>
      <xdr:spPr>
        <a:xfrm>
          <a:off x="1357884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142875</xdr:rowOff>
    </xdr:from>
    <xdr:to>
      <xdr:col>85</xdr:col>
      <xdr:colOff>127000</xdr:colOff>
      <xdr:row>84</xdr:row>
      <xdr:rowOff>102870</xdr:rowOff>
    </xdr:to>
    <xdr:cxnSp macro="">
      <xdr:nvCxnSpPr>
        <xdr:cNvPr id="477" name="直線コネクタ 476">
          <a:extLst>
            <a:ext uri="{FF2B5EF4-FFF2-40B4-BE49-F238E27FC236}">
              <a16:creationId xmlns:a16="http://schemas.microsoft.com/office/drawing/2014/main" id="{00000000-0008-0000-0200-0000DD010000}"/>
            </a:ext>
          </a:extLst>
        </xdr:cNvPr>
        <xdr:cNvCxnSpPr/>
      </xdr:nvCxnSpPr>
      <xdr:spPr>
        <a:xfrm flipV="1">
          <a:off x="13629640" y="13889355"/>
          <a:ext cx="746760" cy="29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27305</xdr:rowOff>
    </xdr:from>
    <xdr:to>
      <xdr:col>76</xdr:col>
      <xdr:colOff>165100</xdr:colOff>
      <xdr:row>82</xdr:row>
      <xdr:rowOff>128905</xdr:rowOff>
    </xdr:to>
    <xdr:sp macro="" textlink="">
      <xdr:nvSpPr>
        <xdr:cNvPr id="478" name="楕円 477">
          <a:extLst>
            <a:ext uri="{FF2B5EF4-FFF2-40B4-BE49-F238E27FC236}">
              <a16:creationId xmlns:a16="http://schemas.microsoft.com/office/drawing/2014/main" id="{00000000-0008-0000-0200-0000DE010000}"/>
            </a:ext>
          </a:extLst>
        </xdr:cNvPr>
        <xdr:cNvSpPr/>
      </xdr:nvSpPr>
      <xdr:spPr>
        <a:xfrm>
          <a:off x="12804140" y="1377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78105</xdr:rowOff>
    </xdr:from>
    <xdr:to>
      <xdr:col>81</xdr:col>
      <xdr:colOff>50800</xdr:colOff>
      <xdr:row>84</xdr:row>
      <xdr:rowOff>102870</xdr:rowOff>
    </xdr:to>
    <xdr:cxnSp macro="">
      <xdr:nvCxnSpPr>
        <xdr:cNvPr id="479" name="直線コネクタ 478">
          <a:extLst>
            <a:ext uri="{FF2B5EF4-FFF2-40B4-BE49-F238E27FC236}">
              <a16:creationId xmlns:a16="http://schemas.microsoft.com/office/drawing/2014/main" id="{00000000-0008-0000-0200-0000DF010000}"/>
            </a:ext>
          </a:extLst>
        </xdr:cNvPr>
        <xdr:cNvCxnSpPr/>
      </xdr:nvCxnSpPr>
      <xdr:spPr>
        <a:xfrm>
          <a:off x="12854940" y="13824585"/>
          <a:ext cx="774700" cy="36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114936</xdr:rowOff>
    </xdr:from>
    <xdr:to>
      <xdr:col>72</xdr:col>
      <xdr:colOff>38100</xdr:colOff>
      <xdr:row>82</xdr:row>
      <xdr:rowOff>45086</xdr:rowOff>
    </xdr:to>
    <xdr:sp macro="" textlink="">
      <xdr:nvSpPr>
        <xdr:cNvPr id="480" name="楕円 479">
          <a:extLst>
            <a:ext uri="{FF2B5EF4-FFF2-40B4-BE49-F238E27FC236}">
              <a16:creationId xmlns:a16="http://schemas.microsoft.com/office/drawing/2014/main" id="{00000000-0008-0000-0200-0000E0010000}"/>
            </a:ext>
          </a:extLst>
        </xdr:cNvPr>
        <xdr:cNvSpPr/>
      </xdr:nvSpPr>
      <xdr:spPr>
        <a:xfrm>
          <a:off x="12029440" y="1369377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165736</xdr:rowOff>
    </xdr:from>
    <xdr:to>
      <xdr:col>76</xdr:col>
      <xdr:colOff>114300</xdr:colOff>
      <xdr:row>82</xdr:row>
      <xdr:rowOff>78105</xdr:rowOff>
    </xdr:to>
    <xdr:cxnSp macro="">
      <xdr:nvCxnSpPr>
        <xdr:cNvPr id="481" name="直線コネクタ 480">
          <a:extLst>
            <a:ext uri="{FF2B5EF4-FFF2-40B4-BE49-F238E27FC236}">
              <a16:creationId xmlns:a16="http://schemas.microsoft.com/office/drawing/2014/main" id="{00000000-0008-0000-0200-0000E1010000}"/>
            </a:ext>
          </a:extLst>
        </xdr:cNvPr>
        <xdr:cNvCxnSpPr/>
      </xdr:nvCxnSpPr>
      <xdr:spPr>
        <a:xfrm>
          <a:off x="12072620" y="13744576"/>
          <a:ext cx="78232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13970</xdr:rowOff>
    </xdr:from>
    <xdr:to>
      <xdr:col>67</xdr:col>
      <xdr:colOff>101600</xdr:colOff>
      <xdr:row>84</xdr:row>
      <xdr:rowOff>115570</xdr:rowOff>
    </xdr:to>
    <xdr:sp macro="" textlink="">
      <xdr:nvSpPr>
        <xdr:cNvPr id="482" name="楕円 481">
          <a:extLst>
            <a:ext uri="{FF2B5EF4-FFF2-40B4-BE49-F238E27FC236}">
              <a16:creationId xmlns:a16="http://schemas.microsoft.com/office/drawing/2014/main" id="{00000000-0008-0000-0200-0000E2010000}"/>
            </a:ext>
          </a:extLst>
        </xdr:cNvPr>
        <xdr:cNvSpPr/>
      </xdr:nvSpPr>
      <xdr:spPr>
        <a:xfrm>
          <a:off x="1123188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165736</xdr:rowOff>
    </xdr:from>
    <xdr:to>
      <xdr:col>71</xdr:col>
      <xdr:colOff>177800</xdr:colOff>
      <xdr:row>84</xdr:row>
      <xdr:rowOff>64770</xdr:rowOff>
    </xdr:to>
    <xdr:cxnSp macro="">
      <xdr:nvCxnSpPr>
        <xdr:cNvPr id="483" name="直線コネクタ 482">
          <a:extLst>
            <a:ext uri="{FF2B5EF4-FFF2-40B4-BE49-F238E27FC236}">
              <a16:creationId xmlns:a16="http://schemas.microsoft.com/office/drawing/2014/main" id="{00000000-0008-0000-0200-0000E3010000}"/>
            </a:ext>
          </a:extLst>
        </xdr:cNvPr>
        <xdr:cNvCxnSpPr/>
      </xdr:nvCxnSpPr>
      <xdr:spPr>
        <a:xfrm flipV="1">
          <a:off x="11282680" y="13744576"/>
          <a:ext cx="789940" cy="40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137813</xdr:rowOff>
    </xdr:from>
    <xdr:ext cx="405111" cy="259045"/>
    <xdr:sp macro="" textlink="">
      <xdr:nvSpPr>
        <xdr:cNvPr id="484" name="n_1aveValue【消防施設】&#10;有形固定資産減価償却率">
          <a:extLst>
            <a:ext uri="{FF2B5EF4-FFF2-40B4-BE49-F238E27FC236}">
              <a16:creationId xmlns:a16="http://schemas.microsoft.com/office/drawing/2014/main" id="{00000000-0008-0000-0200-0000E4010000}"/>
            </a:ext>
          </a:extLst>
        </xdr:cNvPr>
        <xdr:cNvSpPr txBox="1"/>
      </xdr:nvSpPr>
      <xdr:spPr>
        <a:xfrm>
          <a:off x="13437244" y="1354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41927</xdr:rowOff>
    </xdr:from>
    <xdr:ext cx="405111" cy="259045"/>
    <xdr:sp macro="" textlink="">
      <xdr:nvSpPr>
        <xdr:cNvPr id="485" name="n_2aveValue【消防施設】&#10;有形固定資産減価償却率">
          <a:extLst>
            <a:ext uri="{FF2B5EF4-FFF2-40B4-BE49-F238E27FC236}">
              <a16:creationId xmlns:a16="http://schemas.microsoft.com/office/drawing/2014/main" id="{00000000-0008-0000-0200-0000E5010000}"/>
            </a:ext>
          </a:extLst>
        </xdr:cNvPr>
        <xdr:cNvSpPr txBox="1"/>
      </xdr:nvSpPr>
      <xdr:spPr>
        <a:xfrm>
          <a:off x="126752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91457</xdr:rowOff>
    </xdr:from>
    <xdr:ext cx="405111" cy="259045"/>
    <xdr:sp macro="" textlink="">
      <xdr:nvSpPr>
        <xdr:cNvPr id="486" name="n_3aveValue【消防施設】&#10;有形固定資産減価償却率">
          <a:extLst>
            <a:ext uri="{FF2B5EF4-FFF2-40B4-BE49-F238E27FC236}">
              <a16:creationId xmlns:a16="http://schemas.microsoft.com/office/drawing/2014/main" id="{00000000-0008-0000-0200-0000E6010000}"/>
            </a:ext>
          </a:extLst>
        </xdr:cNvPr>
        <xdr:cNvSpPr txBox="1"/>
      </xdr:nvSpPr>
      <xdr:spPr>
        <a:xfrm>
          <a:off x="11900544" y="13837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31132</xdr:rowOff>
    </xdr:from>
    <xdr:ext cx="405111" cy="259045"/>
    <xdr:sp macro="" textlink="">
      <xdr:nvSpPr>
        <xdr:cNvPr id="487" name="n_4aveValue【消防施設】&#10;有形固定資産減価償却率">
          <a:extLst>
            <a:ext uri="{FF2B5EF4-FFF2-40B4-BE49-F238E27FC236}">
              <a16:creationId xmlns:a16="http://schemas.microsoft.com/office/drawing/2014/main" id="{00000000-0008-0000-0200-0000E7010000}"/>
            </a:ext>
          </a:extLst>
        </xdr:cNvPr>
        <xdr:cNvSpPr txBox="1"/>
      </xdr:nvSpPr>
      <xdr:spPr>
        <a:xfrm>
          <a:off x="11102984" y="1360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144797</xdr:rowOff>
    </xdr:from>
    <xdr:ext cx="405111" cy="259045"/>
    <xdr:sp macro="" textlink="">
      <xdr:nvSpPr>
        <xdr:cNvPr id="488" name="n_1mainValue【消防施設】&#10;有形固定資産減価償却率">
          <a:extLst>
            <a:ext uri="{FF2B5EF4-FFF2-40B4-BE49-F238E27FC236}">
              <a16:creationId xmlns:a16="http://schemas.microsoft.com/office/drawing/2014/main" id="{00000000-0008-0000-0200-0000E8010000}"/>
            </a:ext>
          </a:extLst>
        </xdr:cNvPr>
        <xdr:cNvSpPr txBox="1"/>
      </xdr:nvSpPr>
      <xdr:spPr>
        <a:xfrm>
          <a:off x="134372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145432</xdr:rowOff>
    </xdr:from>
    <xdr:ext cx="405111" cy="259045"/>
    <xdr:sp macro="" textlink="">
      <xdr:nvSpPr>
        <xdr:cNvPr id="489" name="n_2mainValue【消防施設】&#10;有形固定資産減価償却率">
          <a:extLst>
            <a:ext uri="{FF2B5EF4-FFF2-40B4-BE49-F238E27FC236}">
              <a16:creationId xmlns:a16="http://schemas.microsoft.com/office/drawing/2014/main" id="{00000000-0008-0000-0200-0000E9010000}"/>
            </a:ext>
          </a:extLst>
        </xdr:cNvPr>
        <xdr:cNvSpPr txBox="1"/>
      </xdr:nvSpPr>
      <xdr:spPr>
        <a:xfrm>
          <a:off x="12675244" y="1355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61613</xdr:rowOff>
    </xdr:from>
    <xdr:ext cx="405111" cy="259045"/>
    <xdr:sp macro="" textlink="">
      <xdr:nvSpPr>
        <xdr:cNvPr id="490" name="n_3mainValue【消防施設】&#10;有形固定資産減価償却率">
          <a:extLst>
            <a:ext uri="{FF2B5EF4-FFF2-40B4-BE49-F238E27FC236}">
              <a16:creationId xmlns:a16="http://schemas.microsoft.com/office/drawing/2014/main" id="{00000000-0008-0000-0200-0000EA010000}"/>
            </a:ext>
          </a:extLst>
        </xdr:cNvPr>
        <xdr:cNvSpPr txBox="1"/>
      </xdr:nvSpPr>
      <xdr:spPr>
        <a:xfrm>
          <a:off x="11900544" y="1347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106697</xdr:rowOff>
    </xdr:from>
    <xdr:ext cx="405111" cy="259045"/>
    <xdr:sp macro="" textlink="">
      <xdr:nvSpPr>
        <xdr:cNvPr id="491" name="n_4mainValue【消防施設】&#10;有形固定資産減価償却率">
          <a:extLst>
            <a:ext uri="{FF2B5EF4-FFF2-40B4-BE49-F238E27FC236}">
              <a16:creationId xmlns:a16="http://schemas.microsoft.com/office/drawing/2014/main" id="{00000000-0008-0000-0200-0000EB010000}"/>
            </a:ext>
          </a:extLst>
        </xdr:cNvPr>
        <xdr:cNvSpPr txBox="1"/>
      </xdr:nvSpPr>
      <xdr:spPr>
        <a:xfrm>
          <a:off x="11102984" y="1418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92" name="正方形/長方形 491">
          <a:extLst>
            <a:ext uri="{FF2B5EF4-FFF2-40B4-BE49-F238E27FC236}">
              <a16:creationId xmlns:a16="http://schemas.microsoft.com/office/drawing/2014/main" id="{00000000-0008-0000-0200-0000EC01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3" name="正方形/長方形 492">
          <a:extLst>
            <a:ext uri="{FF2B5EF4-FFF2-40B4-BE49-F238E27FC236}">
              <a16:creationId xmlns:a16="http://schemas.microsoft.com/office/drawing/2014/main" id="{00000000-0008-0000-0200-0000ED01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4" name="正方形/長方形 493">
          <a:extLst>
            <a:ext uri="{FF2B5EF4-FFF2-40B4-BE49-F238E27FC236}">
              <a16:creationId xmlns:a16="http://schemas.microsoft.com/office/drawing/2014/main" id="{00000000-0008-0000-0200-0000EE01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01" name="直線コネクタ 500">
          <a:extLst>
            <a:ext uri="{FF2B5EF4-FFF2-40B4-BE49-F238E27FC236}">
              <a16:creationId xmlns:a16="http://schemas.microsoft.com/office/drawing/2014/main" id="{00000000-0008-0000-0200-0000F501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02" name="直線コネクタ 501">
          <a:extLst>
            <a:ext uri="{FF2B5EF4-FFF2-40B4-BE49-F238E27FC236}">
              <a16:creationId xmlns:a16="http://schemas.microsoft.com/office/drawing/2014/main" id="{00000000-0008-0000-0200-0000F6010000}"/>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04" name="直線コネクタ 503">
          <a:extLst>
            <a:ext uri="{FF2B5EF4-FFF2-40B4-BE49-F238E27FC236}">
              <a16:creationId xmlns:a16="http://schemas.microsoft.com/office/drawing/2014/main" id="{00000000-0008-0000-0200-0000F8010000}"/>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12" name="【消防施設】&#10;一人当たり面積グラフ枠">
          <a:extLst>
            <a:ext uri="{FF2B5EF4-FFF2-40B4-BE49-F238E27FC236}">
              <a16:creationId xmlns:a16="http://schemas.microsoft.com/office/drawing/2014/main" id="{00000000-0008-0000-0200-00000002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95250</xdr:rowOff>
    </xdr:from>
    <xdr:to>
      <xdr:col>116</xdr:col>
      <xdr:colOff>62864</xdr:colOff>
      <xdr:row>86</xdr:row>
      <xdr:rowOff>26212</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flipV="1">
          <a:off x="19509104" y="13171170"/>
          <a:ext cx="0" cy="1272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30039</xdr:rowOff>
    </xdr:from>
    <xdr:ext cx="469744" cy="259045"/>
    <xdr:sp macro="" textlink="">
      <xdr:nvSpPr>
        <xdr:cNvPr id="514" name="【消防施設】&#10;一人当たり面積最小値テキスト">
          <a:extLst>
            <a:ext uri="{FF2B5EF4-FFF2-40B4-BE49-F238E27FC236}">
              <a16:creationId xmlns:a16="http://schemas.microsoft.com/office/drawing/2014/main" id="{00000000-0008-0000-0200-000002020000}"/>
            </a:ext>
          </a:extLst>
        </xdr:cNvPr>
        <xdr:cNvSpPr txBox="1"/>
      </xdr:nvSpPr>
      <xdr:spPr>
        <a:xfrm>
          <a:off x="19547840" y="14447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26212</xdr:rowOff>
    </xdr:from>
    <xdr:to>
      <xdr:col>116</xdr:col>
      <xdr:colOff>152400</xdr:colOff>
      <xdr:row>86</xdr:row>
      <xdr:rowOff>26212</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a:off x="19443700" y="144432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41927</xdr:rowOff>
    </xdr:from>
    <xdr:ext cx="469744" cy="259045"/>
    <xdr:sp macro="" textlink="">
      <xdr:nvSpPr>
        <xdr:cNvPr id="516" name="【消防施設】&#10;一人当たり面積最大値テキスト">
          <a:extLst>
            <a:ext uri="{FF2B5EF4-FFF2-40B4-BE49-F238E27FC236}">
              <a16:creationId xmlns:a16="http://schemas.microsoft.com/office/drawing/2014/main" id="{00000000-0008-0000-0200-000004020000}"/>
            </a:ext>
          </a:extLst>
        </xdr:cNvPr>
        <xdr:cNvSpPr txBox="1"/>
      </xdr:nvSpPr>
      <xdr:spPr>
        <a:xfrm>
          <a:off x="19547840" y="1295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95250</xdr:rowOff>
    </xdr:from>
    <xdr:to>
      <xdr:col>116</xdr:col>
      <xdr:colOff>152400</xdr:colOff>
      <xdr:row>78</xdr:row>
      <xdr:rowOff>95250</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9443700" y="13171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35679</xdr:rowOff>
    </xdr:from>
    <xdr:ext cx="469744" cy="259045"/>
    <xdr:sp macro="" textlink="">
      <xdr:nvSpPr>
        <xdr:cNvPr id="518" name="【消防施設】&#10;一人当たり面積平均値テキスト">
          <a:extLst>
            <a:ext uri="{FF2B5EF4-FFF2-40B4-BE49-F238E27FC236}">
              <a16:creationId xmlns:a16="http://schemas.microsoft.com/office/drawing/2014/main" id="{00000000-0008-0000-0200-000006020000}"/>
            </a:ext>
          </a:extLst>
        </xdr:cNvPr>
        <xdr:cNvSpPr txBox="1"/>
      </xdr:nvSpPr>
      <xdr:spPr>
        <a:xfrm>
          <a:off x="19547840" y="14285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57252</xdr:rowOff>
    </xdr:from>
    <xdr:to>
      <xdr:col>116</xdr:col>
      <xdr:colOff>114300</xdr:colOff>
      <xdr:row>85</xdr:row>
      <xdr:rowOff>158852</xdr:rowOff>
    </xdr:to>
    <xdr:sp macro="" textlink="">
      <xdr:nvSpPr>
        <xdr:cNvPr id="519" name="フローチャート: 判断 518">
          <a:extLst>
            <a:ext uri="{FF2B5EF4-FFF2-40B4-BE49-F238E27FC236}">
              <a16:creationId xmlns:a16="http://schemas.microsoft.com/office/drawing/2014/main" id="{00000000-0008-0000-0200-000007020000}"/>
            </a:ext>
          </a:extLst>
        </xdr:cNvPr>
        <xdr:cNvSpPr/>
      </xdr:nvSpPr>
      <xdr:spPr>
        <a:xfrm>
          <a:off x="19458940" y="1430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51308</xdr:rowOff>
    </xdr:from>
    <xdr:to>
      <xdr:col>112</xdr:col>
      <xdr:colOff>38100</xdr:colOff>
      <xdr:row>85</xdr:row>
      <xdr:rowOff>152908</xdr:rowOff>
    </xdr:to>
    <xdr:sp macro="" textlink="">
      <xdr:nvSpPr>
        <xdr:cNvPr id="520" name="フローチャート: 判断 519">
          <a:extLst>
            <a:ext uri="{FF2B5EF4-FFF2-40B4-BE49-F238E27FC236}">
              <a16:creationId xmlns:a16="http://schemas.microsoft.com/office/drawing/2014/main" id="{00000000-0008-0000-0200-000008020000}"/>
            </a:ext>
          </a:extLst>
        </xdr:cNvPr>
        <xdr:cNvSpPr/>
      </xdr:nvSpPr>
      <xdr:spPr>
        <a:xfrm>
          <a:off x="18735040" y="1430070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54508</xdr:rowOff>
    </xdr:from>
    <xdr:to>
      <xdr:col>107</xdr:col>
      <xdr:colOff>101600</xdr:colOff>
      <xdr:row>85</xdr:row>
      <xdr:rowOff>156108</xdr:rowOff>
    </xdr:to>
    <xdr:sp macro="" textlink="">
      <xdr:nvSpPr>
        <xdr:cNvPr id="521" name="フローチャート: 判断 520">
          <a:extLst>
            <a:ext uri="{FF2B5EF4-FFF2-40B4-BE49-F238E27FC236}">
              <a16:creationId xmlns:a16="http://schemas.microsoft.com/office/drawing/2014/main" id="{00000000-0008-0000-0200-000009020000}"/>
            </a:ext>
          </a:extLst>
        </xdr:cNvPr>
        <xdr:cNvSpPr/>
      </xdr:nvSpPr>
      <xdr:spPr>
        <a:xfrm>
          <a:off x="17937480" y="1430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60909</xdr:rowOff>
    </xdr:from>
    <xdr:to>
      <xdr:col>102</xdr:col>
      <xdr:colOff>165100</xdr:colOff>
      <xdr:row>85</xdr:row>
      <xdr:rowOff>162509</xdr:rowOff>
    </xdr:to>
    <xdr:sp macro="" textlink="">
      <xdr:nvSpPr>
        <xdr:cNvPr id="522" name="フローチャート: 判断 521">
          <a:extLst>
            <a:ext uri="{FF2B5EF4-FFF2-40B4-BE49-F238E27FC236}">
              <a16:creationId xmlns:a16="http://schemas.microsoft.com/office/drawing/2014/main" id="{00000000-0008-0000-0200-00000A020000}"/>
            </a:ext>
          </a:extLst>
        </xdr:cNvPr>
        <xdr:cNvSpPr/>
      </xdr:nvSpPr>
      <xdr:spPr>
        <a:xfrm>
          <a:off x="17162780" y="1431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67311</xdr:rowOff>
    </xdr:from>
    <xdr:to>
      <xdr:col>98</xdr:col>
      <xdr:colOff>38100</xdr:colOff>
      <xdr:row>85</xdr:row>
      <xdr:rowOff>168911</xdr:rowOff>
    </xdr:to>
    <xdr:sp macro="" textlink="">
      <xdr:nvSpPr>
        <xdr:cNvPr id="523" name="フローチャート: 判断 522">
          <a:extLst>
            <a:ext uri="{FF2B5EF4-FFF2-40B4-BE49-F238E27FC236}">
              <a16:creationId xmlns:a16="http://schemas.microsoft.com/office/drawing/2014/main" id="{00000000-0008-0000-0200-00000B020000}"/>
            </a:ext>
          </a:extLst>
        </xdr:cNvPr>
        <xdr:cNvSpPr/>
      </xdr:nvSpPr>
      <xdr:spPr>
        <a:xfrm>
          <a:off x="16388080" y="1431671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14275</xdr:rowOff>
    </xdr:from>
    <xdr:to>
      <xdr:col>116</xdr:col>
      <xdr:colOff>114300</xdr:colOff>
      <xdr:row>85</xdr:row>
      <xdr:rowOff>115875</xdr:rowOff>
    </xdr:to>
    <xdr:sp macro="" textlink="">
      <xdr:nvSpPr>
        <xdr:cNvPr id="529" name="楕円 528">
          <a:extLst>
            <a:ext uri="{FF2B5EF4-FFF2-40B4-BE49-F238E27FC236}">
              <a16:creationId xmlns:a16="http://schemas.microsoft.com/office/drawing/2014/main" id="{00000000-0008-0000-0200-000011020000}"/>
            </a:ext>
          </a:extLst>
        </xdr:cNvPr>
        <xdr:cNvSpPr/>
      </xdr:nvSpPr>
      <xdr:spPr>
        <a:xfrm>
          <a:off x="19458940" y="1426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37152</xdr:rowOff>
    </xdr:from>
    <xdr:ext cx="469744" cy="259045"/>
    <xdr:sp macro="" textlink="">
      <xdr:nvSpPr>
        <xdr:cNvPr id="530" name="【消防施設】&#10;一人当たり面積該当値テキスト">
          <a:extLst>
            <a:ext uri="{FF2B5EF4-FFF2-40B4-BE49-F238E27FC236}">
              <a16:creationId xmlns:a16="http://schemas.microsoft.com/office/drawing/2014/main" id="{00000000-0008-0000-0200-000012020000}"/>
            </a:ext>
          </a:extLst>
        </xdr:cNvPr>
        <xdr:cNvSpPr txBox="1"/>
      </xdr:nvSpPr>
      <xdr:spPr>
        <a:xfrm>
          <a:off x="19547840" y="1411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45822</xdr:rowOff>
    </xdr:from>
    <xdr:to>
      <xdr:col>112</xdr:col>
      <xdr:colOff>38100</xdr:colOff>
      <xdr:row>85</xdr:row>
      <xdr:rowOff>147422</xdr:rowOff>
    </xdr:to>
    <xdr:sp macro="" textlink="">
      <xdr:nvSpPr>
        <xdr:cNvPr id="531" name="楕円 530">
          <a:extLst>
            <a:ext uri="{FF2B5EF4-FFF2-40B4-BE49-F238E27FC236}">
              <a16:creationId xmlns:a16="http://schemas.microsoft.com/office/drawing/2014/main" id="{00000000-0008-0000-0200-000013020000}"/>
            </a:ext>
          </a:extLst>
        </xdr:cNvPr>
        <xdr:cNvSpPr/>
      </xdr:nvSpPr>
      <xdr:spPr>
        <a:xfrm>
          <a:off x="18735040" y="1429522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65075</xdr:rowOff>
    </xdr:from>
    <xdr:to>
      <xdr:col>116</xdr:col>
      <xdr:colOff>63500</xdr:colOff>
      <xdr:row>85</xdr:row>
      <xdr:rowOff>96622</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flipV="1">
          <a:off x="18778220" y="14314475"/>
          <a:ext cx="73152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21589</xdr:rowOff>
    </xdr:from>
    <xdr:to>
      <xdr:col>107</xdr:col>
      <xdr:colOff>101600</xdr:colOff>
      <xdr:row>85</xdr:row>
      <xdr:rowOff>123189</xdr:rowOff>
    </xdr:to>
    <xdr:sp macro="" textlink="">
      <xdr:nvSpPr>
        <xdr:cNvPr id="533" name="楕円 532">
          <a:extLst>
            <a:ext uri="{FF2B5EF4-FFF2-40B4-BE49-F238E27FC236}">
              <a16:creationId xmlns:a16="http://schemas.microsoft.com/office/drawing/2014/main" id="{00000000-0008-0000-0200-000015020000}"/>
            </a:ext>
          </a:extLst>
        </xdr:cNvPr>
        <xdr:cNvSpPr/>
      </xdr:nvSpPr>
      <xdr:spPr>
        <a:xfrm>
          <a:off x="1793748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72389</xdr:rowOff>
    </xdr:from>
    <xdr:to>
      <xdr:col>111</xdr:col>
      <xdr:colOff>177800</xdr:colOff>
      <xdr:row>85</xdr:row>
      <xdr:rowOff>96622</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a:off x="17988280" y="14321789"/>
          <a:ext cx="789940" cy="2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42163</xdr:rowOff>
    </xdr:from>
    <xdr:to>
      <xdr:col>102</xdr:col>
      <xdr:colOff>165100</xdr:colOff>
      <xdr:row>85</xdr:row>
      <xdr:rowOff>143763</xdr:rowOff>
    </xdr:to>
    <xdr:sp macro="" textlink="">
      <xdr:nvSpPr>
        <xdr:cNvPr id="535" name="楕円 534">
          <a:extLst>
            <a:ext uri="{FF2B5EF4-FFF2-40B4-BE49-F238E27FC236}">
              <a16:creationId xmlns:a16="http://schemas.microsoft.com/office/drawing/2014/main" id="{00000000-0008-0000-0200-000017020000}"/>
            </a:ext>
          </a:extLst>
        </xdr:cNvPr>
        <xdr:cNvSpPr/>
      </xdr:nvSpPr>
      <xdr:spPr>
        <a:xfrm>
          <a:off x="17162780" y="1429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72389</xdr:rowOff>
    </xdr:from>
    <xdr:to>
      <xdr:col>107</xdr:col>
      <xdr:colOff>50800</xdr:colOff>
      <xdr:row>85</xdr:row>
      <xdr:rowOff>92963</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flipV="1">
          <a:off x="17213580" y="14321789"/>
          <a:ext cx="7747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45822</xdr:rowOff>
    </xdr:from>
    <xdr:to>
      <xdr:col>98</xdr:col>
      <xdr:colOff>38100</xdr:colOff>
      <xdr:row>85</xdr:row>
      <xdr:rowOff>147422</xdr:rowOff>
    </xdr:to>
    <xdr:sp macro="" textlink="">
      <xdr:nvSpPr>
        <xdr:cNvPr id="537" name="楕円 536">
          <a:extLst>
            <a:ext uri="{FF2B5EF4-FFF2-40B4-BE49-F238E27FC236}">
              <a16:creationId xmlns:a16="http://schemas.microsoft.com/office/drawing/2014/main" id="{00000000-0008-0000-0200-000019020000}"/>
            </a:ext>
          </a:extLst>
        </xdr:cNvPr>
        <xdr:cNvSpPr/>
      </xdr:nvSpPr>
      <xdr:spPr>
        <a:xfrm>
          <a:off x="16388080" y="1429522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92963</xdr:rowOff>
    </xdr:from>
    <xdr:to>
      <xdr:col>102</xdr:col>
      <xdr:colOff>114300</xdr:colOff>
      <xdr:row>85</xdr:row>
      <xdr:rowOff>96622</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flipV="1">
          <a:off x="16431260" y="14342363"/>
          <a:ext cx="78232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144035</xdr:rowOff>
    </xdr:from>
    <xdr:ext cx="469744" cy="259045"/>
    <xdr:sp macro="" textlink="">
      <xdr:nvSpPr>
        <xdr:cNvPr id="539" name="n_1aveValue【消防施設】&#10;一人当たり面積">
          <a:extLst>
            <a:ext uri="{FF2B5EF4-FFF2-40B4-BE49-F238E27FC236}">
              <a16:creationId xmlns:a16="http://schemas.microsoft.com/office/drawing/2014/main" id="{00000000-0008-0000-0200-00001B020000}"/>
            </a:ext>
          </a:extLst>
        </xdr:cNvPr>
        <xdr:cNvSpPr txBox="1"/>
      </xdr:nvSpPr>
      <xdr:spPr>
        <a:xfrm>
          <a:off x="18561127" y="1439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147235</xdr:rowOff>
    </xdr:from>
    <xdr:ext cx="469744" cy="259045"/>
    <xdr:sp macro="" textlink="">
      <xdr:nvSpPr>
        <xdr:cNvPr id="540" name="n_2aveValue【消防施設】&#10;一人当たり面積">
          <a:extLst>
            <a:ext uri="{FF2B5EF4-FFF2-40B4-BE49-F238E27FC236}">
              <a16:creationId xmlns:a16="http://schemas.microsoft.com/office/drawing/2014/main" id="{00000000-0008-0000-0200-00001C020000}"/>
            </a:ext>
          </a:extLst>
        </xdr:cNvPr>
        <xdr:cNvSpPr txBox="1"/>
      </xdr:nvSpPr>
      <xdr:spPr>
        <a:xfrm>
          <a:off x="17776267" y="1439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153636</xdr:rowOff>
    </xdr:from>
    <xdr:ext cx="469744" cy="259045"/>
    <xdr:sp macro="" textlink="">
      <xdr:nvSpPr>
        <xdr:cNvPr id="541" name="n_3aveValue【消防施設】&#10;一人当たり面積">
          <a:extLst>
            <a:ext uri="{FF2B5EF4-FFF2-40B4-BE49-F238E27FC236}">
              <a16:creationId xmlns:a16="http://schemas.microsoft.com/office/drawing/2014/main" id="{00000000-0008-0000-0200-00001D020000}"/>
            </a:ext>
          </a:extLst>
        </xdr:cNvPr>
        <xdr:cNvSpPr txBox="1"/>
      </xdr:nvSpPr>
      <xdr:spPr>
        <a:xfrm>
          <a:off x="17001567" y="14403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160038</xdr:rowOff>
    </xdr:from>
    <xdr:ext cx="469744" cy="259045"/>
    <xdr:sp macro="" textlink="">
      <xdr:nvSpPr>
        <xdr:cNvPr id="542" name="n_4aveValue【消防施設】&#10;一人当たり面積">
          <a:extLst>
            <a:ext uri="{FF2B5EF4-FFF2-40B4-BE49-F238E27FC236}">
              <a16:creationId xmlns:a16="http://schemas.microsoft.com/office/drawing/2014/main" id="{00000000-0008-0000-0200-00001E020000}"/>
            </a:ext>
          </a:extLst>
        </xdr:cNvPr>
        <xdr:cNvSpPr txBox="1"/>
      </xdr:nvSpPr>
      <xdr:spPr>
        <a:xfrm>
          <a:off x="16226867" y="144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163949</xdr:rowOff>
    </xdr:from>
    <xdr:ext cx="469744" cy="259045"/>
    <xdr:sp macro="" textlink="">
      <xdr:nvSpPr>
        <xdr:cNvPr id="543" name="n_1mainValue【消防施設】&#10;一人当たり面積">
          <a:extLst>
            <a:ext uri="{FF2B5EF4-FFF2-40B4-BE49-F238E27FC236}">
              <a16:creationId xmlns:a16="http://schemas.microsoft.com/office/drawing/2014/main" id="{00000000-0008-0000-0200-00001F020000}"/>
            </a:ext>
          </a:extLst>
        </xdr:cNvPr>
        <xdr:cNvSpPr txBox="1"/>
      </xdr:nvSpPr>
      <xdr:spPr>
        <a:xfrm>
          <a:off x="18561127" y="14078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139716</xdr:rowOff>
    </xdr:from>
    <xdr:ext cx="469744" cy="259045"/>
    <xdr:sp macro="" textlink="">
      <xdr:nvSpPr>
        <xdr:cNvPr id="544" name="n_2mainValue【消防施設】&#10;一人当たり面積">
          <a:extLst>
            <a:ext uri="{FF2B5EF4-FFF2-40B4-BE49-F238E27FC236}">
              <a16:creationId xmlns:a16="http://schemas.microsoft.com/office/drawing/2014/main" id="{00000000-0008-0000-0200-000020020000}"/>
            </a:ext>
          </a:extLst>
        </xdr:cNvPr>
        <xdr:cNvSpPr txBox="1"/>
      </xdr:nvSpPr>
      <xdr:spPr>
        <a:xfrm>
          <a:off x="17776267" y="14053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160290</xdr:rowOff>
    </xdr:from>
    <xdr:ext cx="469744" cy="259045"/>
    <xdr:sp macro="" textlink="">
      <xdr:nvSpPr>
        <xdr:cNvPr id="545" name="n_3mainValue【消防施設】&#10;一人当たり面積">
          <a:extLst>
            <a:ext uri="{FF2B5EF4-FFF2-40B4-BE49-F238E27FC236}">
              <a16:creationId xmlns:a16="http://schemas.microsoft.com/office/drawing/2014/main" id="{00000000-0008-0000-0200-000021020000}"/>
            </a:ext>
          </a:extLst>
        </xdr:cNvPr>
        <xdr:cNvSpPr txBox="1"/>
      </xdr:nvSpPr>
      <xdr:spPr>
        <a:xfrm>
          <a:off x="17001567" y="14074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163949</xdr:rowOff>
    </xdr:from>
    <xdr:ext cx="469744" cy="259045"/>
    <xdr:sp macro="" textlink="">
      <xdr:nvSpPr>
        <xdr:cNvPr id="546" name="n_4mainValue【消防施設】&#10;一人当たり面積">
          <a:extLst>
            <a:ext uri="{FF2B5EF4-FFF2-40B4-BE49-F238E27FC236}">
              <a16:creationId xmlns:a16="http://schemas.microsoft.com/office/drawing/2014/main" id="{00000000-0008-0000-0200-000022020000}"/>
            </a:ext>
          </a:extLst>
        </xdr:cNvPr>
        <xdr:cNvSpPr txBox="1"/>
      </xdr:nvSpPr>
      <xdr:spPr>
        <a:xfrm>
          <a:off x="16226867" y="14078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7" name="正方形/長方形 546">
          <a:extLst>
            <a:ext uri="{FF2B5EF4-FFF2-40B4-BE49-F238E27FC236}">
              <a16:creationId xmlns:a16="http://schemas.microsoft.com/office/drawing/2014/main" id="{00000000-0008-0000-0200-000023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8" name="正方形/長方形 547">
          <a:extLst>
            <a:ext uri="{FF2B5EF4-FFF2-40B4-BE49-F238E27FC236}">
              <a16:creationId xmlns:a16="http://schemas.microsoft.com/office/drawing/2014/main" id="{00000000-0008-0000-0200-000024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9" name="正方形/長方形 548">
          <a:extLst>
            <a:ext uri="{FF2B5EF4-FFF2-40B4-BE49-F238E27FC236}">
              <a16:creationId xmlns:a16="http://schemas.microsoft.com/office/drawing/2014/main" id="{00000000-0008-0000-0200-000025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0" name="正方形/長方形 549">
          <a:extLst>
            <a:ext uri="{FF2B5EF4-FFF2-40B4-BE49-F238E27FC236}">
              <a16:creationId xmlns:a16="http://schemas.microsoft.com/office/drawing/2014/main" id="{00000000-0008-0000-0200-000026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1" name="正方形/長方形 550">
          <a:extLst>
            <a:ext uri="{FF2B5EF4-FFF2-40B4-BE49-F238E27FC236}">
              <a16:creationId xmlns:a16="http://schemas.microsoft.com/office/drawing/2014/main" id="{00000000-0008-0000-0200-000027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2" name="正方形/長方形 551">
          <a:extLst>
            <a:ext uri="{FF2B5EF4-FFF2-40B4-BE49-F238E27FC236}">
              <a16:creationId xmlns:a16="http://schemas.microsoft.com/office/drawing/2014/main" id="{00000000-0008-0000-0200-000028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5" name="テキスト ボックス 554">
          <a:extLst>
            <a:ext uri="{FF2B5EF4-FFF2-40B4-BE49-F238E27FC236}">
              <a16:creationId xmlns:a16="http://schemas.microsoft.com/office/drawing/2014/main" id="{00000000-0008-0000-0200-00002B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6" name="直線コネクタ 555">
          <a:extLst>
            <a:ext uri="{FF2B5EF4-FFF2-40B4-BE49-F238E27FC236}">
              <a16:creationId xmlns:a16="http://schemas.microsoft.com/office/drawing/2014/main" id="{00000000-0008-0000-0200-00002C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7" name="テキスト ボックス 556">
          <a:extLst>
            <a:ext uri="{FF2B5EF4-FFF2-40B4-BE49-F238E27FC236}">
              <a16:creationId xmlns:a16="http://schemas.microsoft.com/office/drawing/2014/main" id="{00000000-0008-0000-0200-00002D02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8" name="直線コネクタ 557">
          <a:extLst>
            <a:ext uri="{FF2B5EF4-FFF2-40B4-BE49-F238E27FC236}">
              <a16:creationId xmlns:a16="http://schemas.microsoft.com/office/drawing/2014/main" id="{00000000-0008-0000-0200-00002E020000}"/>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9" name="テキスト ボックス 558">
          <a:extLst>
            <a:ext uri="{FF2B5EF4-FFF2-40B4-BE49-F238E27FC236}">
              <a16:creationId xmlns:a16="http://schemas.microsoft.com/office/drawing/2014/main" id="{00000000-0008-0000-0200-00002F020000}"/>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0" name="直線コネクタ 559">
          <a:extLst>
            <a:ext uri="{FF2B5EF4-FFF2-40B4-BE49-F238E27FC236}">
              <a16:creationId xmlns:a16="http://schemas.microsoft.com/office/drawing/2014/main" id="{00000000-0008-0000-0200-000030020000}"/>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7" name="テキスト ボックス 566">
          <a:extLst>
            <a:ext uri="{FF2B5EF4-FFF2-40B4-BE49-F238E27FC236}">
              <a16:creationId xmlns:a16="http://schemas.microsoft.com/office/drawing/2014/main" id="{00000000-0008-0000-0200-000037020000}"/>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9" name="テキスト ボックス 568">
          <a:extLst>
            <a:ext uri="{FF2B5EF4-FFF2-40B4-BE49-F238E27FC236}">
              <a16:creationId xmlns:a16="http://schemas.microsoft.com/office/drawing/2014/main" id="{00000000-0008-0000-0200-000039020000}"/>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1" name="【庁舎】&#10;有形固定資産減価償却率グラフ枠">
          <a:extLst>
            <a:ext uri="{FF2B5EF4-FFF2-40B4-BE49-F238E27FC236}">
              <a16:creationId xmlns:a16="http://schemas.microsoft.com/office/drawing/2014/main" id="{00000000-0008-0000-0200-00003B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27214</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flipV="1">
          <a:off x="14375764" y="16747672"/>
          <a:ext cx="0" cy="1552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573" name="【庁舎】&#10;有形固定資産減価償却率最小値テキスト">
          <a:extLst>
            <a:ext uri="{FF2B5EF4-FFF2-40B4-BE49-F238E27FC236}">
              <a16:creationId xmlns:a16="http://schemas.microsoft.com/office/drawing/2014/main" id="{00000000-0008-0000-0200-00003D020000}"/>
            </a:ext>
          </a:extLst>
        </xdr:cNvPr>
        <xdr:cNvSpPr txBox="1"/>
      </xdr:nvSpPr>
      <xdr:spPr>
        <a:xfrm>
          <a:off x="14414500" y="1830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a:off x="14287500" y="182999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575" name="【庁舎】&#10;有形固定資産減価償却率最大値テキスト">
          <a:extLst>
            <a:ext uri="{FF2B5EF4-FFF2-40B4-BE49-F238E27FC236}">
              <a16:creationId xmlns:a16="http://schemas.microsoft.com/office/drawing/2014/main" id="{00000000-0008-0000-0200-00003F020000}"/>
            </a:ext>
          </a:extLst>
        </xdr:cNvPr>
        <xdr:cNvSpPr txBox="1"/>
      </xdr:nvSpPr>
      <xdr:spPr>
        <a:xfrm>
          <a:off x="14414500" y="165267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a:off x="14287500" y="167476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149514</xdr:rowOff>
    </xdr:from>
    <xdr:ext cx="405111" cy="259045"/>
    <xdr:sp macro="" textlink="">
      <xdr:nvSpPr>
        <xdr:cNvPr id="577" name="【庁舎】&#10;有形固定資産減価償却率平均値テキスト">
          <a:extLst>
            <a:ext uri="{FF2B5EF4-FFF2-40B4-BE49-F238E27FC236}">
              <a16:creationId xmlns:a16="http://schemas.microsoft.com/office/drawing/2014/main" id="{00000000-0008-0000-0200-000041020000}"/>
            </a:ext>
          </a:extLst>
        </xdr:cNvPr>
        <xdr:cNvSpPr txBox="1"/>
      </xdr:nvSpPr>
      <xdr:spPr>
        <a:xfrm>
          <a:off x="14414500" y="174164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126637</xdr:rowOff>
    </xdr:from>
    <xdr:to>
      <xdr:col>85</xdr:col>
      <xdr:colOff>177800</xdr:colOff>
      <xdr:row>105</xdr:row>
      <xdr:rowOff>56787</xdr:rowOff>
    </xdr:to>
    <xdr:sp macro="" textlink="">
      <xdr:nvSpPr>
        <xdr:cNvPr id="578" name="フローチャート: 判断 577">
          <a:extLst>
            <a:ext uri="{FF2B5EF4-FFF2-40B4-BE49-F238E27FC236}">
              <a16:creationId xmlns:a16="http://schemas.microsoft.com/office/drawing/2014/main" id="{00000000-0008-0000-0200-000042020000}"/>
            </a:ext>
          </a:extLst>
        </xdr:cNvPr>
        <xdr:cNvSpPr/>
      </xdr:nvSpPr>
      <xdr:spPr>
        <a:xfrm>
          <a:off x="14325600" y="1756119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579" name="フローチャート: 判断 578">
          <a:extLst>
            <a:ext uri="{FF2B5EF4-FFF2-40B4-BE49-F238E27FC236}">
              <a16:creationId xmlns:a16="http://schemas.microsoft.com/office/drawing/2014/main" id="{00000000-0008-0000-0200-000043020000}"/>
            </a:ext>
          </a:extLst>
        </xdr:cNvPr>
        <xdr:cNvSpPr/>
      </xdr:nvSpPr>
      <xdr:spPr>
        <a:xfrm>
          <a:off x="13578840" y="175628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580" name="フローチャート: 判断 579">
          <a:extLst>
            <a:ext uri="{FF2B5EF4-FFF2-40B4-BE49-F238E27FC236}">
              <a16:creationId xmlns:a16="http://schemas.microsoft.com/office/drawing/2014/main" id="{00000000-0008-0000-0200-000044020000}"/>
            </a:ext>
          </a:extLst>
        </xdr:cNvPr>
        <xdr:cNvSpPr/>
      </xdr:nvSpPr>
      <xdr:spPr>
        <a:xfrm>
          <a:off x="12804140" y="175513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581" name="フローチャート: 判断 580">
          <a:extLst>
            <a:ext uri="{FF2B5EF4-FFF2-40B4-BE49-F238E27FC236}">
              <a16:creationId xmlns:a16="http://schemas.microsoft.com/office/drawing/2014/main" id="{00000000-0008-0000-0200-000045020000}"/>
            </a:ext>
          </a:extLst>
        </xdr:cNvPr>
        <xdr:cNvSpPr/>
      </xdr:nvSpPr>
      <xdr:spPr>
        <a:xfrm>
          <a:off x="12029440" y="1754323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582" name="フローチャート: 判断 581">
          <a:extLst>
            <a:ext uri="{FF2B5EF4-FFF2-40B4-BE49-F238E27FC236}">
              <a16:creationId xmlns:a16="http://schemas.microsoft.com/office/drawing/2014/main" id="{00000000-0008-0000-0200-000046020000}"/>
            </a:ext>
          </a:extLst>
        </xdr:cNvPr>
        <xdr:cNvSpPr/>
      </xdr:nvSpPr>
      <xdr:spPr>
        <a:xfrm>
          <a:off x="11231880" y="17528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23768</xdr:rowOff>
    </xdr:from>
    <xdr:to>
      <xdr:col>85</xdr:col>
      <xdr:colOff>177800</xdr:colOff>
      <xdr:row>108</xdr:row>
      <xdr:rowOff>125368</xdr:rowOff>
    </xdr:to>
    <xdr:sp macro="" textlink="">
      <xdr:nvSpPr>
        <xdr:cNvPr id="588" name="楕円 587">
          <a:extLst>
            <a:ext uri="{FF2B5EF4-FFF2-40B4-BE49-F238E27FC236}">
              <a16:creationId xmlns:a16="http://schemas.microsoft.com/office/drawing/2014/main" id="{00000000-0008-0000-0200-00004C020000}"/>
            </a:ext>
          </a:extLst>
        </xdr:cNvPr>
        <xdr:cNvSpPr/>
      </xdr:nvSpPr>
      <xdr:spPr>
        <a:xfrm>
          <a:off x="14325600" y="18128888"/>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110145</xdr:rowOff>
    </xdr:from>
    <xdr:ext cx="405111" cy="259045"/>
    <xdr:sp macro="" textlink="">
      <xdr:nvSpPr>
        <xdr:cNvPr id="589" name="【庁舎】&#10;有形固定資産減価償却率該当値テキスト">
          <a:extLst>
            <a:ext uri="{FF2B5EF4-FFF2-40B4-BE49-F238E27FC236}">
              <a16:creationId xmlns:a16="http://schemas.microsoft.com/office/drawing/2014/main" id="{00000000-0008-0000-0200-00004D020000}"/>
            </a:ext>
          </a:extLst>
        </xdr:cNvPr>
        <xdr:cNvSpPr txBox="1"/>
      </xdr:nvSpPr>
      <xdr:spPr>
        <a:xfrm>
          <a:off x="14414500" y="18047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169092</xdr:rowOff>
    </xdr:from>
    <xdr:to>
      <xdr:col>81</xdr:col>
      <xdr:colOff>101600</xdr:colOff>
      <xdr:row>108</xdr:row>
      <xdr:rowOff>99242</xdr:rowOff>
    </xdr:to>
    <xdr:sp macro="" textlink="">
      <xdr:nvSpPr>
        <xdr:cNvPr id="590" name="楕円 589">
          <a:extLst>
            <a:ext uri="{FF2B5EF4-FFF2-40B4-BE49-F238E27FC236}">
              <a16:creationId xmlns:a16="http://schemas.microsoft.com/office/drawing/2014/main" id="{00000000-0008-0000-0200-00004E020000}"/>
            </a:ext>
          </a:extLst>
        </xdr:cNvPr>
        <xdr:cNvSpPr/>
      </xdr:nvSpPr>
      <xdr:spPr>
        <a:xfrm>
          <a:off x="13578840" y="181065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48442</xdr:rowOff>
    </xdr:from>
    <xdr:to>
      <xdr:col>85</xdr:col>
      <xdr:colOff>127000</xdr:colOff>
      <xdr:row>108</xdr:row>
      <xdr:rowOff>74568</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a:off x="13629640" y="18153562"/>
          <a:ext cx="74676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12337</xdr:rowOff>
    </xdr:from>
    <xdr:to>
      <xdr:col>76</xdr:col>
      <xdr:colOff>165100</xdr:colOff>
      <xdr:row>108</xdr:row>
      <xdr:rowOff>113937</xdr:rowOff>
    </xdr:to>
    <xdr:sp macro="" textlink="">
      <xdr:nvSpPr>
        <xdr:cNvPr id="592" name="楕円 591">
          <a:extLst>
            <a:ext uri="{FF2B5EF4-FFF2-40B4-BE49-F238E27FC236}">
              <a16:creationId xmlns:a16="http://schemas.microsoft.com/office/drawing/2014/main" id="{00000000-0008-0000-0200-000050020000}"/>
            </a:ext>
          </a:extLst>
        </xdr:cNvPr>
        <xdr:cNvSpPr/>
      </xdr:nvSpPr>
      <xdr:spPr>
        <a:xfrm>
          <a:off x="1280414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48442</xdr:rowOff>
    </xdr:from>
    <xdr:to>
      <xdr:col>81</xdr:col>
      <xdr:colOff>50800</xdr:colOff>
      <xdr:row>108</xdr:row>
      <xdr:rowOff>63137</xdr:rowOff>
    </xdr:to>
    <xdr:cxnSp macro="">
      <xdr:nvCxnSpPr>
        <xdr:cNvPr id="593" name="直線コネクタ 592">
          <a:extLst>
            <a:ext uri="{FF2B5EF4-FFF2-40B4-BE49-F238E27FC236}">
              <a16:creationId xmlns:a16="http://schemas.microsoft.com/office/drawing/2014/main" id="{00000000-0008-0000-0200-000051020000}"/>
            </a:ext>
          </a:extLst>
        </xdr:cNvPr>
        <xdr:cNvCxnSpPr/>
      </xdr:nvCxnSpPr>
      <xdr:spPr>
        <a:xfrm flipV="1">
          <a:off x="12854940" y="18153562"/>
          <a:ext cx="7747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7438</xdr:rowOff>
    </xdr:from>
    <xdr:to>
      <xdr:col>72</xdr:col>
      <xdr:colOff>38100</xdr:colOff>
      <xdr:row>108</xdr:row>
      <xdr:rowOff>109038</xdr:rowOff>
    </xdr:to>
    <xdr:sp macro="" textlink="">
      <xdr:nvSpPr>
        <xdr:cNvPr id="594" name="楕円 593">
          <a:extLst>
            <a:ext uri="{FF2B5EF4-FFF2-40B4-BE49-F238E27FC236}">
              <a16:creationId xmlns:a16="http://schemas.microsoft.com/office/drawing/2014/main" id="{00000000-0008-0000-0200-000052020000}"/>
            </a:ext>
          </a:extLst>
        </xdr:cNvPr>
        <xdr:cNvSpPr/>
      </xdr:nvSpPr>
      <xdr:spPr>
        <a:xfrm>
          <a:off x="12029440" y="1811255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58238</xdr:rowOff>
    </xdr:from>
    <xdr:to>
      <xdr:col>76</xdr:col>
      <xdr:colOff>114300</xdr:colOff>
      <xdr:row>108</xdr:row>
      <xdr:rowOff>63137</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a:off x="12072620" y="18163358"/>
          <a:ext cx="78232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170724</xdr:rowOff>
    </xdr:from>
    <xdr:to>
      <xdr:col>67</xdr:col>
      <xdr:colOff>101600</xdr:colOff>
      <xdr:row>108</xdr:row>
      <xdr:rowOff>100874</xdr:rowOff>
    </xdr:to>
    <xdr:sp macro="" textlink="">
      <xdr:nvSpPr>
        <xdr:cNvPr id="596" name="楕円 595">
          <a:extLst>
            <a:ext uri="{FF2B5EF4-FFF2-40B4-BE49-F238E27FC236}">
              <a16:creationId xmlns:a16="http://schemas.microsoft.com/office/drawing/2014/main" id="{00000000-0008-0000-0200-000054020000}"/>
            </a:ext>
          </a:extLst>
        </xdr:cNvPr>
        <xdr:cNvSpPr/>
      </xdr:nvSpPr>
      <xdr:spPr>
        <a:xfrm>
          <a:off x="11231880" y="181082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50074</xdr:rowOff>
    </xdr:from>
    <xdr:to>
      <xdr:col>71</xdr:col>
      <xdr:colOff>177800</xdr:colOff>
      <xdr:row>108</xdr:row>
      <xdr:rowOff>58238</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a:off x="11282680" y="18155194"/>
          <a:ext cx="78994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74947</xdr:rowOff>
    </xdr:from>
    <xdr:ext cx="405111" cy="259045"/>
    <xdr:sp macro="" textlink="">
      <xdr:nvSpPr>
        <xdr:cNvPr id="598" name="n_1aveValue【庁舎】&#10;有形固定資産減価償却率">
          <a:extLst>
            <a:ext uri="{FF2B5EF4-FFF2-40B4-BE49-F238E27FC236}">
              <a16:creationId xmlns:a16="http://schemas.microsoft.com/office/drawing/2014/main" id="{00000000-0008-0000-0200-000056020000}"/>
            </a:ext>
          </a:extLst>
        </xdr:cNvPr>
        <xdr:cNvSpPr txBox="1"/>
      </xdr:nvSpPr>
      <xdr:spPr>
        <a:xfrm>
          <a:off x="13437244" y="1734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599" name="n_2aveValue【庁舎】&#10;有形固定資産減価償却率">
          <a:extLst>
            <a:ext uri="{FF2B5EF4-FFF2-40B4-BE49-F238E27FC236}">
              <a16:creationId xmlns:a16="http://schemas.microsoft.com/office/drawing/2014/main" id="{00000000-0008-0000-0200-000057020000}"/>
            </a:ext>
          </a:extLst>
        </xdr:cNvPr>
        <xdr:cNvSpPr txBox="1"/>
      </xdr:nvSpPr>
      <xdr:spPr>
        <a:xfrm>
          <a:off x="12675244" y="17330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55353</xdr:rowOff>
    </xdr:from>
    <xdr:ext cx="405111" cy="259045"/>
    <xdr:sp macro="" textlink="">
      <xdr:nvSpPr>
        <xdr:cNvPr id="600" name="n_3aveValue【庁舎】&#10;有形固定資産減価償却率">
          <a:extLst>
            <a:ext uri="{FF2B5EF4-FFF2-40B4-BE49-F238E27FC236}">
              <a16:creationId xmlns:a16="http://schemas.microsoft.com/office/drawing/2014/main" id="{00000000-0008-0000-0200-000058020000}"/>
            </a:ext>
          </a:extLst>
        </xdr:cNvPr>
        <xdr:cNvSpPr txBox="1"/>
      </xdr:nvSpPr>
      <xdr:spPr>
        <a:xfrm>
          <a:off x="11900544" y="1732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601" name="n_4aveValue【庁舎】&#10;有形固定資産減価償却率">
          <a:extLst>
            <a:ext uri="{FF2B5EF4-FFF2-40B4-BE49-F238E27FC236}">
              <a16:creationId xmlns:a16="http://schemas.microsoft.com/office/drawing/2014/main" id="{00000000-0008-0000-0200-000059020000}"/>
            </a:ext>
          </a:extLst>
        </xdr:cNvPr>
        <xdr:cNvSpPr txBox="1"/>
      </xdr:nvSpPr>
      <xdr:spPr>
        <a:xfrm>
          <a:off x="11102984" y="1730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90369</xdr:rowOff>
    </xdr:from>
    <xdr:ext cx="405111" cy="259045"/>
    <xdr:sp macro="" textlink="">
      <xdr:nvSpPr>
        <xdr:cNvPr id="602" name="n_1mainValue【庁舎】&#10;有形固定資産減価償却率">
          <a:extLst>
            <a:ext uri="{FF2B5EF4-FFF2-40B4-BE49-F238E27FC236}">
              <a16:creationId xmlns:a16="http://schemas.microsoft.com/office/drawing/2014/main" id="{00000000-0008-0000-0200-00005A020000}"/>
            </a:ext>
          </a:extLst>
        </xdr:cNvPr>
        <xdr:cNvSpPr txBox="1"/>
      </xdr:nvSpPr>
      <xdr:spPr>
        <a:xfrm>
          <a:off x="13437244" y="1819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105064</xdr:rowOff>
    </xdr:from>
    <xdr:ext cx="405111" cy="259045"/>
    <xdr:sp macro="" textlink="">
      <xdr:nvSpPr>
        <xdr:cNvPr id="603" name="n_2mainValue【庁舎】&#10;有形固定資産減価償却率">
          <a:extLst>
            <a:ext uri="{FF2B5EF4-FFF2-40B4-BE49-F238E27FC236}">
              <a16:creationId xmlns:a16="http://schemas.microsoft.com/office/drawing/2014/main" id="{00000000-0008-0000-0200-00005B020000}"/>
            </a:ext>
          </a:extLst>
        </xdr:cNvPr>
        <xdr:cNvSpPr txBox="1"/>
      </xdr:nvSpPr>
      <xdr:spPr>
        <a:xfrm>
          <a:off x="126752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100165</xdr:rowOff>
    </xdr:from>
    <xdr:ext cx="405111" cy="259045"/>
    <xdr:sp macro="" textlink="">
      <xdr:nvSpPr>
        <xdr:cNvPr id="604" name="n_3mainValue【庁舎】&#10;有形固定資産減価償却率">
          <a:extLst>
            <a:ext uri="{FF2B5EF4-FFF2-40B4-BE49-F238E27FC236}">
              <a16:creationId xmlns:a16="http://schemas.microsoft.com/office/drawing/2014/main" id="{00000000-0008-0000-0200-00005C020000}"/>
            </a:ext>
          </a:extLst>
        </xdr:cNvPr>
        <xdr:cNvSpPr txBox="1"/>
      </xdr:nvSpPr>
      <xdr:spPr>
        <a:xfrm>
          <a:off x="11900544" y="1820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92001</xdr:rowOff>
    </xdr:from>
    <xdr:ext cx="405111" cy="259045"/>
    <xdr:sp macro="" textlink="">
      <xdr:nvSpPr>
        <xdr:cNvPr id="605" name="n_4mainValue【庁舎】&#10;有形固定資産減価償却率">
          <a:extLst>
            <a:ext uri="{FF2B5EF4-FFF2-40B4-BE49-F238E27FC236}">
              <a16:creationId xmlns:a16="http://schemas.microsoft.com/office/drawing/2014/main" id="{00000000-0008-0000-0200-00005D020000}"/>
            </a:ext>
          </a:extLst>
        </xdr:cNvPr>
        <xdr:cNvSpPr txBox="1"/>
      </xdr:nvSpPr>
      <xdr:spPr>
        <a:xfrm>
          <a:off x="11102984" y="1819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6" name="正方形/長方形 605">
          <a:extLst>
            <a:ext uri="{FF2B5EF4-FFF2-40B4-BE49-F238E27FC236}">
              <a16:creationId xmlns:a16="http://schemas.microsoft.com/office/drawing/2014/main" id="{00000000-0008-0000-0200-00005E02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7" name="正方形/長方形 606">
          <a:extLst>
            <a:ext uri="{FF2B5EF4-FFF2-40B4-BE49-F238E27FC236}">
              <a16:creationId xmlns:a16="http://schemas.microsoft.com/office/drawing/2014/main" id="{00000000-0008-0000-0200-00005F02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8" name="正方形/長方形 607">
          <a:extLst>
            <a:ext uri="{FF2B5EF4-FFF2-40B4-BE49-F238E27FC236}">
              <a16:creationId xmlns:a16="http://schemas.microsoft.com/office/drawing/2014/main" id="{00000000-0008-0000-0200-00006002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9" name="正方形/長方形 608">
          <a:extLst>
            <a:ext uri="{FF2B5EF4-FFF2-40B4-BE49-F238E27FC236}">
              <a16:creationId xmlns:a16="http://schemas.microsoft.com/office/drawing/2014/main" id="{00000000-0008-0000-0200-00006102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1" name="正方形/長方形 610">
          <a:extLst>
            <a:ext uri="{FF2B5EF4-FFF2-40B4-BE49-F238E27FC236}">
              <a16:creationId xmlns:a16="http://schemas.microsoft.com/office/drawing/2014/main" id="{00000000-0008-0000-0200-00006302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8" name="直線コネクタ 617">
          <a:extLst>
            <a:ext uri="{FF2B5EF4-FFF2-40B4-BE49-F238E27FC236}">
              <a16:creationId xmlns:a16="http://schemas.microsoft.com/office/drawing/2014/main" id="{00000000-0008-0000-0200-00006A020000}"/>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9" name="テキスト ボックス 618">
          <a:extLst>
            <a:ext uri="{FF2B5EF4-FFF2-40B4-BE49-F238E27FC236}">
              <a16:creationId xmlns:a16="http://schemas.microsoft.com/office/drawing/2014/main" id="{00000000-0008-0000-0200-00006B020000}"/>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20" name="直線コネクタ 619">
          <a:extLst>
            <a:ext uri="{FF2B5EF4-FFF2-40B4-BE49-F238E27FC236}">
              <a16:creationId xmlns:a16="http://schemas.microsoft.com/office/drawing/2014/main" id="{00000000-0008-0000-0200-00006C020000}"/>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21" name="テキスト ボックス 620">
          <a:extLst>
            <a:ext uri="{FF2B5EF4-FFF2-40B4-BE49-F238E27FC236}">
              <a16:creationId xmlns:a16="http://schemas.microsoft.com/office/drawing/2014/main" id="{00000000-0008-0000-0200-00006D020000}"/>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25" name="テキスト ボックス 624">
          <a:extLst>
            <a:ext uri="{FF2B5EF4-FFF2-40B4-BE49-F238E27FC236}">
              <a16:creationId xmlns:a16="http://schemas.microsoft.com/office/drawing/2014/main" id="{00000000-0008-0000-0200-000071020000}"/>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7" name="テキスト ボックス 626">
          <a:extLst>
            <a:ext uri="{FF2B5EF4-FFF2-40B4-BE49-F238E27FC236}">
              <a16:creationId xmlns:a16="http://schemas.microsoft.com/office/drawing/2014/main" id="{00000000-0008-0000-0200-000073020000}"/>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9" name="テキスト ボックス 628">
          <a:extLst>
            <a:ext uri="{FF2B5EF4-FFF2-40B4-BE49-F238E27FC236}">
              <a16:creationId xmlns:a16="http://schemas.microsoft.com/office/drawing/2014/main" id="{00000000-0008-0000-0200-00007502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0" name="【庁舎】&#10;一人当たり面積グラフ枠">
          <a:extLst>
            <a:ext uri="{FF2B5EF4-FFF2-40B4-BE49-F238E27FC236}">
              <a16:creationId xmlns:a16="http://schemas.microsoft.com/office/drawing/2014/main" id="{00000000-0008-0000-0200-00007602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80555</xdr:rowOff>
    </xdr:from>
    <xdr:to>
      <xdr:col>116</xdr:col>
      <xdr:colOff>62864</xdr:colOff>
      <xdr:row>107</xdr:row>
      <xdr:rowOff>152944</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flipV="1">
          <a:off x="19509104" y="16844555"/>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156771</xdr:rowOff>
    </xdr:from>
    <xdr:ext cx="469744" cy="259045"/>
    <xdr:sp macro="" textlink="">
      <xdr:nvSpPr>
        <xdr:cNvPr id="632" name="【庁舎】&#10;一人当たり面積最小値テキスト">
          <a:extLst>
            <a:ext uri="{FF2B5EF4-FFF2-40B4-BE49-F238E27FC236}">
              <a16:creationId xmlns:a16="http://schemas.microsoft.com/office/drawing/2014/main" id="{00000000-0008-0000-0200-000078020000}"/>
            </a:ext>
          </a:extLst>
        </xdr:cNvPr>
        <xdr:cNvSpPr txBox="1"/>
      </xdr:nvSpPr>
      <xdr:spPr>
        <a:xfrm>
          <a:off x="19547840" y="1809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152944</xdr:rowOff>
    </xdr:from>
    <xdr:to>
      <xdr:col>116</xdr:col>
      <xdr:colOff>152400</xdr:colOff>
      <xdr:row>107</xdr:row>
      <xdr:rowOff>152944</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19443700" y="180904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27232</xdr:rowOff>
    </xdr:from>
    <xdr:ext cx="469744" cy="259045"/>
    <xdr:sp macro="" textlink="">
      <xdr:nvSpPr>
        <xdr:cNvPr id="634" name="【庁舎】&#10;一人当たり面積最大値テキスト">
          <a:extLst>
            <a:ext uri="{FF2B5EF4-FFF2-40B4-BE49-F238E27FC236}">
              <a16:creationId xmlns:a16="http://schemas.microsoft.com/office/drawing/2014/main" id="{00000000-0008-0000-0200-00007A020000}"/>
            </a:ext>
          </a:extLst>
        </xdr:cNvPr>
        <xdr:cNvSpPr txBox="1"/>
      </xdr:nvSpPr>
      <xdr:spPr>
        <a:xfrm>
          <a:off x="19547840" y="1662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80555</xdr:rowOff>
    </xdr:from>
    <xdr:to>
      <xdr:col>116</xdr:col>
      <xdr:colOff>152400</xdr:colOff>
      <xdr:row>100</xdr:row>
      <xdr:rowOff>80555</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a:off x="19443700" y="168445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92364</xdr:rowOff>
    </xdr:from>
    <xdr:ext cx="469744" cy="259045"/>
    <xdr:sp macro="" textlink="">
      <xdr:nvSpPr>
        <xdr:cNvPr id="636" name="【庁舎】&#10;一人当たり面積平均値テキスト">
          <a:extLst>
            <a:ext uri="{FF2B5EF4-FFF2-40B4-BE49-F238E27FC236}">
              <a16:creationId xmlns:a16="http://schemas.microsoft.com/office/drawing/2014/main" id="{00000000-0008-0000-0200-00007C020000}"/>
            </a:ext>
          </a:extLst>
        </xdr:cNvPr>
        <xdr:cNvSpPr txBox="1"/>
      </xdr:nvSpPr>
      <xdr:spPr>
        <a:xfrm>
          <a:off x="19547840" y="17526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637" name="フローチャート: 判断 636">
          <a:extLst>
            <a:ext uri="{FF2B5EF4-FFF2-40B4-BE49-F238E27FC236}">
              <a16:creationId xmlns:a16="http://schemas.microsoft.com/office/drawing/2014/main" id="{00000000-0008-0000-0200-00007D020000}"/>
            </a:ext>
          </a:extLst>
        </xdr:cNvPr>
        <xdr:cNvSpPr/>
      </xdr:nvSpPr>
      <xdr:spPr>
        <a:xfrm>
          <a:off x="19458940" y="1767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57513</xdr:rowOff>
    </xdr:from>
    <xdr:to>
      <xdr:col>112</xdr:col>
      <xdr:colOff>38100</xdr:colOff>
      <xdr:row>105</xdr:row>
      <xdr:rowOff>159113</xdr:rowOff>
    </xdr:to>
    <xdr:sp macro="" textlink="">
      <xdr:nvSpPr>
        <xdr:cNvPr id="638" name="フローチャート: 判断 637">
          <a:extLst>
            <a:ext uri="{FF2B5EF4-FFF2-40B4-BE49-F238E27FC236}">
              <a16:creationId xmlns:a16="http://schemas.microsoft.com/office/drawing/2014/main" id="{00000000-0008-0000-0200-00007E020000}"/>
            </a:ext>
          </a:extLst>
        </xdr:cNvPr>
        <xdr:cNvSpPr/>
      </xdr:nvSpPr>
      <xdr:spPr>
        <a:xfrm>
          <a:off x="18735040" y="1765971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70576</xdr:rowOff>
    </xdr:from>
    <xdr:to>
      <xdr:col>107</xdr:col>
      <xdr:colOff>101600</xdr:colOff>
      <xdr:row>106</xdr:row>
      <xdr:rowOff>726</xdr:rowOff>
    </xdr:to>
    <xdr:sp macro="" textlink="">
      <xdr:nvSpPr>
        <xdr:cNvPr id="639" name="フローチャート: 判断 638">
          <a:extLst>
            <a:ext uri="{FF2B5EF4-FFF2-40B4-BE49-F238E27FC236}">
              <a16:creationId xmlns:a16="http://schemas.microsoft.com/office/drawing/2014/main" id="{00000000-0008-0000-0200-00007F020000}"/>
            </a:ext>
          </a:extLst>
        </xdr:cNvPr>
        <xdr:cNvSpPr/>
      </xdr:nvSpPr>
      <xdr:spPr>
        <a:xfrm>
          <a:off x="17937480" y="176727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122827</xdr:rowOff>
    </xdr:from>
    <xdr:to>
      <xdr:col>102</xdr:col>
      <xdr:colOff>165100</xdr:colOff>
      <xdr:row>106</xdr:row>
      <xdr:rowOff>52977</xdr:rowOff>
    </xdr:to>
    <xdr:sp macro="" textlink="">
      <xdr:nvSpPr>
        <xdr:cNvPr id="640" name="フローチャート: 判断 639">
          <a:extLst>
            <a:ext uri="{FF2B5EF4-FFF2-40B4-BE49-F238E27FC236}">
              <a16:creationId xmlns:a16="http://schemas.microsoft.com/office/drawing/2014/main" id="{00000000-0008-0000-0200-000080020000}"/>
            </a:ext>
          </a:extLst>
        </xdr:cNvPr>
        <xdr:cNvSpPr/>
      </xdr:nvSpPr>
      <xdr:spPr>
        <a:xfrm>
          <a:off x="17162780" y="177250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142421</xdr:rowOff>
    </xdr:from>
    <xdr:to>
      <xdr:col>98</xdr:col>
      <xdr:colOff>38100</xdr:colOff>
      <xdr:row>106</xdr:row>
      <xdr:rowOff>72571</xdr:rowOff>
    </xdr:to>
    <xdr:sp macro="" textlink="">
      <xdr:nvSpPr>
        <xdr:cNvPr id="641" name="フローチャート: 判断 640">
          <a:extLst>
            <a:ext uri="{FF2B5EF4-FFF2-40B4-BE49-F238E27FC236}">
              <a16:creationId xmlns:a16="http://schemas.microsoft.com/office/drawing/2014/main" id="{00000000-0008-0000-0200-000081020000}"/>
            </a:ext>
          </a:extLst>
        </xdr:cNvPr>
        <xdr:cNvSpPr/>
      </xdr:nvSpPr>
      <xdr:spPr>
        <a:xfrm>
          <a:off x="16388080" y="1774462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id="{00000000-0008-0000-0200-00008202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128814</xdr:rowOff>
    </xdr:from>
    <xdr:to>
      <xdr:col>116</xdr:col>
      <xdr:colOff>114300</xdr:colOff>
      <xdr:row>107</xdr:row>
      <xdr:rowOff>58964</xdr:rowOff>
    </xdr:to>
    <xdr:sp macro="" textlink="">
      <xdr:nvSpPr>
        <xdr:cNvPr id="647" name="楕円 646">
          <a:extLst>
            <a:ext uri="{FF2B5EF4-FFF2-40B4-BE49-F238E27FC236}">
              <a16:creationId xmlns:a16="http://schemas.microsoft.com/office/drawing/2014/main" id="{00000000-0008-0000-0200-000087020000}"/>
            </a:ext>
          </a:extLst>
        </xdr:cNvPr>
        <xdr:cNvSpPr/>
      </xdr:nvSpPr>
      <xdr:spPr>
        <a:xfrm>
          <a:off x="19458940" y="178986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107241</xdr:rowOff>
    </xdr:from>
    <xdr:ext cx="469744" cy="259045"/>
    <xdr:sp macro="" textlink="">
      <xdr:nvSpPr>
        <xdr:cNvPr id="648" name="【庁舎】&#10;一人当たり面積該当値テキスト">
          <a:extLst>
            <a:ext uri="{FF2B5EF4-FFF2-40B4-BE49-F238E27FC236}">
              <a16:creationId xmlns:a16="http://schemas.microsoft.com/office/drawing/2014/main" id="{00000000-0008-0000-0200-000088020000}"/>
            </a:ext>
          </a:extLst>
        </xdr:cNvPr>
        <xdr:cNvSpPr txBox="1"/>
      </xdr:nvSpPr>
      <xdr:spPr>
        <a:xfrm>
          <a:off x="19547840" y="1787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95069</xdr:rowOff>
    </xdr:from>
    <xdr:to>
      <xdr:col>112</xdr:col>
      <xdr:colOff>38100</xdr:colOff>
      <xdr:row>107</xdr:row>
      <xdr:rowOff>25219</xdr:rowOff>
    </xdr:to>
    <xdr:sp macro="" textlink="">
      <xdr:nvSpPr>
        <xdr:cNvPr id="649" name="楕円 648">
          <a:extLst>
            <a:ext uri="{FF2B5EF4-FFF2-40B4-BE49-F238E27FC236}">
              <a16:creationId xmlns:a16="http://schemas.microsoft.com/office/drawing/2014/main" id="{00000000-0008-0000-0200-000089020000}"/>
            </a:ext>
          </a:extLst>
        </xdr:cNvPr>
        <xdr:cNvSpPr/>
      </xdr:nvSpPr>
      <xdr:spPr>
        <a:xfrm>
          <a:off x="18735040" y="1786490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145869</xdr:rowOff>
    </xdr:from>
    <xdr:to>
      <xdr:col>116</xdr:col>
      <xdr:colOff>63500</xdr:colOff>
      <xdr:row>107</xdr:row>
      <xdr:rowOff>8164</xdr:rowOff>
    </xdr:to>
    <xdr:cxnSp macro="">
      <xdr:nvCxnSpPr>
        <xdr:cNvPr id="650" name="直線コネクタ 649">
          <a:extLst>
            <a:ext uri="{FF2B5EF4-FFF2-40B4-BE49-F238E27FC236}">
              <a16:creationId xmlns:a16="http://schemas.microsoft.com/office/drawing/2014/main" id="{00000000-0008-0000-0200-00008A020000}"/>
            </a:ext>
          </a:extLst>
        </xdr:cNvPr>
        <xdr:cNvCxnSpPr/>
      </xdr:nvCxnSpPr>
      <xdr:spPr>
        <a:xfrm>
          <a:off x="18778220" y="17915709"/>
          <a:ext cx="731520" cy="2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147320</xdr:rowOff>
    </xdr:from>
    <xdr:to>
      <xdr:col>107</xdr:col>
      <xdr:colOff>101600</xdr:colOff>
      <xdr:row>107</xdr:row>
      <xdr:rowOff>77470</xdr:rowOff>
    </xdr:to>
    <xdr:sp macro="" textlink="">
      <xdr:nvSpPr>
        <xdr:cNvPr id="651" name="楕円 650">
          <a:extLst>
            <a:ext uri="{FF2B5EF4-FFF2-40B4-BE49-F238E27FC236}">
              <a16:creationId xmlns:a16="http://schemas.microsoft.com/office/drawing/2014/main" id="{00000000-0008-0000-0200-00008B020000}"/>
            </a:ext>
          </a:extLst>
        </xdr:cNvPr>
        <xdr:cNvSpPr/>
      </xdr:nvSpPr>
      <xdr:spPr>
        <a:xfrm>
          <a:off x="17937480" y="17917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145869</xdr:rowOff>
    </xdr:from>
    <xdr:to>
      <xdr:col>111</xdr:col>
      <xdr:colOff>177800</xdr:colOff>
      <xdr:row>107</xdr:row>
      <xdr:rowOff>26670</xdr:rowOff>
    </xdr:to>
    <xdr:cxnSp macro="">
      <xdr:nvCxnSpPr>
        <xdr:cNvPr id="652" name="直線コネクタ 651">
          <a:extLst>
            <a:ext uri="{FF2B5EF4-FFF2-40B4-BE49-F238E27FC236}">
              <a16:creationId xmlns:a16="http://schemas.microsoft.com/office/drawing/2014/main" id="{00000000-0008-0000-0200-00008C020000}"/>
            </a:ext>
          </a:extLst>
        </xdr:cNvPr>
        <xdr:cNvCxnSpPr/>
      </xdr:nvCxnSpPr>
      <xdr:spPr>
        <a:xfrm flipV="1">
          <a:off x="17988280" y="17915709"/>
          <a:ext cx="789940" cy="4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119018</xdr:rowOff>
    </xdr:from>
    <xdr:to>
      <xdr:col>102</xdr:col>
      <xdr:colOff>165100</xdr:colOff>
      <xdr:row>107</xdr:row>
      <xdr:rowOff>49168</xdr:rowOff>
    </xdr:to>
    <xdr:sp macro="" textlink="">
      <xdr:nvSpPr>
        <xdr:cNvPr id="653" name="楕円 652">
          <a:extLst>
            <a:ext uri="{FF2B5EF4-FFF2-40B4-BE49-F238E27FC236}">
              <a16:creationId xmlns:a16="http://schemas.microsoft.com/office/drawing/2014/main" id="{00000000-0008-0000-0200-00008D020000}"/>
            </a:ext>
          </a:extLst>
        </xdr:cNvPr>
        <xdr:cNvSpPr/>
      </xdr:nvSpPr>
      <xdr:spPr>
        <a:xfrm>
          <a:off x="17162780" y="178888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169818</xdr:rowOff>
    </xdr:from>
    <xdr:to>
      <xdr:col>107</xdr:col>
      <xdr:colOff>50800</xdr:colOff>
      <xdr:row>107</xdr:row>
      <xdr:rowOff>26670</xdr:rowOff>
    </xdr:to>
    <xdr:cxnSp macro="">
      <xdr:nvCxnSpPr>
        <xdr:cNvPr id="654" name="直線コネクタ 653">
          <a:extLst>
            <a:ext uri="{FF2B5EF4-FFF2-40B4-BE49-F238E27FC236}">
              <a16:creationId xmlns:a16="http://schemas.microsoft.com/office/drawing/2014/main" id="{00000000-0008-0000-0200-00008E020000}"/>
            </a:ext>
          </a:extLst>
        </xdr:cNvPr>
        <xdr:cNvCxnSpPr/>
      </xdr:nvCxnSpPr>
      <xdr:spPr>
        <a:xfrm>
          <a:off x="17213580" y="17939658"/>
          <a:ext cx="7747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129902</xdr:rowOff>
    </xdr:from>
    <xdr:to>
      <xdr:col>98</xdr:col>
      <xdr:colOff>38100</xdr:colOff>
      <xdr:row>107</xdr:row>
      <xdr:rowOff>60052</xdr:rowOff>
    </xdr:to>
    <xdr:sp macro="" textlink="">
      <xdr:nvSpPr>
        <xdr:cNvPr id="655" name="楕円 654">
          <a:extLst>
            <a:ext uri="{FF2B5EF4-FFF2-40B4-BE49-F238E27FC236}">
              <a16:creationId xmlns:a16="http://schemas.microsoft.com/office/drawing/2014/main" id="{00000000-0008-0000-0200-00008F020000}"/>
            </a:ext>
          </a:extLst>
        </xdr:cNvPr>
        <xdr:cNvSpPr/>
      </xdr:nvSpPr>
      <xdr:spPr>
        <a:xfrm>
          <a:off x="16388080" y="178997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169818</xdr:rowOff>
    </xdr:from>
    <xdr:to>
      <xdr:col>102</xdr:col>
      <xdr:colOff>114300</xdr:colOff>
      <xdr:row>107</xdr:row>
      <xdr:rowOff>9252</xdr:rowOff>
    </xdr:to>
    <xdr:cxnSp macro="">
      <xdr:nvCxnSpPr>
        <xdr:cNvPr id="656" name="直線コネクタ 655">
          <a:extLst>
            <a:ext uri="{FF2B5EF4-FFF2-40B4-BE49-F238E27FC236}">
              <a16:creationId xmlns:a16="http://schemas.microsoft.com/office/drawing/2014/main" id="{00000000-0008-0000-0200-000090020000}"/>
            </a:ext>
          </a:extLst>
        </xdr:cNvPr>
        <xdr:cNvCxnSpPr/>
      </xdr:nvCxnSpPr>
      <xdr:spPr>
        <a:xfrm flipV="1">
          <a:off x="16431260" y="17939658"/>
          <a:ext cx="782320" cy="7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4190</xdr:rowOff>
    </xdr:from>
    <xdr:ext cx="469744" cy="259045"/>
    <xdr:sp macro="" textlink="">
      <xdr:nvSpPr>
        <xdr:cNvPr id="657" name="n_1aveValue【庁舎】&#10;一人当たり面積">
          <a:extLst>
            <a:ext uri="{FF2B5EF4-FFF2-40B4-BE49-F238E27FC236}">
              <a16:creationId xmlns:a16="http://schemas.microsoft.com/office/drawing/2014/main" id="{00000000-0008-0000-0200-000091020000}"/>
            </a:ext>
          </a:extLst>
        </xdr:cNvPr>
        <xdr:cNvSpPr txBox="1"/>
      </xdr:nvSpPr>
      <xdr:spPr>
        <a:xfrm>
          <a:off x="18561127" y="1743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17253</xdr:rowOff>
    </xdr:from>
    <xdr:ext cx="469744" cy="259045"/>
    <xdr:sp macro="" textlink="">
      <xdr:nvSpPr>
        <xdr:cNvPr id="658" name="n_2aveValue【庁舎】&#10;一人当たり面積">
          <a:extLst>
            <a:ext uri="{FF2B5EF4-FFF2-40B4-BE49-F238E27FC236}">
              <a16:creationId xmlns:a16="http://schemas.microsoft.com/office/drawing/2014/main" id="{00000000-0008-0000-0200-000092020000}"/>
            </a:ext>
          </a:extLst>
        </xdr:cNvPr>
        <xdr:cNvSpPr txBox="1"/>
      </xdr:nvSpPr>
      <xdr:spPr>
        <a:xfrm>
          <a:off x="17776267" y="1745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69504</xdr:rowOff>
    </xdr:from>
    <xdr:ext cx="469744" cy="259045"/>
    <xdr:sp macro="" textlink="">
      <xdr:nvSpPr>
        <xdr:cNvPr id="659" name="n_3aveValue【庁舎】&#10;一人当たり面積">
          <a:extLst>
            <a:ext uri="{FF2B5EF4-FFF2-40B4-BE49-F238E27FC236}">
              <a16:creationId xmlns:a16="http://schemas.microsoft.com/office/drawing/2014/main" id="{00000000-0008-0000-0200-000093020000}"/>
            </a:ext>
          </a:extLst>
        </xdr:cNvPr>
        <xdr:cNvSpPr txBox="1"/>
      </xdr:nvSpPr>
      <xdr:spPr>
        <a:xfrm>
          <a:off x="17001567" y="1750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89098</xdr:rowOff>
    </xdr:from>
    <xdr:ext cx="469744" cy="259045"/>
    <xdr:sp macro="" textlink="">
      <xdr:nvSpPr>
        <xdr:cNvPr id="660" name="n_4aveValue【庁舎】&#10;一人当たり面積">
          <a:extLst>
            <a:ext uri="{FF2B5EF4-FFF2-40B4-BE49-F238E27FC236}">
              <a16:creationId xmlns:a16="http://schemas.microsoft.com/office/drawing/2014/main" id="{00000000-0008-0000-0200-000094020000}"/>
            </a:ext>
          </a:extLst>
        </xdr:cNvPr>
        <xdr:cNvSpPr txBox="1"/>
      </xdr:nvSpPr>
      <xdr:spPr>
        <a:xfrm>
          <a:off x="16226867" y="1752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16346</xdr:rowOff>
    </xdr:from>
    <xdr:ext cx="469744" cy="259045"/>
    <xdr:sp macro="" textlink="">
      <xdr:nvSpPr>
        <xdr:cNvPr id="661" name="n_1mainValue【庁舎】&#10;一人当たり面積">
          <a:extLst>
            <a:ext uri="{FF2B5EF4-FFF2-40B4-BE49-F238E27FC236}">
              <a16:creationId xmlns:a16="http://schemas.microsoft.com/office/drawing/2014/main" id="{00000000-0008-0000-0200-000095020000}"/>
            </a:ext>
          </a:extLst>
        </xdr:cNvPr>
        <xdr:cNvSpPr txBox="1"/>
      </xdr:nvSpPr>
      <xdr:spPr>
        <a:xfrm>
          <a:off x="18561127" y="1795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68597</xdr:rowOff>
    </xdr:from>
    <xdr:ext cx="469744" cy="259045"/>
    <xdr:sp macro="" textlink="">
      <xdr:nvSpPr>
        <xdr:cNvPr id="662" name="n_2mainValue【庁舎】&#10;一人当たり面積">
          <a:extLst>
            <a:ext uri="{FF2B5EF4-FFF2-40B4-BE49-F238E27FC236}">
              <a16:creationId xmlns:a16="http://schemas.microsoft.com/office/drawing/2014/main" id="{00000000-0008-0000-0200-000096020000}"/>
            </a:ext>
          </a:extLst>
        </xdr:cNvPr>
        <xdr:cNvSpPr txBox="1"/>
      </xdr:nvSpPr>
      <xdr:spPr>
        <a:xfrm>
          <a:off x="17776267" y="1800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40295</xdr:rowOff>
    </xdr:from>
    <xdr:ext cx="469744" cy="259045"/>
    <xdr:sp macro="" textlink="">
      <xdr:nvSpPr>
        <xdr:cNvPr id="663" name="n_3mainValue【庁舎】&#10;一人当たり面積">
          <a:extLst>
            <a:ext uri="{FF2B5EF4-FFF2-40B4-BE49-F238E27FC236}">
              <a16:creationId xmlns:a16="http://schemas.microsoft.com/office/drawing/2014/main" id="{00000000-0008-0000-0200-000097020000}"/>
            </a:ext>
          </a:extLst>
        </xdr:cNvPr>
        <xdr:cNvSpPr txBox="1"/>
      </xdr:nvSpPr>
      <xdr:spPr>
        <a:xfrm>
          <a:off x="17001567" y="1797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51179</xdr:rowOff>
    </xdr:from>
    <xdr:ext cx="469744" cy="259045"/>
    <xdr:sp macro="" textlink="">
      <xdr:nvSpPr>
        <xdr:cNvPr id="664" name="n_4mainValue【庁舎】&#10;一人当たり面積">
          <a:extLst>
            <a:ext uri="{FF2B5EF4-FFF2-40B4-BE49-F238E27FC236}">
              <a16:creationId xmlns:a16="http://schemas.microsoft.com/office/drawing/2014/main" id="{00000000-0008-0000-0200-000098020000}"/>
            </a:ext>
          </a:extLst>
        </xdr:cNvPr>
        <xdr:cNvSpPr txBox="1"/>
      </xdr:nvSpPr>
      <xdr:spPr>
        <a:xfrm>
          <a:off x="16226867" y="17988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5" name="正方形/長方形 664">
          <a:extLst>
            <a:ext uri="{FF2B5EF4-FFF2-40B4-BE49-F238E27FC236}">
              <a16:creationId xmlns:a16="http://schemas.microsoft.com/office/drawing/2014/main" id="{00000000-0008-0000-0200-00009902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6" name="正方形/長方形 665">
          <a:extLst>
            <a:ext uri="{FF2B5EF4-FFF2-40B4-BE49-F238E27FC236}">
              <a16:creationId xmlns:a16="http://schemas.microsoft.com/office/drawing/2014/main" id="{00000000-0008-0000-0200-00009A02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7" name="テキスト ボックス 666">
          <a:extLst>
            <a:ext uri="{FF2B5EF4-FFF2-40B4-BE49-F238E27FC236}">
              <a16:creationId xmlns:a16="http://schemas.microsoft.com/office/drawing/2014/main" id="{00000000-0008-0000-0200-00009B02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類似団体と比較して有形固定資産減価償却率が</a:t>
          </a:r>
          <a:r>
            <a:rPr kumimoji="1" lang="ja-JP" altLang="en-US" sz="1100">
              <a:solidFill>
                <a:schemeClr val="dk1"/>
              </a:solidFill>
              <a:effectLst/>
              <a:latin typeface="+mn-ea"/>
              <a:ea typeface="+mn-ea"/>
              <a:cs typeface="+mn-cs"/>
            </a:rPr>
            <a:t>特に</a:t>
          </a:r>
          <a:r>
            <a:rPr kumimoji="1" lang="ja-JP" altLang="ja-JP" sz="1100">
              <a:solidFill>
                <a:schemeClr val="dk1"/>
              </a:solidFill>
              <a:effectLst/>
              <a:latin typeface="+mn-ea"/>
              <a:ea typeface="+mn-ea"/>
              <a:cs typeface="+mn-cs"/>
            </a:rPr>
            <a:t>高くなっている施設は、庁舎、認定こども園・幼稚園・保育所、学校施設の順となっており、</a:t>
          </a:r>
          <a:r>
            <a:rPr kumimoji="1" lang="ja-JP" altLang="en-US" sz="1100">
              <a:solidFill>
                <a:schemeClr val="dk1"/>
              </a:solidFill>
              <a:effectLst/>
              <a:latin typeface="+mn-ea"/>
              <a:ea typeface="+mn-ea"/>
              <a:cs typeface="+mn-cs"/>
            </a:rPr>
            <a:t>いずれも</a:t>
          </a:r>
          <a:r>
            <a:rPr kumimoji="1" lang="ja-JP" altLang="ja-JP" sz="1100">
              <a:solidFill>
                <a:schemeClr val="dk1"/>
              </a:solidFill>
              <a:effectLst/>
              <a:latin typeface="+mn-ea"/>
              <a:ea typeface="+mn-ea"/>
              <a:cs typeface="+mn-cs"/>
            </a:rPr>
            <a:t>８０％を超えている。逆に低くなっている施設</a:t>
          </a:r>
          <a:r>
            <a:rPr kumimoji="1" lang="ja-JP" altLang="en-US" sz="1100">
              <a:solidFill>
                <a:schemeClr val="dk1"/>
              </a:solidFill>
              <a:effectLst/>
              <a:latin typeface="+mn-ea"/>
              <a:ea typeface="+mn-ea"/>
              <a:cs typeface="+mn-cs"/>
            </a:rPr>
            <a:t>は</a:t>
          </a:r>
          <a:r>
            <a:rPr kumimoji="1" lang="ja-JP" altLang="ja-JP" sz="1100">
              <a:solidFill>
                <a:schemeClr val="dk1"/>
              </a:solidFill>
              <a:effectLst/>
              <a:latin typeface="+mn-ea"/>
              <a:ea typeface="+mn-ea"/>
              <a:cs typeface="+mn-cs"/>
            </a:rPr>
            <a:t>、図書館、体育館・プール</a:t>
          </a:r>
          <a:r>
            <a:rPr kumimoji="1" lang="ja-JP" altLang="en-US" sz="1100">
              <a:solidFill>
                <a:schemeClr val="dk1"/>
              </a:solidFill>
              <a:effectLst/>
              <a:latin typeface="+mn-ea"/>
              <a:ea typeface="+mn-ea"/>
              <a:cs typeface="+mn-cs"/>
            </a:rPr>
            <a:t>であり、いずれも</a:t>
          </a:r>
          <a:r>
            <a:rPr kumimoji="1" lang="ja-JP" altLang="ja-JP" sz="1100">
              <a:solidFill>
                <a:schemeClr val="dk1"/>
              </a:solidFill>
              <a:effectLst/>
              <a:latin typeface="+mn-ea"/>
              <a:ea typeface="+mn-ea"/>
              <a:cs typeface="+mn-cs"/>
            </a:rPr>
            <a:t>償却率は５０％未満である。</a:t>
          </a:r>
          <a:endParaRPr lang="ja-JP" altLang="ja-JP">
            <a:effectLst/>
            <a:latin typeface="+mn-ea"/>
            <a:ea typeface="+mn-ea"/>
          </a:endParaRPr>
        </a:p>
        <a:p>
          <a:r>
            <a:rPr kumimoji="1" lang="ja-JP" altLang="ja-JP" sz="1100">
              <a:solidFill>
                <a:schemeClr val="dk1"/>
              </a:solidFill>
              <a:effectLst/>
              <a:latin typeface="+mn-ea"/>
              <a:ea typeface="+mn-ea"/>
              <a:cs typeface="+mn-cs"/>
            </a:rPr>
            <a:t>学校施設は、小中学校合わせて</a:t>
          </a:r>
          <a:r>
            <a:rPr kumimoji="1" lang="en-US" altLang="ja-JP" sz="1100">
              <a:solidFill>
                <a:schemeClr val="dk1"/>
              </a:solidFill>
              <a:effectLst/>
              <a:latin typeface="+mn-ea"/>
              <a:ea typeface="+mn-ea"/>
              <a:cs typeface="+mn-cs"/>
            </a:rPr>
            <a:t>8</a:t>
          </a:r>
          <a:r>
            <a:rPr kumimoji="1" lang="ja-JP" altLang="ja-JP" sz="1100">
              <a:solidFill>
                <a:schemeClr val="dk1"/>
              </a:solidFill>
              <a:effectLst/>
              <a:latin typeface="+mn-ea"/>
              <a:ea typeface="+mn-ea"/>
              <a:cs typeface="+mn-cs"/>
            </a:rPr>
            <a:t>施設ある中の</a:t>
          </a:r>
          <a:r>
            <a:rPr kumimoji="1" lang="en-US" altLang="ja-JP" sz="1100">
              <a:solidFill>
                <a:schemeClr val="dk1"/>
              </a:solidFill>
              <a:effectLst/>
              <a:latin typeface="+mn-ea"/>
              <a:ea typeface="+mn-ea"/>
              <a:cs typeface="+mn-cs"/>
            </a:rPr>
            <a:t>7</a:t>
          </a:r>
          <a:r>
            <a:rPr kumimoji="1" lang="ja-JP" altLang="ja-JP" sz="1100">
              <a:solidFill>
                <a:schemeClr val="dk1"/>
              </a:solidFill>
              <a:effectLst/>
              <a:latin typeface="+mn-ea"/>
              <a:ea typeface="+mn-ea"/>
              <a:cs typeface="+mn-cs"/>
            </a:rPr>
            <a:t>施設が昭和に建設されたもので、有形固定資産減価償却率が</a:t>
          </a:r>
          <a:r>
            <a:rPr kumimoji="1" lang="en-US" altLang="ja-JP" sz="1100">
              <a:solidFill>
                <a:schemeClr val="dk1"/>
              </a:solidFill>
              <a:effectLst/>
              <a:latin typeface="+mn-ea"/>
              <a:ea typeface="+mn-ea"/>
              <a:cs typeface="+mn-cs"/>
            </a:rPr>
            <a:t>80</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90</a:t>
          </a:r>
          <a:r>
            <a:rPr kumimoji="1" lang="ja-JP" altLang="ja-JP" sz="1100">
              <a:solidFill>
                <a:schemeClr val="dk1"/>
              </a:solidFill>
              <a:effectLst/>
              <a:latin typeface="+mn-ea"/>
              <a:ea typeface="+mn-ea"/>
              <a:cs typeface="+mn-cs"/>
            </a:rPr>
            <a:t>％台となっている。令和</a:t>
          </a:r>
          <a:r>
            <a:rPr kumimoji="1" lang="en-US" altLang="ja-JP" sz="1100">
              <a:solidFill>
                <a:schemeClr val="dk1"/>
              </a:solidFill>
              <a:effectLst/>
              <a:latin typeface="+mn-ea"/>
              <a:ea typeface="+mn-ea"/>
              <a:cs typeface="+mn-cs"/>
            </a:rPr>
            <a:t>4</a:t>
          </a:r>
          <a:r>
            <a:rPr kumimoji="1" lang="ja-JP" altLang="ja-JP" sz="1100">
              <a:solidFill>
                <a:schemeClr val="dk1"/>
              </a:solidFill>
              <a:effectLst/>
              <a:latin typeface="+mn-ea"/>
              <a:ea typeface="+mn-ea"/>
              <a:cs typeface="+mn-cs"/>
            </a:rPr>
            <a:t>年度に改定した総合管理計画に基づいて老朽化対策に取り組んでいく。</a:t>
          </a:r>
          <a:endParaRPr lang="ja-JP" altLang="ja-JP">
            <a:effectLst/>
            <a:latin typeface="+mn-ea"/>
            <a:ea typeface="+mn-ea"/>
          </a:endParaRPr>
        </a:p>
        <a:p>
          <a:r>
            <a:rPr kumimoji="1" lang="ja-JP" altLang="ja-JP" sz="1100">
              <a:solidFill>
                <a:schemeClr val="dk1"/>
              </a:solidFill>
              <a:effectLst/>
              <a:latin typeface="+mn-ea"/>
              <a:ea typeface="+mn-ea"/>
              <a:cs typeface="+mn-cs"/>
            </a:rPr>
            <a:t>他の施設、インフラ等においても、個別施設計画や長期修繕計画に基づいて対策をしていく。</a:t>
          </a:r>
          <a:endParaRPr lang="ja-JP" altLang="ja-JP">
            <a:effectLst/>
            <a:latin typeface="+mn-ea"/>
            <a:ea typeface="+mn-ea"/>
          </a:endParaRPr>
        </a:p>
        <a:p>
          <a:endParaRPr kumimoji="1" lang="ja-JP" altLang="en-US" sz="1300">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岐阜県白川町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7,634
7,504
237.90
7,286,036
6,774,538
401,028
4,116,324
4,405,666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xdr:cNvSpPr txBox="1"/>
      </xdr:nvSpPr>
      <xdr:spPr>
        <a:xfrm>
          <a:off x="704850" y="443484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類似団体より下回っており、人口減少（生産人口の減少）により町税をはじめとした自主財源が乏しいことが要因として挙げられる。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基準財政収入額の増加に向けて、人口の急激な減少を避けるべく移住定住対策や六次産業化、農林業振興といった施策を展開していく。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44450</xdr:rowOff>
    </xdr:to>
    <xdr:cxnSp macro="">
      <xdr:nvCxnSpPr>
        <xdr:cNvPr id="63" name="直線コネクタ 62"/>
        <xdr:cNvCxnSpPr/>
      </xdr:nvCxnSpPr>
      <xdr:spPr>
        <a:xfrm flipV="1">
          <a:off x="4953000" y="61806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4"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5" name="直線コネクタ 64"/>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28222</xdr:rowOff>
    </xdr:from>
    <xdr:to>
      <xdr:col>23</xdr:col>
      <xdr:colOff>133350</xdr:colOff>
      <xdr:row>43</xdr:row>
      <xdr:rowOff>41628</xdr:rowOff>
    </xdr:to>
    <xdr:cxnSp macro="">
      <xdr:nvCxnSpPr>
        <xdr:cNvPr id="68" name="直線コネクタ 67"/>
        <xdr:cNvCxnSpPr/>
      </xdr:nvCxnSpPr>
      <xdr:spPr>
        <a:xfrm>
          <a:off x="4114800" y="740057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84966</xdr:rowOff>
    </xdr:from>
    <xdr:ext cx="762000" cy="259045"/>
    <xdr:sp macro="" textlink="">
      <xdr:nvSpPr>
        <xdr:cNvPr id="69" name="財政力平均値テキスト"/>
        <xdr:cNvSpPr txBox="1"/>
      </xdr:nvSpPr>
      <xdr:spPr>
        <a:xfrm>
          <a:off x="5041900" y="7114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70" name="フローチャート: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28222</xdr:rowOff>
    </xdr:from>
    <xdr:to>
      <xdr:col>19</xdr:col>
      <xdr:colOff>133350</xdr:colOff>
      <xdr:row>43</xdr:row>
      <xdr:rowOff>28222</xdr:rowOff>
    </xdr:to>
    <xdr:cxnSp macro="">
      <xdr:nvCxnSpPr>
        <xdr:cNvPr id="71" name="直線コネクタ 70"/>
        <xdr:cNvCxnSpPr/>
      </xdr:nvCxnSpPr>
      <xdr:spPr>
        <a:xfrm>
          <a:off x="3225800" y="740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2" name="フローチャート: 判断 71"/>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3" name="テキスト ボックス 72"/>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28222</xdr:rowOff>
    </xdr:from>
    <xdr:to>
      <xdr:col>15</xdr:col>
      <xdr:colOff>82550</xdr:colOff>
      <xdr:row>43</xdr:row>
      <xdr:rowOff>41628</xdr:rowOff>
    </xdr:to>
    <xdr:cxnSp macro="">
      <xdr:nvCxnSpPr>
        <xdr:cNvPr id="74" name="直線コネクタ 73"/>
        <xdr:cNvCxnSpPr/>
      </xdr:nvCxnSpPr>
      <xdr:spPr>
        <a:xfrm flipV="1">
          <a:off x="2336800" y="74005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6" name="テキスト ボックス 75"/>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41628</xdr:rowOff>
    </xdr:from>
    <xdr:to>
      <xdr:col>11</xdr:col>
      <xdr:colOff>31750</xdr:colOff>
      <xdr:row>43</xdr:row>
      <xdr:rowOff>55033</xdr:rowOff>
    </xdr:to>
    <xdr:cxnSp macro="">
      <xdr:nvCxnSpPr>
        <xdr:cNvPr id="77" name="直線コネクタ 76"/>
        <xdr:cNvCxnSpPr/>
      </xdr:nvCxnSpPr>
      <xdr:spPr>
        <a:xfrm flipV="1">
          <a:off x="1447800" y="74139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8" name="フローチャート: 判断 77"/>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79" name="テキスト ボックス 78"/>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0" name="フローチャート: 判断 79"/>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81" name="テキスト ボックス 80"/>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87" name="楕円 86"/>
        <xdr:cNvSpPr/>
      </xdr:nvSpPr>
      <xdr:spPr>
        <a:xfrm>
          <a:off x="49022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134355</xdr:rowOff>
    </xdr:from>
    <xdr:ext cx="762000" cy="259045"/>
    <xdr:sp macro="" textlink="">
      <xdr:nvSpPr>
        <xdr:cNvPr id="88" name="財政力該当値テキスト"/>
        <xdr:cNvSpPr txBox="1"/>
      </xdr:nvSpPr>
      <xdr:spPr>
        <a:xfrm>
          <a:off x="5041900" y="733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148872</xdr:rowOff>
    </xdr:from>
    <xdr:to>
      <xdr:col>19</xdr:col>
      <xdr:colOff>184150</xdr:colOff>
      <xdr:row>43</xdr:row>
      <xdr:rowOff>79022</xdr:rowOff>
    </xdr:to>
    <xdr:sp macro="" textlink="">
      <xdr:nvSpPr>
        <xdr:cNvPr id="89" name="楕円 88"/>
        <xdr:cNvSpPr/>
      </xdr:nvSpPr>
      <xdr:spPr>
        <a:xfrm>
          <a:off x="4064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63799</xdr:rowOff>
    </xdr:from>
    <xdr:ext cx="736600" cy="259045"/>
    <xdr:sp macro="" textlink="">
      <xdr:nvSpPr>
        <xdr:cNvPr id="90" name="テキスト ボックス 89"/>
        <xdr:cNvSpPr txBox="1"/>
      </xdr:nvSpPr>
      <xdr:spPr>
        <a:xfrm>
          <a:off x="3733800" y="743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148872</xdr:rowOff>
    </xdr:from>
    <xdr:to>
      <xdr:col>15</xdr:col>
      <xdr:colOff>133350</xdr:colOff>
      <xdr:row>43</xdr:row>
      <xdr:rowOff>79022</xdr:rowOff>
    </xdr:to>
    <xdr:sp macro="" textlink="">
      <xdr:nvSpPr>
        <xdr:cNvPr id="91" name="楕円 90"/>
        <xdr:cNvSpPr/>
      </xdr:nvSpPr>
      <xdr:spPr>
        <a:xfrm>
          <a:off x="3175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63799</xdr:rowOff>
    </xdr:from>
    <xdr:ext cx="762000" cy="259045"/>
    <xdr:sp macro="" textlink="">
      <xdr:nvSpPr>
        <xdr:cNvPr id="92" name="テキスト ボックス 91"/>
        <xdr:cNvSpPr txBox="1"/>
      </xdr:nvSpPr>
      <xdr:spPr>
        <a:xfrm>
          <a:off x="2844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162278</xdr:rowOff>
    </xdr:from>
    <xdr:to>
      <xdr:col>11</xdr:col>
      <xdr:colOff>82550</xdr:colOff>
      <xdr:row>43</xdr:row>
      <xdr:rowOff>92428</xdr:rowOff>
    </xdr:to>
    <xdr:sp macro="" textlink="">
      <xdr:nvSpPr>
        <xdr:cNvPr id="93" name="楕円 92"/>
        <xdr:cNvSpPr/>
      </xdr:nvSpPr>
      <xdr:spPr>
        <a:xfrm>
          <a:off x="2286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77205</xdr:rowOff>
    </xdr:from>
    <xdr:ext cx="762000" cy="259045"/>
    <xdr:sp macro="" textlink="">
      <xdr:nvSpPr>
        <xdr:cNvPr id="94" name="テキスト ボックス 93"/>
        <xdr:cNvSpPr txBox="1"/>
      </xdr:nvSpPr>
      <xdr:spPr>
        <a:xfrm>
          <a:off x="1955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5" name="楕円 94"/>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96" name="テキスト ボックス 95"/>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類似団体平均とほとんど変わらない割合となったが、昨年度と比較し</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％減少している。要因としては、物件費や道路維持修繕に関する維持補修費の増加、補助費の大幅な減少、普通交付税の再算定による追加交付などが挙げられる。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今後も経常経費の削減を図っていく。</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115751</xdr:rowOff>
    </xdr:from>
    <xdr:to>
      <xdr:col>23</xdr:col>
      <xdr:colOff>133350</xdr:colOff>
      <xdr:row>67</xdr:row>
      <xdr:rowOff>83457</xdr:rowOff>
    </xdr:to>
    <xdr:cxnSp macro="">
      <xdr:nvCxnSpPr>
        <xdr:cNvPr id="128" name="直線コネクタ 127"/>
        <xdr:cNvCxnSpPr/>
      </xdr:nvCxnSpPr>
      <xdr:spPr>
        <a:xfrm flipV="1">
          <a:off x="4953000" y="9888401"/>
          <a:ext cx="0" cy="1682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55534</xdr:rowOff>
    </xdr:from>
    <xdr:ext cx="762000" cy="259045"/>
    <xdr:sp macro="" textlink="">
      <xdr:nvSpPr>
        <xdr:cNvPr id="129" name="財政構造の弾力性最小値テキスト"/>
        <xdr:cNvSpPr txBox="1"/>
      </xdr:nvSpPr>
      <xdr:spPr>
        <a:xfrm>
          <a:off x="5041900" y="1154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83457</xdr:rowOff>
    </xdr:from>
    <xdr:to>
      <xdr:col>24</xdr:col>
      <xdr:colOff>12700</xdr:colOff>
      <xdr:row>67</xdr:row>
      <xdr:rowOff>83457</xdr:rowOff>
    </xdr:to>
    <xdr:cxnSp macro="">
      <xdr:nvCxnSpPr>
        <xdr:cNvPr id="130" name="直線コネクタ 129"/>
        <xdr:cNvCxnSpPr/>
      </xdr:nvCxnSpPr>
      <xdr:spPr>
        <a:xfrm>
          <a:off x="4864100" y="1157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30678</xdr:rowOff>
    </xdr:from>
    <xdr:ext cx="762000" cy="259045"/>
    <xdr:sp macro="" textlink="">
      <xdr:nvSpPr>
        <xdr:cNvPr id="131" name="財政構造の弾力性最大値テキスト"/>
        <xdr:cNvSpPr txBox="1"/>
      </xdr:nvSpPr>
      <xdr:spPr>
        <a:xfrm>
          <a:off x="5041900" y="963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115751</xdr:rowOff>
    </xdr:from>
    <xdr:to>
      <xdr:col>24</xdr:col>
      <xdr:colOff>12700</xdr:colOff>
      <xdr:row>57</xdr:row>
      <xdr:rowOff>115751</xdr:rowOff>
    </xdr:to>
    <xdr:cxnSp macro="">
      <xdr:nvCxnSpPr>
        <xdr:cNvPr id="132" name="直線コネクタ 131"/>
        <xdr:cNvCxnSpPr/>
      </xdr:nvCxnSpPr>
      <xdr:spPr>
        <a:xfrm>
          <a:off x="4864100" y="988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59872</xdr:rowOff>
    </xdr:from>
    <xdr:to>
      <xdr:col>23</xdr:col>
      <xdr:colOff>133350</xdr:colOff>
      <xdr:row>60</xdr:row>
      <xdr:rowOff>156391</xdr:rowOff>
    </xdr:to>
    <xdr:cxnSp macro="">
      <xdr:nvCxnSpPr>
        <xdr:cNvPr id="133" name="直線コネクタ 132"/>
        <xdr:cNvCxnSpPr/>
      </xdr:nvCxnSpPr>
      <xdr:spPr>
        <a:xfrm flipV="1">
          <a:off x="4114800" y="10346872"/>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169834</xdr:rowOff>
    </xdr:from>
    <xdr:ext cx="762000" cy="259045"/>
    <xdr:sp macro="" textlink="">
      <xdr:nvSpPr>
        <xdr:cNvPr id="134" name="財政構造の弾力性平均値テキスト"/>
        <xdr:cNvSpPr txBox="1"/>
      </xdr:nvSpPr>
      <xdr:spPr>
        <a:xfrm>
          <a:off x="5041900" y="10285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5" name="フローチャート: 判断 134"/>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104684</xdr:rowOff>
    </xdr:from>
    <xdr:to>
      <xdr:col>19</xdr:col>
      <xdr:colOff>133350</xdr:colOff>
      <xdr:row>60</xdr:row>
      <xdr:rowOff>156391</xdr:rowOff>
    </xdr:to>
    <xdr:cxnSp macro="">
      <xdr:nvCxnSpPr>
        <xdr:cNvPr id="136" name="直線コネクタ 135"/>
        <xdr:cNvCxnSpPr/>
      </xdr:nvCxnSpPr>
      <xdr:spPr>
        <a:xfrm>
          <a:off x="3225800" y="1039168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20320</xdr:rowOff>
    </xdr:from>
    <xdr:to>
      <xdr:col>19</xdr:col>
      <xdr:colOff>184150</xdr:colOff>
      <xdr:row>61</xdr:row>
      <xdr:rowOff>121920</xdr:rowOff>
    </xdr:to>
    <xdr:sp macro="" textlink="">
      <xdr:nvSpPr>
        <xdr:cNvPr id="137" name="フローチャート: 判断 136"/>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106697</xdr:rowOff>
    </xdr:from>
    <xdr:ext cx="736600" cy="259045"/>
    <xdr:sp macro="" textlink="">
      <xdr:nvSpPr>
        <xdr:cNvPr id="138" name="テキスト ボックス 137"/>
        <xdr:cNvSpPr txBox="1"/>
      </xdr:nvSpPr>
      <xdr:spPr>
        <a:xfrm>
          <a:off x="3733800" y="1056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94343</xdr:rowOff>
    </xdr:from>
    <xdr:to>
      <xdr:col>15</xdr:col>
      <xdr:colOff>82550</xdr:colOff>
      <xdr:row>60</xdr:row>
      <xdr:rowOff>104684</xdr:rowOff>
    </xdr:to>
    <xdr:cxnSp macro="">
      <xdr:nvCxnSpPr>
        <xdr:cNvPr id="139" name="直線コネクタ 138"/>
        <xdr:cNvCxnSpPr/>
      </xdr:nvCxnSpPr>
      <xdr:spPr>
        <a:xfrm>
          <a:off x="2336800" y="10381343"/>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68580</xdr:rowOff>
    </xdr:from>
    <xdr:to>
      <xdr:col>15</xdr:col>
      <xdr:colOff>133350</xdr:colOff>
      <xdr:row>61</xdr:row>
      <xdr:rowOff>170180</xdr:rowOff>
    </xdr:to>
    <xdr:sp macro="" textlink="">
      <xdr:nvSpPr>
        <xdr:cNvPr id="140" name="フローチャート: 判断 139"/>
        <xdr:cNvSpPr/>
      </xdr:nvSpPr>
      <xdr:spPr>
        <a:xfrm>
          <a:off x="3175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154957</xdr:rowOff>
    </xdr:from>
    <xdr:ext cx="762000" cy="259045"/>
    <xdr:sp macro="" textlink="">
      <xdr:nvSpPr>
        <xdr:cNvPr id="141" name="テキスト ボックス 140"/>
        <xdr:cNvSpPr txBox="1"/>
      </xdr:nvSpPr>
      <xdr:spPr>
        <a:xfrm>
          <a:off x="2844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4717</xdr:rowOff>
    </xdr:from>
    <xdr:to>
      <xdr:col>11</xdr:col>
      <xdr:colOff>31750</xdr:colOff>
      <xdr:row>60</xdr:row>
      <xdr:rowOff>94343</xdr:rowOff>
    </xdr:to>
    <xdr:cxnSp macro="">
      <xdr:nvCxnSpPr>
        <xdr:cNvPr id="142" name="直線コネクタ 141"/>
        <xdr:cNvCxnSpPr/>
      </xdr:nvCxnSpPr>
      <xdr:spPr>
        <a:xfrm>
          <a:off x="1447800" y="10291717"/>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30662</xdr:rowOff>
    </xdr:from>
    <xdr:to>
      <xdr:col>11</xdr:col>
      <xdr:colOff>82550</xdr:colOff>
      <xdr:row>61</xdr:row>
      <xdr:rowOff>132262</xdr:rowOff>
    </xdr:to>
    <xdr:sp macro="" textlink="">
      <xdr:nvSpPr>
        <xdr:cNvPr id="143" name="フローチャート: 判断 142"/>
        <xdr:cNvSpPr/>
      </xdr:nvSpPr>
      <xdr:spPr>
        <a:xfrm>
          <a:off x="2286000" y="1048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117039</xdr:rowOff>
    </xdr:from>
    <xdr:ext cx="762000" cy="259045"/>
    <xdr:sp macro="" textlink="">
      <xdr:nvSpPr>
        <xdr:cNvPr id="144" name="テキスト ボックス 143"/>
        <xdr:cNvSpPr txBox="1"/>
      </xdr:nvSpPr>
      <xdr:spPr>
        <a:xfrm>
          <a:off x="1955800" y="1057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6531</xdr:rowOff>
    </xdr:from>
    <xdr:to>
      <xdr:col>7</xdr:col>
      <xdr:colOff>31750</xdr:colOff>
      <xdr:row>61</xdr:row>
      <xdr:rowOff>108131</xdr:rowOff>
    </xdr:to>
    <xdr:sp macro="" textlink="">
      <xdr:nvSpPr>
        <xdr:cNvPr id="145" name="フローチャート: 判断 144"/>
        <xdr:cNvSpPr/>
      </xdr:nvSpPr>
      <xdr:spPr>
        <a:xfrm>
          <a:off x="1397000" y="1046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92908</xdr:rowOff>
    </xdr:from>
    <xdr:ext cx="762000" cy="259045"/>
    <xdr:sp macro="" textlink="">
      <xdr:nvSpPr>
        <xdr:cNvPr id="146" name="テキスト ボックス 145"/>
        <xdr:cNvSpPr txBox="1"/>
      </xdr:nvSpPr>
      <xdr:spPr>
        <a:xfrm>
          <a:off x="1066800" y="1055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9072</xdr:rowOff>
    </xdr:from>
    <xdr:to>
      <xdr:col>23</xdr:col>
      <xdr:colOff>184150</xdr:colOff>
      <xdr:row>60</xdr:row>
      <xdr:rowOff>110672</xdr:rowOff>
    </xdr:to>
    <xdr:sp macro="" textlink="">
      <xdr:nvSpPr>
        <xdr:cNvPr id="152" name="楕円 151"/>
        <xdr:cNvSpPr/>
      </xdr:nvSpPr>
      <xdr:spPr>
        <a:xfrm>
          <a:off x="49022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25599</xdr:rowOff>
    </xdr:from>
    <xdr:ext cx="762000" cy="259045"/>
    <xdr:sp macro="" textlink="">
      <xdr:nvSpPr>
        <xdr:cNvPr id="153" name="財政構造の弾力性該当値テキスト"/>
        <xdr:cNvSpPr txBox="1"/>
      </xdr:nvSpPr>
      <xdr:spPr>
        <a:xfrm>
          <a:off x="5041900" y="1014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105591</xdr:rowOff>
    </xdr:from>
    <xdr:to>
      <xdr:col>19</xdr:col>
      <xdr:colOff>184150</xdr:colOff>
      <xdr:row>61</xdr:row>
      <xdr:rowOff>35741</xdr:rowOff>
    </xdr:to>
    <xdr:sp macro="" textlink="">
      <xdr:nvSpPr>
        <xdr:cNvPr id="154" name="楕円 153"/>
        <xdr:cNvSpPr/>
      </xdr:nvSpPr>
      <xdr:spPr>
        <a:xfrm>
          <a:off x="40640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45918</xdr:rowOff>
    </xdr:from>
    <xdr:ext cx="736600" cy="259045"/>
    <xdr:sp macro="" textlink="">
      <xdr:nvSpPr>
        <xdr:cNvPr id="155" name="テキスト ボックス 154"/>
        <xdr:cNvSpPr txBox="1"/>
      </xdr:nvSpPr>
      <xdr:spPr>
        <a:xfrm>
          <a:off x="3733800" y="10161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53884</xdr:rowOff>
    </xdr:from>
    <xdr:to>
      <xdr:col>15</xdr:col>
      <xdr:colOff>133350</xdr:colOff>
      <xdr:row>60</xdr:row>
      <xdr:rowOff>155484</xdr:rowOff>
    </xdr:to>
    <xdr:sp macro="" textlink="">
      <xdr:nvSpPr>
        <xdr:cNvPr id="156" name="楕円 155"/>
        <xdr:cNvSpPr/>
      </xdr:nvSpPr>
      <xdr:spPr>
        <a:xfrm>
          <a:off x="3175000" y="1034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165661</xdr:rowOff>
    </xdr:from>
    <xdr:ext cx="762000" cy="259045"/>
    <xdr:sp macro="" textlink="">
      <xdr:nvSpPr>
        <xdr:cNvPr id="157" name="テキスト ボックス 156"/>
        <xdr:cNvSpPr txBox="1"/>
      </xdr:nvSpPr>
      <xdr:spPr>
        <a:xfrm>
          <a:off x="2844800" y="1010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43543</xdr:rowOff>
    </xdr:from>
    <xdr:to>
      <xdr:col>11</xdr:col>
      <xdr:colOff>82550</xdr:colOff>
      <xdr:row>60</xdr:row>
      <xdr:rowOff>145143</xdr:rowOff>
    </xdr:to>
    <xdr:sp macro="" textlink="">
      <xdr:nvSpPr>
        <xdr:cNvPr id="158" name="楕円 157"/>
        <xdr:cNvSpPr/>
      </xdr:nvSpPr>
      <xdr:spPr>
        <a:xfrm>
          <a:off x="2286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155320</xdr:rowOff>
    </xdr:from>
    <xdr:ext cx="762000" cy="259045"/>
    <xdr:sp macro="" textlink="">
      <xdr:nvSpPr>
        <xdr:cNvPr id="159" name="テキスト ボックス 158"/>
        <xdr:cNvSpPr txBox="1"/>
      </xdr:nvSpPr>
      <xdr:spPr>
        <a:xfrm>
          <a:off x="1955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125367</xdr:rowOff>
    </xdr:from>
    <xdr:to>
      <xdr:col>7</xdr:col>
      <xdr:colOff>31750</xdr:colOff>
      <xdr:row>60</xdr:row>
      <xdr:rowOff>55517</xdr:rowOff>
    </xdr:to>
    <xdr:sp macro="" textlink="">
      <xdr:nvSpPr>
        <xdr:cNvPr id="160" name="楕円 159"/>
        <xdr:cNvSpPr/>
      </xdr:nvSpPr>
      <xdr:spPr>
        <a:xfrm>
          <a:off x="1397000" y="102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65694</xdr:rowOff>
    </xdr:from>
    <xdr:ext cx="762000" cy="259045"/>
    <xdr:sp macro="" textlink="">
      <xdr:nvSpPr>
        <xdr:cNvPr id="161" name="テキスト ボックス 160"/>
        <xdr:cNvSpPr txBox="1"/>
      </xdr:nvSpPr>
      <xdr:spPr>
        <a:xfrm>
          <a:off x="1066800" y="1000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[284,031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では、時間外手当の支給基準の変更、会計年度任用職員の登用により増加している。今後は、事務事業の優先度を点検し、優先度の低い事務事業について計画的に廃止・縮小を進め、経常経費の抑制に努めていく。（令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80.0</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28373</xdr:rowOff>
    </xdr:from>
    <xdr:to>
      <xdr:col>23</xdr:col>
      <xdr:colOff>133350</xdr:colOff>
      <xdr:row>88</xdr:row>
      <xdr:rowOff>163551</xdr:rowOff>
    </xdr:to>
    <xdr:cxnSp macro="">
      <xdr:nvCxnSpPr>
        <xdr:cNvPr id="192" name="直線コネクタ 191"/>
        <xdr:cNvCxnSpPr/>
      </xdr:nvCxnSpPr>
      <xdr:spPr>
        <a:xfrm flipV="1">
          <a:off x="4953000" y="13915823"/>
          <a:ext cx="0" cy="133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135628</xdr:rowOff>
    </xdr:from>
    <xdr:ext cx="762000" cy="259045"/>
    <xdr:sp macro="" textlink="">
      <xdr:nvSpPr>
        <xdr:cNvPr id="193" name="人件費・物件費等の状況最小値テキスト"/>
        <xdr:cNvSpPr txBox="1"/>
      </xdr:nvSpPr>
      <xdr:spPr>
        <a:xfrm>
          <a:off x="5041900" y="1522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163551</xdr:rowOff>
    </xdr:from>
    <xdr:to>
      <xdr:col>24</xdr:col>
      <xdr:colOff>12700</xdr:colOff>
      <xdr:row>88</xdr:row>
      <xdr:rowOff>163551</xdr:rowOff>
    </xdr:to>
    <xdr:cxnSp macro="">
      <xdr:nvCxnSpPr>
        <xdr:cNvPr id="194" name="直線コネクタ 193"/>
        <xdr:cNvCxnSpPr/>
      </xdr:nvCxnSpPr>
      <xdr:spPr>
        <a:xfrm>
          <a:off x="4864100" y="1525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114750</xdr:rowOff>
    </xdr:from>
    <xdr:ext cx="762000" cy="259045"/>
    <xdr:sp macro="" textlink="">
      <xdr:nvSpPr>
        <xdr:cNvPr id="195" name="人件費・物件費等の状況最大値テキスト"/>
        <xdr:cNvSpPr txBox="1"/>
      </xdr:nvSpPr>
      <xdr:spPr>
        <a:xfrm>
          <a:off x="5041900" y="136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28373</xdr:rowOff>
    </xdr:from>
    <xdr:to>
      <xdr:col>24</xdr:col>
      <xdr:colOff>12700</xdr:colOff>
      <xdr:row>81</xdr:row>
      <xdr:rowOff>28373</xdr:rowOff>
    </xdr:to>
    <xdr:cxnSp macro="">
      <xdr:nvCxnSpPr>
        <xdr:cNvPr id="196" name="直線コネクタ 195"/>
        <xdr:cNvCxnSpPr/>
      </xdr:nvCxnSpPr>
      <xdr:spPr>
        <a:xfrm>
          <a:off x="4864100" y="139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148698</xdr:rowOff>
    </xdr:from>
    <xdr:to>
      <xdr:col>23</xdr:col>
      <xdr:colOff>133350</xdr:colOff>
      <xdr:row>82</xdr:row>
      <xdr:rowOff>10680</xdr:rowOff>
    </xdr:to>
    <xdr:cxnSp macro="">
      <xdr:nvCxnSpPr>
        <xdr:cNvPr id="197" name="直線コネクタ 196"/>
        <xdr:cNvCxnSpPr/>
      </xdr:nvCxnSpPr>
      <xdr:spPr>
        <a:xfrm>
          <a:off x="4114800" y="14036148"/>
          <a:ext cx="838200" cy="3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139892</xdr:rowOff>
    </xdr:from>
    <xdr:ext cx="762000" cy="259045"/>
    <xdr:sp macro="" textlink="">
      <xdr:nvSpPr>
        <xdr:cNvPr id="198" name="人件費・物件費等の状況平均値テキスト"/>
        <xdr:cNvSpPr txBox="1"/>
      </xdr:nvSpPr>
      <xdr:spPr>
        <a:xfrm>
          <a:off x="5041900" y="13855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123365</xdr:rowOff>
    </xdr:from>
    <xdr:to>
      <xdr:col>23</xdr:col>
      <xdr:colOff>184150</xdr:colOff>
      <xdr:row>82</xdr:row>
      <xdr:rowOff>53515</xdr:rowOff>
    </xdr:to>
    <xdr:sp macro="" textlink="">
      <xdr:nvSpPr>
        <xdr:cNvPr id="199" name="フローチャート: 判断 198"/>
        <xdr:cNvSpPr/>
      </xdr:nvSpPr>
      <xdr:spPr>
        <a:xfrm>
          <a:off x="49022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126189</xdr:rowOff>
    </xdr:from>
    <xdr:to>
      <xdr:col>19</xdr:col>
      <xdr:colOff>133350</xdr:colOff>
      <xdr:row>81</xdr:row>
      <xdr:rowOff>148698</xdr:rowOff>
    </xdr:to>
    <xdr:cxnSp macro="">
      <xdr:nvCxnSpPr>
        <xdr:cNvPr id="200" name="直線コネクタ 199"/>
        <xdr:cNvCxnSpPr/>
      </xdr:nvCxnSpPr>
      <xdr:spPr>
        <a:xfrm>
          <a:off x="3225800" y="14013639"/>
          <a:ext cx="889000" cy="2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94515</xdr:rowOff>
    </xdr:from>
    <xdr:to>
      <xdr:col>19</xdr:col>
      <xdr:colOff>184150</xdr:colOff>
      <xdr:row>82</xdr:row>
      <xdr:rowOff>24665</xdr:rowOff>
    </xdr:to>
    <xdr:sp macro="" textlink="">
      <xdr:nvSpPr>
        <xdr:cNvPr id="201" name="フローチャート: 判断 200"/>
        <xdr:cNvSpPr/>
      </xdr:nvSpPr>
      <xdr:spPr>
        <a:xfrm>
          <a:off x="4064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34842</xdr:rowOff>
    </xdr:from>
    <xdr:ext cx="736600" cy="259045"/>
    <xdr:sp macro="" textlink="">
      <xdr:nvSpPr>
        <xdr:cNvPr id="202" name="テキスト ボックス 201"/>
        <xdr:cNvSpPr txBox="1"/>
      </xdr:nvSpPr>
      <xdr:spPr>
        <a:xfrm>
          <a:off x="3733800" y="13750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115708</xdr:rowOff>
    </xdr:from>
    <xdr:to>
      <xdr:col>15</xdr:col>
      <xdr:colOff>82550</xdr:colOff>
      <xdr:row>81</xdr:row>
      <xdr:rowOff>126189</xdr:rowOff>
    </xdr:to>
    <xdr:cxnSp macro="">
      <xdr:nvCxnSpPr>
        <xdr:cNvPr id="203" name="直線コネクタ 202"/>
        <xdr:cNvCxnSpPr/>
      </xdr:nvCxnSpPr>
      <xdr:spPr>
        <a:xfrm>
          <a:off x="2336800" y="14003158"/>
          <a:ext cx="889000" cy="1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69980</xdr:rowOff>
    </xdr:from>
    <xdr:to>
      <xdr:col>15</xdr:col>
      <xdr:colOff>133350</xdr:colOff>
      <xdr:row>82</xdr:row>
      <xdr:rowOff>130</xdr:rowOff>
    </xdr:to>
    <xdr:sp macro="" textlink="">
      <xdr:nvSpPr>
        <xdr:cNvPr id="204" name="フローチャート: 判断 203"/>
        <xdr:cNvSpPr/>
      </xdr:nvSpPr>
      <xdr:spPr>
        <a:xfrm>
          <a:off x="3175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10307</xdr:rowOff>
    </xdr:from>
    <xdr:ext cx="762000" cy="259045"/>
    <xdr:sp macro="" textlink="">
      <xdr:nvSpPr>
        <xdr:cNvPr id="205" name="テキスト ボックス 204"/>
        <xdr:cNvSpPr txBox="1"/>
      </xdr:nvSpPr>
      <xdr:spPr>
        <a:xfrm>
          <a:off x="2844800" y="1372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91808</xdr:rowOff>
    </xdr:from>
    <xdr:to>
      <xdr:col>11</xdr:col>
      <xdr:colOff>31750</xdr:colOff>
      <xdr:row>81</xdr:row>
      <xdr:rowOff>115708</xdr:rowOff>
    </xdr:to>
    <xdr:cxnSp macro="">
      <xdr:nvCxnSpPr>
        <xdr:cNvPr id="206" name="直線コネクタ 205"/>
        <xdr:cNvCxnSpPr/>
      </xdr:nvCxnSpPr>
      <xdr:spPr>
        <a:xfrm>
          <a:off x="1447800" y="13979258"/>
          <a:ext cx="889000" cy="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62551</xdr:rowOff>
    </xdr:from>
    <xdr:to>
      <xdr:col>11</xdr:col>
      <xdr:colOff>82550</xdr:colOff>
      <xdr:row>81</xdr:row>
      <xdr:rowOff>164151</xdr:rowOff>
    </xdr:to>
    <xdr:sp macro="" textlink="">
      <xdr:nvSpPr>
        <xdr:cNvPr id="207" name="フローチャート: 判断 206"/>
        <xdr:cNvSpPr/>
      </xdr:nvSpPr>
      <xdr:spPr>
        <a:xfrm>
          <a:off x="2286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2878</xdr:rowOff>
    </xdr:from>
    <xdr:ext cx="762000" cy="259045"/>
    <xdr:sp macro="" textlink="">
      <xdr:nvSpPr>
        <xdr:cNvPr id="208" name="テキスト ボックス 207"/>
        <xdr:cNvSpPr txBox="1"/>
      </xdr:nvSpPr>
      <xdr:spPr>
        <a:xfrm>
          <a:off x="1955800" y="1371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61168</xdr:rowOff>
    </xdr:from>
    <xdr:to>
      <xdr:col>7</xdr:col>
      <xdr:colOff>31750</xdr:colOff>
      <xdr:row>81</xdr:row>
      <xdr:rowOff>162768</xdr:rowOff>
    </xdr:to>
    <xdr:sp macro="" textlink="">
      <xdr:nvSpPr>
        <xdr:cNvPr id="209" name="フローチャート: 判断 208"/>
        <xdr:cNvSpPr/>
      </xdr:nvSpPr>
      <xdr:spPr>
        <a:xfrm>
          <a:off x="1397000" y="1394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147545</xdr:rowOff>
    </xdr:from>
    <xdr:ext cx="762000" cy="259045"/>
    <xdr:sp macro="" textlink="">
      <xdr:nvSpPr>
        <xdr:cNvPr id="210" name="テキスト ボックス 209"/>
        <xdr:cNvSpPr txBox="1"/>
      </xdr:nvSpPr>
      <xdr:spPr>
        <a:xfrm>
          <a:off x="1066800" y="14034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131330</xdr:rowOff>
    </xdr:from>
    <xdr:to>
      <xdr:col>23</xdr:col>
      <xdr:colOff>184150</xdr:colOff>
      <xdr:row>82</xdr:row>
      <xdr:rowOff>61480</xdr:rowOff>
    </xdr:to>
    <xdr:sp macro="" textlink="">
      <xdr:nvSpPr>
        <xdr:cNvPr id="216" name="楕円 215"/>
        <xdr:cNvSpPr/>
      </xdr:nvSpPr>
      <xdr:spPr>
        <a:xfrm>
          <a:off x="4902200" y="1401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103407</xdr:rowOff>
    </xdr:from>
    <xdr:ext cx="762000" cy="259045"/>
    <xdr:sp macro="" textlink="">
      <xdr:nvSpPr>
        <xdr:cNvPr id="217" name="人件費・物件費等の状況該当値テキスト"/>
        <xdr:cNvSpPr txBox="1"/>
      </xdr:nvSpPr>
      <xdr:spPr>
        <a:xfrm>
          <a:off x="5041900" y="1399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97898</xdr:rowOff>
    </xdr:from>
    <xdr:to>
      <xdr:col>19</xdr:col>
      <xdr:colOff>184150</xdr:colOff>
      <xdr:row>82</xdr:row>
      <xdr:rowOff>28048</xdr:rowOff>
    </xdr:to>
    <xdr:sp macro="" textlink="">
      <xdr:nvSpPr>
        <xdr:cNvPr id="218" name="楕円 217"/>
        <xdr:cNvSpPr/>
      </xdr:nvSpPr>
      <xdr:spPr>
        <a:xfrm>
          <a:off x="4064000" y="1398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12825</xdr:rowOff>
    </xdr:from>
    <xdr:ext cx="736600" cy="259045"/>
    <xdr:sp macro="" textlink="">
      <xdr:nvSpPr>
        <xdr:cNvPr id="219" name="テキスト ボックス 218"/>
        <xdr:cNvSpPr txBox="1"/>
      </xdr:nvSpPr>
      <xdr:spPr>
        <a:xfrm>
          <a:off x="3733800" y="14071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75389</xdr:rowOff>
    </xdr:from>
    <xdr:to>
      <xdr:col>15</xdr:col>
      <xdr:colOff>133350</xdr:colOff>
      <xdr:row>82</xdr:row>
      <xdr:rowOff>5539</xdr:rowOff>
    </xdr:to>
    <xdr:sp macro="" textlink="">
      <xdr:nvSpPr>
        <xdr:cNvPr id="220" name="楕円 219"/>
        <xdr:cNvSpPr/>
      </xdr:nvSpPr>
      <xdr:spPr>
        <a:xfrm>
          <a:off x="3175000" y="1396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161766</xdr:rowOff>
    </xdr:from>
    <xdr:ext cx="762000" cy="259045"/>
    <xdr:sp macro="" textlink="">
      <xdr:nvSpPr>
        <xdr:cNvPr id="221" name="テキスト ボックス 220"/>
        <xdr:cNvSpPr txBox="1"/>
      </xdr:nvSpPr>
      <xdr:spPr>
        <a:xfrm>
          <a:off x="2844800" y="1404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64908</xdr:rowOff>
    </xdr:from>
    <xdr:to>
      <xdr:col>11</xdr:col>
      <xdr:colOff>82550</xdr:colOff>
      <xdr:row>81</xdr:row>
      <xdr:rowOff>166508</xdr:rowOff>
    </xdr:to>
    <xdr:sp macro="" textlink="">
      <xdr:nvSpPr>
        <xdr:cNvPr id="222" name="楕円 221"/>
        <xdr:cNvSpPr/>
      </xdr:nvSpPr>
      <xdr:spPr>
        <a:xfrm>
          <a:off x="2286000" y="1395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151285</xdr:rowOff>
    </xdr:from>
    <xdr:ext cx="762000" cy="259045"/>
    <xdr:sp macro="" textlink="">
      <xdr:nvSpPr>
        <xdr:cNvPr id="223" name="テキスト ボックス 222"/>
        <xdr:cNvSpPr txBox="1"/>
      </xdr:nvSpPr>
      <xdr:spPr>
        <a:xfrm>
          <a:off x="1955800" y="1403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41008</xdr:rowOff>
    </xdr:from>
    <xdr:to>
      <xdr:col>7</xdr:col>
      <xdr:colOff>31750</xdr:colOff>
      <xdr:row>81</xdr:row>
      <xdr:rowOff>142608</xdr:rowOff>
    </xdr:to>
    <xdr:sp macro="" textlink="">
      <xdr:nvSpPr>
        <xdr:cNvPr id="224" name="楕円 223"/>
        <xdr:cNvSpPr/>
      </xdr:nvSpPr>
      <xdr:spPr>
        <a:xfrm>
          <a:off x="1397000" y="1392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152785</xdr:rowOff>
    </xdr:from>
    <xdr:ext cx="762000" cy="259045"/>
    <xdr:sp macro="" textlink="">
      <xdr:nvSpPr>
        <xdr:cNvPr id="225" name="テキスト ボックス 224"/>
        <xdr:cNvSpPr txBox="1"/>
      </xdr:nvSpPr>
      <xdr:spPr>
        <a:xfrm>
          <a:off x="1066800" y="13697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特別昇給等を実施してこなかったことにより、類似団体平均より</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％下回り、県下でも低い水準となっている。今後は、給与の適正化に努めていく。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6" name="直線コネクタ 255"/>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7" name="給与水準   （国との比較）最小値テキスト"/>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8" name="直線コネクタ 257"/>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9"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60" name="直線コネクタ 259"/>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65314</xdr:rowOff>
    </xdr:from>
    <xdr:to>
      <xdr:col>81</xdr:col>
      <xdr:colOff>44450</xdr:colOff>
      <xdr:row>84</xdr:row>
      <xdr:rowOff>65314</xdr:rowOff>
    </xdr:to>
    <xdr:cxnSp macro="">
      <xdr:nvCxnSpPr>
        <xdr:cNvPr id="261" name="直線コネクタ 260"/>
        <xdr:cNvCxnSpPr/>
      </xdr:nvCxnSpPr>
      <xdr:spPr>
        <a:xfrm>
          <a:off x="16179800" y="144671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136875</xdr:rowOff>
    </xdr:from>
    <xdr:ext cx="762000" cy="259045"/>
    <xdr:sp macro="" textlink="">
      <xdr:nvSpPr>
        <xdr:cNvPr id="262" name="給与水準   （国との比較）平均値テキスト"/>
        <xdr:cNvSpPr txBox="1"/>
      </xdr:nvSpPr>
      <xdr:spPr>
        <a:xfrm>
          <a:off x="17106900" y="14710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164798</xdr:rowOff>
    </xdr:from>
    <xdr:to>
      <xdr:col>81</xdr:col>
      <xdr:colOff>95250</xdr:colOff>
      <xdr:row>86</xdr:row>
      <xdr:rowOff>94948</xdr:rowOff>
    </xdr:to>
    <xdr:sp macro="" textlink="">
      <xdr:nvSpPr>
        <xdr:cNvPr id="263" name="フローチャート: 判断 262"/>
        <xdr:cNvSpPr/>
      </xdr:nvSpPr>
      <xdr:spPr>
        <a:xfrm>
          <a:off x="169672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19352</xdr:rowOff>
    </xdr:from>
    <xdr:to>
      <xdr:col>77</xdr:col>
      <xdr:colOff>44450</xdr:colOff>
      <xdr:row>84</xdr:row>
      <xdr:rowOff>65314</xdr:rowOff>
    </xdr:to>
    <xdr:cxnSp macro="">
      <xdr:nvCxnSpPr>
        <xdr:cNvPr id="264" name="直線コネクタ 263"/>
        <xdr:cNvCxnSpPr/>
      </xdr:nvCxnSpPr>
      <xdr:spPr>
        <a:xfrm>
          <a:off x="15290800" y="14421152"/>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130327</xdr:rowOff>
    </xdr:from>
    <xdr:to>
      <xdr:col>77</xdr:col>
      <xdr:colOff>95250</xdr:colOff>
      <xdr:row>86</xdr:row>
      <xdr:rowOff>60477</xdr:rowOff>
    </xdr:to>
    <xdr:sp macro="" textlink="">
      <xdr:nvSpPr>
        <xdr:cNvPr id="265" name="フローチャート: 判断 264"/>
        <xdr:cNvSpPr/>
      </xdr:nvSpPr>
      <xdr:spPr>
        <a:xfrm>
          <a:off x="161290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45254</xdr:rowOff>
    </xdr:from>
    <xdr:ext cx="736600" cy="259045"/>
    <xdr:sp macro="" textlink="">
      <xdr:nvSpPr>
        <xdr:cNvPr id="266" name="テキスト ボックス 265"/>
        <xdr:cNvSpPr txBox="1"/>
      </xdr:nvSpPr>
      <xdr:spPr>
        <a:xfrm>
          <a:off x="15798800" y="14789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167821</xdr:rowOff>
    </xdr:from>
    <xdr:to>
      <xdr:col>72</xdr:col>
      <xdr:colOff>203200</xdr:colOff>
      <xdr:row>84</xdr:row>
      <xdr:rowOff>19352</xdr:rowOff>
    </xdr:to>
    <xdr:cxnSp macro="">
      <xdr:nvCxnSpPr>
        <xdr:cNvPr id="267" name="直線コネクタ 266"/>
        <xdr:cNvCxnSpPr/>
      </xdr:nvCxnSpPr>
      <xdr:spPr>
        <a:xfrm>
          <a:off x="14401800" y="1439817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8" name="フローチャート: 判断 267"/>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69" name="テキスト ボックス 268"/>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121859</xdr:rowOff>
    </xdr:from>
    <xdr:to>
      <xdr:col>68</xdr:col>
      <xdr:colOff>152400</xdr:colOff>
      <xdr:row>83</xdr:row>
      <xdr:rowOff>167821</xdr:rowOff>
    </xdr:to>
    <xdr:cxnSp macro="">
      <xdr:nvCxnSpPr>
        <xdr:cNvPr id="270" name="直線コネクタ 269"/>
        <xdr:cNvCxnSpPr/>
      </xdr:nvCxnSpPr>
      <xdr:spPr>
        <a:xfrm>
          <a:off x="13512800" y="14352209"/>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72" name="テキスト ボックス 271"/>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3" name="フローチャート: 判断 272"/>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91215</xdr:rowOff>
    </xdr:from>
    <xdr:ext cx="762000" cy="259045"/>
    <xdr:sp macro="" textlink="">
      <xdr:nvSpPr>
        <xdr:cNvPr id="274" name="テキスト ボックス 273"/>
        <xdr:cNvSpPr txBox="1"/>
      </xdr:nvSpPr>
      <xdr:spPr>
        <a:xfrm>
          <a:off x="13131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80" name="楕円 279"/>
        <xdr:cNvSpPr/>
      </xdr:nvSpPr>
      <xdr:spPr>
        <a:xfrm>
          <a:off x="169672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31041</xdr:rowOff>
    </xdr:from>
    <xdr:ext cx="762000" cy="259045"/>
    <xdr:sp macro="" textlink="">
      <xdr:nvSpPr>
        <xdr:cNvPr id="281" name="給与水準   （国との比較）該当値テキスト"/>
        <xdr:cNvSpPr txBox="1"/>
      </xdr:nvSpPr>
      <xdr:spPr>
        <a:xfrm>
          <a:off x="17106900" y="1426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14514</xdr:rowOff>
    </xdr:from>
    <xdr:to>
      <xdr:col>77</xdr:col>
      <xdr:colOff>95250</xdr:colOff>
      <xdr:row>84</xdr:row>
      <xdr:rowOff>116114</xdr:rowOff>
    </xdr:to>
    <xdr:sp macro="" textlink="">
      <xdr:nvSpPr>
        <xdr:cNvPr id="282" name="楕円 281"/>
        <xdr:cNvSpPr/>
      </xdr:nvSpPr>
      <xdr:spPr>
        <a:xfrm>
          <a:off x="16129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126291</xdr:rowOff>
    </xdr:from>
    <xdr:ext cx="736600" cy="259045"/>
    <xdr:sp macro="" textlink="">
      <xdr:nvSpPr>
        <xdr:cNvPr id="283" name="テキスト ボックス 282"/>
        <xdr:cNvSpPr txBox="1"/>
      </xdr:nvSpPr>
      <xdr:spPr>
        <a:xfrm>
          <a:off x="15798800" y="141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140002</xdr:rowOff>
    </xdr:from>
    <xdr:to>
      <xdr:col>73</xdr:col>
      <xdr:colOff>44450</xdr:colOff>
      <xdr:row>84</xdr:row>
      <xdr:rowOff>70152</xdr:rowOff>
    </xdr:to>
    <xdr:sp macro="" textlink="">
      <xdr:nvSpPr>
        <xdr:cNvPr id="284" name="楕円 283"/>
        <xdr:cNvSpPr/>
      </xdr:nvSpPr>
      <xdr:spPr>
        <a:xfrm>
          <a:off x="152400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80329</xdr:rowOff>
    </xdr:from>
    <xdr:ext cx="762000" cy="259045"/>
    <xdr:sp macro="" textlink="">
      <xdr:nvSpPr>
        <xdr:cNvPr id="285" name="テキスト ボックス 284"/>
        <xdr:cNvSpPr txBox="1"/>
      </xdr:nvSpPr>
      <xdr:spPr>
        <a:xfrm>
          <a:off x="14909800" y="141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117021</xdr:rowOff>
    </xdr:from>
    <xdr:to>
      <xdr:col>68</xdr:col>
      <xdr:colOff>203200</xdr:colOff>
      <xdr:row>84</xdr:row>
      <xdr:rowOff>47171</xdr:rowOff>
    </xdr:to>
    <xdr:sp macro="" textlink="">
      <xdr:nvSpPr>
        <xdr:cNvPr id="286" name="楕円 285"/>
        <xdr:cNvSpPr/>
      </xdr:nvSpPr>
      <xdr:spPr>
        <a:xfrm>
          <a:off x="14351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57348</xdr:rowOff>
    </xdr:from>
    <xdr:ext cx="762000" cy="259045"/>
    <xdr:sp macro="" textlink="">
      <xdr:nvSpPr>
        <xdr:cNvPr id="287" name="テキスト ボックス 286"/>
        <xdr:cNvSpPr txBox="1"/>
      </xdr:nvSpPr>
      <xdr:spPr>
        <a:xfrm>
          <a:off x="14020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71059</xdr:rowOff>
    </xdr:from>
    <xdr:to>
      <xdr:col>64</xdr:col>
      <xdr:colOff>152400</xdr:colOff>
      <xdr:row>84</xdr:row>
      <xdr:rowOff>1209</xdr:rowOff>
    </xdr:to>
    <xdr:sp macro="" textlink="">
      <xdr:nvSpPr>
        <xdr:cNvPr id="288" name="楕円 287"/>
        <xdr:cNvSpPr/>
      </xdr:nvSpPr>
      <xdr:spPr>
        <a:xfrm>
          <a:off x="13462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11386</xdr:rowOff>
    </xdr:from>
    <xdr:ext cx="762000" cy="259045"/>
    <xdr:sp macro="" textlink="">
      <xdr:nvSpPr>
        <xdr:cNvPr id="289" name="テキスト ボックス 288"/>
        <xdr:cNvSpPr txBox="1"/>
      </xdr:nvSpPr>
      <xdr:spPr>
        <a:xfrm>
          <a:off x="13131800" y="1407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給食調理、ごみ収集の民間委託の推進等は行っているものの、町の面積が広大で、類似団体と比較し、支所出張所を多く配置しなくてはいけないことから、平均を上回っている。  </a:t>
          </a:r>
        </a:p>
        <a:p>
          <a:r>
            <a:rPr kumimoji="1" lang="ja-JP" altLang="en-US" sz="1200">
              <a:latin typeface="ＭＳ Ｐゴシック" panose="020B0600070205080204" pitchFamily="50" charset="-128"/>
              <a:ea typeface="ＭＳ Ｐゴシック" panose="020B0600070205080204" pitchFamily="50" charset="-128"/>
            </a:rPr>
            <a:t> 　事務事業の見直しや効率化（ＩＴ活用等）を図ることで、職員定数の見直しも並行して行っていく。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36213</xdr:rowOff>
    </xdr:from>
    <xdr:to>
      <xdr:col>81</xdr:col>
      <xdr:colOff>44450</xdr:colOff>
      <xdr:row>66</xdr:row>
      <xdr:rowOff>131500</xdr:rowOff>
    </xdr:to>
    <xdr:cxnSp macro="">
      <xdr:nvCxnSpPr>
        <xdr:cNvPr id="321" name="直線コネクタ 320"/>
        <xdr:cNvCxnSpPr/>
      </xdr:nvCxnSpPr>
      <xdr:spPr>
        <a:xfrm flipV="1">
          <a:off x="17018000" y="10151763"/>
          <a:ext cx="0" cy="12954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22" name="定員管理の状況最小値テキスト"/>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23" name="直線コネクタ 322"/>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122590</xdr:rowOff>
    </xdr:from>
    <xdr:ext cx="762000" cy="259045"/>
    <xdr:sp macro="" textlink="">
      <xdr:nvSpPr>
        <xdr:cNvPr id="324" name="定員管理の状況最大値テキスト"/>
        <xdr:cNvSpPr txBox="1"/>
      </xdr:nvSpPr>
      <xdr:spPr>
        <a:xfrm>
          <a:off x="17106900" y="989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36213</xdr:rowOff>
    </xdr:from>
    <xdr:to>
      <xdr:col>81</xdr:col>
      <xdr:colOff>133350</xdr:colOff>
      <xdr:row>59</xdr:row>
      <xdr:rowOff>36213</xdr:rowOff>
    </xdr:to>
    <xdr:cxnSp macro="">
      <xdr:nvCxnSpPr>
        <xdr:cNvPr id="325" name="直線コネクタ 324"/>
        <xdr:cNvCxnSpPr/>
      </xdr:nvCxnSpPr>
      <xdr:spPr>
        <a:xfrm>
          <a:off x="16929100" y="101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118001</xdr:rowOff>
    </xdr:from>
    <xdr:to>
      <xdr:col>81</xdr:col>
      <xdr:colOff>44450</xdr:colOff>
      <xdr:row>61</xdr:row>
      <xdr:rowOff>141442</xdr:rowOff>
    </xdr:to>
    <xdr:cxnSp macro="">
      <xdr:nvCxnSpPr>
        <xdr:cNvPr id="326" name="直線コネクタ 325"/>
        <xdr:cNvCxnSpPr/>
      </xdr:nvCxnSpPr>
      <xdr:spPr>
        <a:xfrm>
          <a:off x="16179800" y="10576451"/>
          <a:ext cx="838200" cy="2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24437</xdr:rowOff>
    </xdr:from>
    <xdr:ext cx="762000" cy="259045"/>
    <xdr:sp macro="" textlink="">
      <xdr:nvSpPr>
        <xdr:cNvPr id="327" name="定員管理の状況平均値テキスト"/>
        <xdr:cNvSpPr txBox="1"/>
      </xdr:nvSpPr>
      <xdr:spPr>
        <a:xfrm>
          <a:off x="17106900" y="1031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7910</xdr:rowOff>
    </xdr:from>
    <xdr:to>
      <xdr:col>81</xdr:col>
      <xdr:colOff>95250</xdr:colOff>
      <xdr:row>61</xdr:row>
      <xdr:rowOff>109510</xdr:rowOff>
    </xdr:to>
    <xdr:sp macro="" textlink="">
      <xdr:nvSpPr>
        <xdr:cNvPr id="328" name="フローチャート: 判断 327"/>
        <xdr:cNvSpPr/>
      </xdr:nvSpPr>
      <xdr:spPr>
        <a:xfrm>
          <a:off x="169672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82840</xdr:rowOff>
    </xdr:from>
    <xdr:to>
      <xdr:col>77</xdr:col>
      <xdr:colOff>44450</xdr:colOff>
      <xdr:row>61</xdr:row>
      <xdr:rowOff>118001</xdr:rowOff>
    </xdr:to>
    <xdr:cxnSp macro="">
      <xdr:nvCxnSpPr>
        <xdr:cNvPr id="329" name="直線コネクタ 328"/>
        <xdr:cNvCxnSpPr/>
      </xdr:nvCxnSpPr>
      <xdr:spPr>
        <a:xfrm>
          <a:off x="15290800" y="10541290"/>
          <a:ext cx="889000" cy="3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326</xdr:rowOff>
    </xdr:from>
    <xdr:to>
      <xdr:col>77</xdr:col>
      <xdr:colOff>95250</xdr:colOff>
      <xdr:row>61</xdr:row>
      <xdr:rowOff>101926</xdr:rowOff>
    </xdr:to>
    <xdr:sp macro="" textlink="">
      <xdr:nvSpPr>
        <xdr:cNvPr id="330" name="フローチャート: 判断 329"/>
        <xdr:cNvSpPr/>
      </xdr:nvSpPr>
      <xdr:spPr>
        <a:xfrm>
          <a:off x="16129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112103</xdr:rowOff>
    </xdr:from>
    <xdr:ext cx="736600" cy="259045"/>
    <xdr:sp macro="" textlink="">
      <xdr:nvSpPr>
        <xdr:cNvPr id="331" name="テキスト ボックス 330"/>
        <xdr:cNvSpPr txBox="1"/>
      </xdr:nvSpPr>
      <xdr:spPr>
        <a:xfrm>
          <a:off x="15798800" y="10227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53195</xdr:rowOff>
    </xdr:from>
    <xdr:to>
      <xdr:col>72</xdr:col>
      <xdr:colOff>203200</xdr:colOff>
      <xdr:row>61</xdr:row>
      <xdr:rowOff>82840</xdr:rowOff>
    </xdr:to>
    <xdr:cxnSp macro="">
      <xdr:nvCxnSpPr>
        <xdr:cNvPr id="332" name="直線コネクタ 331"/>
        <xdr:cNvCxnSpPr/>
      </xdr:nvCxnSpPr>
      <xdr:spPr>
        <a:xfrm>
          <a:off x="14401800" y="10511645"/>
          <a:ext cx="889000" cy="2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162124</xdr:rowOff>
    </xdr:from>
    <xdr:to>
      <xdr:col>73</xdr:col>
      <xdr:colOff>44450</xdr:colOff>
      <xdr:row>61</xdr:row>
      <xdr:rowOff>92274</xdr:rowOff>
    </xdr:to>
    <xdr:sp macro="" textlink="">
      <xdr:nvSpPr>
        <xdr:cNvPr id="333" name="フローチャート: 判断 332"/>
        <xdr:cNvSpPr/>
      </xdr:nvSpPr>
      <xdr:spPr>
        <a:xfrm>
          <a:off x="15240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102451</xdr:rowOff>
    </xdr:from>
    <xdr:ext cx="762000" cy="259045"/>
    <xdr:sp macro="" textlink="">
      <xdr:nvSpPr>
        <xdr:cNvPr id="334" name="テキスト ボックス 333"/>
        <xdr:cNvSpPr txBox="1"/>
      </xdr:nvSpPr>
      <xdr:spPr>
        <a:xfrm>
          <a:off x="14909800" y="10218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9761</xdr:rowOff>
    </xdr:from>
    <xdr:to>
      <xdr:col>68</xdr:col>
      <xdr:colOff>152400</xdr:colOff>
      <xdr:row>61</xdr:row>
      <xdr:rowOff>53195</xdr:rowOff>
    </xdr:to>
    <xdr:cxnSp macro="">
      <xdr:nvCxnSpPr>
        <xdr:cNvPr id="335" name="直線コネクタ 334"/>
        <xdr:cNvCxnSpPr/>
      </xdr:nvCxnSpPr>
      <xdr:spPr>
        <a:xfrm>
          <a:off x="13512800" y="10468211"/>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112485</xdr:rowOff>
    </xdr:from>
    <xdr:to>
      <xdr:col>68</xdr:col>
      <xdr:colOff>203200</xdr:colOff>
      <xdr:row>61</xdr:row>
      <xdr:rowOff>42635</xdr:rowOff>
    </xdr:to>
    <xdr:sp macro="" textlink="">
      <xdr:nvSpPr>
        <xdr:cNvPr id="336" name="フローチャート: 判断 335"/>
        <xdr:cNvSpPr/>
      </xdr:nvSpPr>
      <xdr:spPr>
        <a:xfrm>
          <a:off x="14351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52812</xdr:rowOff>
    </xdr:from>
    <xdr:ext cx="762000" cy="259045"/>
    <xdr:sp macro="" textlink="">
      <xdr:nvSpPr>
        <xdr:cNvPr id="337" name="テキスト ボックス 336"/>
        <xdr:cNvSpPr txBox="1"/>
      </xdr:nvSpPr>
      <xdr:spPr>
        <a:xfrm>
          <a:off x="14020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107660</xdr:rowOff>
    </xdr:from>
    <xdr:to>
      <xdr:col>64</xdr:col>
      <xdr:colOff>152400</xdr:colOff>
      <xdr:row>61</xdr:row>
      <xdr:rowOff>37810</xdr:rowOff>
    </xdr:to>
    <xdr:sp macro="" textlink="">
      <xdr:nvSpPr>
        <xdr:cNvPr id="338" name="フローチャート: 判断 337"/>
        <xdr:cNvSpPr/>
      </xdr:nvSpPr>
      <xdr:spPr>
        <a:xfrm>
          <a:off x="13462000" y="103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47987</xdr:rowOff>
    </xdr:from>
    <xdr:ext cx="762000" cy="259045"/>
    <xdr:sp macro="" textlink="">
      <xdr:nvSpPr>
        <xdr:cNvPr id="339" name="テキスト ボックス 338"/>
        <xdr:cNvSpPr txBox="1"/>
      </xdr:nvSpPr>
      <xdr:spPr>
        <a:xfrm>
          <a:off x="13131800" y="1016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90642</xdr:rowOff>
    </xdr:from>
    <xdr:to>
      <xdr:col>81</xdr:col>
      <xdr:colOff>95250</xdr:colOff>
      <xdr:row>62</xdr:row>
      <xdr:rowOff>20792</xdr:rowOff>
    </xdr:to>
    <xdr:sp macro="" textlink="">
      <xdr:nvSpPr>
        <xdr:cNvPr id="345" name="楕円 344"/>
        <xdr:cNvSpPr/>
      </xdr:nvSpPr>
      <xdr:spPr>
        <a:xfrm>
          <a:off x="16967200" y="1054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62719</xdr:rowOff>
    </xdr:from>
    <xdr:ext cx="762000" cy="259045"/>
    <xdr:sp macro="" textlink="">
      <xdr:nvSpPr>
        <xdr:cNvPr id="346" name="定員管理の状況該当値テキスト"/>
        <xdr:cNvSpPr txBox="1"/>
      </xdr:nvSpPr>
      <xdr:spPr>
        <a:xfrm>
          <a:off x="17106900" y="10521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67201</xdr:rowOff>
    </xdr:from>
    <xdr:to>
      <xdr:col>77</xdr:col>
      <xdr:colOff>95250</xdr:colOff>
      <xdr:row>61</xdr:row>
      <xdr:rowOff>168801</xdr:rowOff>
    </xdr:to>
    <xdr:sp macro="" textlink="">
      <xdr:nvSpPr>
        <xdr:cNvPr id="347" name="楕円 346"/>
        <xdr:cNvSpPr/>
      </xdr:nvSpPr>
      <xdr:spPr>
        <a:xfrm>
          <a:off x="16129000" y="1052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153578</xdr:rowOff>
    </xdr:from>
    <xdr:ext cx="736600" cy="259045"/>
    <xdr:sp macro="" textlink="">
      <xdr:nvSpPr>
        <xdr:cNvPr id="348" name="テキスト ボックス 347"/>
        <xdr:cNvSpPr txBox="1"/>
      </xdr:nvSpPr>
      <xdr:spPr>
        <a:xfrm>
          <a:off x="15798800" y="10612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32040</xdr:rowOff>
    </xdr:from>
    <xdr:to>
      <xdr:col>73</xdr:col>
      <xdr:colOff>44450</xdr:colOff>
      <xdr:row>61</xdr:row>
      <xdr:rowOff>133640</xdr:rowOff>
    </xdr:to>
    <xdr:sp macro="" textlink="">
      <xdr:nvSpPr>
        <xdr:cNvPr id="349" name="楕円 348"/>
        <xdr:cNvSpPr/>
      </xdr:nvSpPr>
      <xdr:spPr>
        <a:xfrm>
          <a:off x="15240000" y="1049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118417</xdr:rowOff>
    </xdr:from>
    <xdr:ext cx="762000" cy="259045"/>
    <xdr:sp macro="" textlink="">
      <xdr:nvSpPr>
        <xdr:cNvPr id="350" name="テキスト ボックス 349"/>
        <xdr:cNvSpPr txBox="1"/>
      </xdr:nvSpPr>
      <xdr:spPr>
        <a:xfrm>
          <a:off x="14909800" y="10576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2395</xdr:rowOff>
    </xdr:from>
    <xdr:to>
      <xdr:col>68</xdr:col>
      <xdr:colOff>203200</xdr:colOff>
      <xdr:row>61</xdr:row>
      <xdr:rowOff>103995</xdr:rowOff>
    </xdr:to>
    <xdr:sp macro="" textlink="">
      <xdr:nvSpPr>
        <xdr:cNvPr id="351" name="楕円 350"/>
        <xdr:cNvSpPr/>
      </xdr:nvSpPr>
      <xdr:spPr>
        <a:xfrm>
          <a:off x="14351000" y="1046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88772</xdr:rowOff>
    </xdr:from>
    <xdr:ext cx="762000" cy="259045"/>
    <xdr:sp macro="" textlink="">
      <xdr:nvSpPr>
        <xdr:cNvPr id="352" name="テキスト ボックス 351"/>
        <xdr:cNvSpPr txBox="1"/>
      </xdr:nvSpPr>
      <xdr:spPr>
        <a:xfrm>
          <a:off x="14020800" y="10547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130411</xdr:rowOff>
    </xdr:from>
    <xdr:to>
      <xdr:col>64</xdr:col>
      <xdr:colOff>152400</xdr:colOff>
      <xdr:row>61</xdr:row>
      <xdr:rowOff>60561</xdr:rowOff>
    </xdr:to>
    <xdr:sp macro="" textlink="">
      <xdr:nvSpPr>
        <xdr:cNvPr id="353" name="楕円 352"/>
        <xdr:cNvSpPr/>
      </xdr:nvSpPr>
      <xdr:spPr>
        <a:xfrm>
          <a:off x="13462000" y="1041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45338</xdr:rowOff>
    </xdr:from>
    <xdr:ext cx="762000" cy="259045"/>
    <xdr:sp macro="" textlink="">
      <xdr:nvSpPr>
        <xdr:cNvPr id="354" name="テキスト ボックス 353"/>
        <xdr:cNvSpPr txBox="1"/>
      </xdr:nvSpPr>
      <xdr:spPr>
        <a:xfrm>
          <a:off x="13131800" y="1050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昨年度と比較し</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％増加している。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インフラ施設の長寿命化は今後も継続して実施していくため、有利な起債を活用して実施していく。</a:t>
          </a:r>
        </a:p>
        <a:p>
          <a:r>
            <a:rPr kumimoji="1" lang="ja-JP" altLang="en-US" sz="1200">
              <a:latin typeface="ＭＳ Ｐゴシック" panose="020B0600070205080204" pitchFamily="50" charset="-128"/>
              <a:ea typeface="ＭＳ Ｐゴシック" panose="020B0600070205080204" pitchFamily="50" charset="-128"/>
            </a:rPr>
            <a:t>　自主財源の増加があまり見込めない現状において、適正な借入計画を立てつつ、低金利政策を有効に活用しながら、抑制できるように努めていく。</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52578</xdr:rowOff>
    </xdr:from>
    <xdr:to>
      <xdr:col>81</xdr:col>
      <xdr:colOff>44450</xdr:colOff>
      <xdr:row>43</xdr:row>
      <xdr:rowOff>46990</xdr:rowOff>
    </xdr:to>
    <xdr:cxnSp macro="">
      <xdr:nvCxnSpPr>
        <xdr:cNvPr id="380" name="直線コネクタ 379"/>
        <xdr:cNvCxnSpPr/>
      </xdr:nvCxnSpPr>
      <xdr:spPr>
        <a:xfrm flipV="1">
          <a:off x="17018000" y="6396228"/>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19067</xdr:rowOff>
    </xdr:from>
    <xdr:ext cx="762000" cy="259045"/>
    <xdr:sp macro="" textlink="">
      <xdr:nvSpPr>
        <xdr:cNvPr id="381" name="公債費負担の状況最小値テキスト"/>
        <xdr:cNvSpPr txBox="1"/>
      </xdr:nvSpPr>
      <xdr:spPr>
        <a:xfrm>
          <a:off x="17106900" y="739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46990</xdr:rowOff>
    </xdr:from>
    <xdr:to>
      <xdr:col>81</xdr:col>
      <xdr:colOff>133350</xdr:colOff>
      <xdr:row>43</xdr:row>
      <xdr:rowOff>46990</xdr:rowOff>
    </xdr:to>
    <xdr:cxnSp macro="">
      <xdr:nvCxnSpPr>
        <xdr:cNvPr id="382" name="直線コネクタ 381"/>
        <xdr:cNvCxnSpPr/>
      </xdr:nvCxnSpPr>
      <xdr:spPr>
        <a:xfrm>
          <a:off x="16929100" y="741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138955</xdr:rowOff>
    </xdr:from>
    <xdr:ext cx="762000" cy="259045"/>
    <xdr:sp macro="" textlink="">
      <xdr:nvSpPr>
        <xdr:cNvPr id="383" name="公債費負担の状況最大値テキスト"/>
        <xdr:cNvSpPr txBox="1"/>
      </xdr:nvSpPr>
      <xdr:spPr>
        <a:xfrm>
          <a:off x="17106900" y="613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52578</xdr:rowOff>
    </xdr:from>
    <xdr:to>
      <xdr:col>81</xdr:col>
      <xdr:colOff>133350</xdr:colOff>
      <xdr:row>37</xdr:row>
      <xdr:rowOff>52578</xdr:rowOff>
    </xdr:to>
    <xdr:cxnSp macro="">
      <xdr:nvCxnSpPr>
        <xdr:cNvPr id="384" name="直線コネクタ 383"/>
        <xdr:cNvCxnSpPr/>
      </xdr:nvCxnSpPr>
      <xdr:spPr>
        <a:xfrm>
          <a:off x="16929100" y="639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163068</xdr:rowOff>
    </xdr:from>
    <xdr:to>
      <xdr:col>81</xdr:col>
      <xdr:colOff>44450</xdr:colOff>
      <xdr:row>42</xdr:row>
      <xdr:rowOff>1270</xdr:rowOff>
    </xdr:to>
    <xdr:cxnSp macro="">
      <xdr:nvCxnSpPr>
        <xdr:cNvPr id="385" name="直線コネクタ 384"/>
        <xdr:cNvCxnSpPr/>
      </xdr:nvCxnSpPr>
      <xdr:spPr>
        <a:xfrm>
          <a:off x="16179800" y="719251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86" name="公債費負担の状況平均値テキスト"/>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87" name="フローチャート: 判断 386"/>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163068</xdr:rowOff>
    </xdr:from>
    <xdr:to>
      <xdr:col>77</xdr:col>
      <xdr:colOff>44450</xdr:colOff>
      <xdr:row>42</xdr:row>
      <xdr:rowOff>1270</xdr:rowOff>
    </xdr:to>
    <xdr:cxnSp macro="">
      <xdr:nvCxnSpPr>
        <xdr:cNvPr id="388" name="直線コネクタ 387"/>
        <xdr:cNvCxnSpPr/>
      </xdr:nvCxnSpPr>
      <xdr:spPr>
        <a:xfrm flipV="1">
          <a:off x="15290800" y="719251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90" name="テキスト ボックス 389"/>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167894</xdr:rowOff>
    </xdr:from>
    <xdr:to>
      <xdr:col>72</xdr:col>
      <xdr:colOff>203200</xdr:colOff>
      <xdr:row>42</xdr:row>
      <xdr:rowOff>1270</xdr:rowOff>
    </xdr:to>
    <xdr:cxnSp macro="">
      <xdr:nvCxnSpPr>
        <xdr:cNvPr id="391" name="直線コネクタ 390"/>
        <xdr:cNvCxnSpPr/>
      </xdr:nvCxnSpPr>
      <xdr:spPr>
        <a:xfrm>
          <a:off x="14401800" y="719734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35052</xdr:rowOff>
    </xdr:from>
    <xdr:to>
      <xdr:col>73</xdr:col>
      <xdr:colOff>44450</xdr:colOff>
      <xdr:row>41</xdr:row>
      <xdr:rowOff>136652</xdr:rowOff>
    </xdr:to>
    <xdr:sp macro="" textlink="">
      <xdr:nvSpPr>
        <xdr:cNvPr id="392" name="フローチャート: 判断 391"/>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146829</xdr:rowOff>
    </xdr:from>
    <xdr:ext cx="762000" cy="259045"/>
    <xdr:sp macro="" textlink="">
      <xdr:nvSpPr>
        <xdr:cNvPr id="393" name="テキスト ボックス 392"/>
        <xdr:cNvSpPr txBox="1"/>
      </xdr:nvSpPr>
      <xdr:spPr>
        <a:xfrm>
          <a:off x="14909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167894</xdr:rowOff>
    </xdr:from>
    <xdr:to>
      <xdr:col>68</xdr:col>
      <xdr:colOff>152400</xdr:colOff>
      <xdr:row>42</xdr:row>
      <xdr:rowOff>39878</xdr:rowOff>
    </xdr:to>
    <xdr:cxnSp macro="">
      <xdr:nvCxnSpPr>
        <xdr:cNvPr id="394" name="直線コネクタ 393"/>
        <xdr:cNvCxnSpPr/>
      </xdr:nvCxnSpPr>
      <xdr:spPr>
        <a:xfrm flipV="1">
          <a:off x="13512800" y="719734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5" name="フローチャート: 判断 394"/>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396" name="テキスト ボックス 395"/>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7" name="フローチャート: 判断 396"/>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8" name="テキスト ボックス 397"/>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121920</xdr:rowOff>
    </xdr:from>
    <xdr:to>
      <xdr:col>81</xdr:col>
      <xdr:colOff>95250</xdr:colOff>
      <xdr:row>42</xdr:row>
      <xdr:rowOff>52070</xdr:rowOff>
    </xdr:to>
    <xdr:sp macro="" textlink="">
      <xdr:nvSpPr>
        <xdr:cNvPr id="404" name="楕円 403"/>
        <xdr:cNvSpPr/>
      </xdr:nvSpPr>
      <xdr:spPr>
        <a:xfrm>
          <a:off x="169672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93997</xdr:rowOff>
    </xdr:from>
    <xdr:ext cx="762000" cy="259045"/>
    <xdr:sp macro="" textlink="">
      <xdr:nvSpPr>
        <xdr:cNvPr id="405" name="公債費負担の状況該当値テキスト"/>
        <xdr:cNvSpPr txBox="1"/>
      </xdr:nvSpPr>
      <xdr:spPr>
        <a:xfrm>
          <a:off x="17106900" y="712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112268</xdr:rowOff>
    </xdr:from>
    <xdr:to>
      <xdr:col>77</xdr:col>
      <xdr:colOff>95250</xdr:colOff>
      <xdr:row>42</xdr:row>
      <xdr:rowOff>42418</xdr:rowOff>
    </xdr:to>
    <xdr:sp macro="" textlink="">
      <xdr:nvSpPr>
        <xdr:cNvPr id="406" name="楕円 405"/>
        <xdr:cNvSpPr/>
      </xdr:nvSpPr>
      <xdr:spPr>
        <a:xfrm>
          <a:off x="16129000" y="71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27195</xdr:rowOff>
    </xdr:from>
    <xdr:ext cx="736600" cy="259045"/>
    <xdr:sp macro="" textlink="">
      <xdr:nvSpPr>
        <xdr:cNvPr id="407" name="テキスト ボックス 406"/>
        <xdr:cNvSpPr txBox="1"/>
      </xdr:nvSpPr>
      <xdr:spPr>
        <a:xfrm>
          <a:off x="15798800" y="7228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121920</xdr:rowOff>
    </xdr:from>
    <xdr:to>
      <xdr:col>73</xdr:col>
      <xdr:colOff>44450</xdr:colOff>
      <xdr:row>42</xdr:row>
      <xdr:rowOff>52070</xdr:rowOff>
    </xdr:to>
    <xdr:sp macro="" textlink="">
      <xdr:nvSpPr>
        <xdr:cNvPr id="408" name="楕円 407"/>
        <xdr:cNvSpPr/>
      </xdr:nvSpPr>
      <xdr:spPr>
        <a:xfrm>
          <a:off x="15240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36847</xdr:rowOff>
    </xdr:from>
    <xdr:ext cx="762000" cy="259045"/>
    <xdr:sp macro="" textlink="">
      <xdr:nvSpPr>
        <xdr:cNvPr id="409" name="テキスト ボックス 408"/>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117094</xdr:rowOff>
    </xdr:from>
    <xdr:to>
      <xdr:col>68</xdr:col>
      <xdr:colOff>203200</xdr:colOff>
      <xdr:row>42</xdr:row>
      <xdr:rowOff>47244</xdr:rowOff>
    </xdr:to>
    <xdr:sp macro="" textlink="">
      <xdr:nvSpPr>
        <xdr:cNvPr id="410" name="楕円 409"/>
        <xdr:cNvSpPr/>
      </xdr:nvSpPr>
      <xdr:spPr>
        <a:xfrm>
          <a:off x="14351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32021</xdr:rowOff>
    </xdr:from>
    <xdr:ext cx="762000" cy="259045"/>
    <xdr:sp macro="" textlink="">
      <xdr:nvSpPr>
        <xdr:cNvPr id="411" name="テキスト ボックス 410"/>
        <xdr:cNvSpPr txBox="1"/>
      </xdr:nvSpPr>
      <xdr:spPr>
        <a:xfrm>
          <a:off x="14020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160528</xdr:rowOff>
    </xdr:from>
    <xdr:to>
      <xdr:col>64</xdr:col>
      <xdr:colOff>152400</xdr:colOff>
      <xdr:row>42</xdr:row>
      <xdr:rowOff>90678</xdr:rowOff>
    </xdr:to>
    <xdr:sp macro="" textlink="">
      <xdr:nvSpPr>
        <xdr:cNvPr id="412" name="楕円 411"/>
        <xdr:cNvSpPr/>
      </xdr:nvSpPr>
      <xdr:spPr>
        <a:xfrm>
          <a:off x="13462000" y="71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75455</xdr:rowOff>
    </xdr:from>
    <xdr:ext cx="762000" cy="259045"/>
    <xdr:sp macro="" textlink="">
      <xdr:nvSpPr>
        <xdr:cNvPr id="413" name="テキスト ボックス 412"/>
        <xdr:cNvSpPr txBox="1"/>
      </xdr:nvSpPr>
      <xdr:spPr>
        <a:xfrm>
          <a:off x="13131800" y="727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例年に引き続き、新規発行債については交付税措置の高い過疎対策事業債や辺地対策債を選択しており、将来負担比率の抑制に努めている。</a:t>
          </a:r>
          <a:endParaRPr kumimoji="1" lang="en-US" altLang="ja-JP" sz="12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今後計画されている庁舎整備や学校統廃合に伴い特定目的基金保有額の減少が想定されるため、それらに対応した行財政改革を推進し、上昇抑制を図っていく。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127965</xdr:rowOff>
    </xdr:to>
    <xdr:cxnSp macro="">
      <xdr:nvCxnSpPr>
        <xdr:cNvPr id="440" name="直線コネクタ 439"/>
        <xdr:cNvCxnSpPr/>
      </xdr:nvCxnSpPr>
      <xdr:spPr>
        <a:xfrm flipV="1">
          <a:off x="17018000" y="2451100"/>
          <a:ext cx="0" cy="14487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100042</xdr:rowOff>
    </xdr:from>
    <xdr:ext cx="762000" cy="259045"/>
    <xdr:sp macro="" textlink="">
      <xdr:nvSpPr>
        <xdr:cNvPr id="441" name="将来負担の状況最小値テキスト"/>
        <xdr:cNvSpPr txBox="1"/>
      </xdr:nvSpPr>
      <xdr:spPr>
        <a:xfrm>
          <a:off x="17106900" y="387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127965</xdr:rowOff>
    </xdr:from>
    <xdr:to>
      <xdr:col>81</xdr:col>
      <xdr:colOff>133350</xdr:colOff>
      <xdr:row>22</xdr:row>
      <xdr:rowOff>127965</xdr:rowOff>
    </xdr:to>
    <xdr:cxnSp macro="">
      <xdr:nvCxnSpPr>
        <xdr:cNvPr id="442" name="直線コネクタ 441"/>
        <xdr:cNvCxnSpPr/>
      </xdr:nvCxnSpPr>
      <xdr:spPr>
        <a:xfrm>
          <a:off x="16929100" y="389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43"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5"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6" name="フローチャート: 判断 445"/>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7" name="フローチャート: 判断 446"/>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8" name="テキスト ボックス 447"/>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9" name="フローチャート: 判断 448"/>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50" name="テキスト ボックス 449"/>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51" name="フローチャート: 判断 450"/>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2" name="テキスト ボックス 451"/>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3" name="フローチャート: 判断 452"/>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4" name="テキスト ボックス 453"/>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27026</xdr:rowOff>
    </xdr:from>
    <xdr:to>
      <xdr:col>73</xdr:col>
      <xdr:colOff>44450</xdr:colOff>
      <xdr:row>14</xdr:row>
      <xdr:rowOff>128626</xdr:rowOff>
    </xdr:to>
    <xdr:sp macro="" textlink="">
      <xdr:nvSpPr>
        <xdr:cNvPr id="460" name="楕円 459"/>
        <xdr:cNvSpPr/>
      </xdr:nvSpPr>
      <xdr:spPr>
        <a:xfrm>
          <a:off x="15240000" y="242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113403</xdr:rowOff>
    </xdr:from>
    <xdr:ext cx="762000" cy="259045"/>
    <xdr:sp macro="" textlink="">
      <xdr:nvSpPr>
        <xdr:cNvPr id="461" name="テキスト ボックス 460"/>
        <xdr:cNvSpPr txBox="1"/>
      </xdr:nvSpPr>
      <xdr:spPr>
        <a:xfrm>
          <a:off x="14909800" y="2513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岐阜県白川町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7,634
7,504
237.90
7,286,036
6,774,538
401,028
4,116,324
4,405,666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町の面積が広大で、類似団体と比較し、出張所を配置しなくてはいけないことなどの理由から、職員数は平均を上回っているが職員１人あたりの給与費は平均を下回っているので人件費総額として平均を下回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123190</xdr:rowOff>
    </xdr:from>
    <xdr:to>
      <xdr:col>24</xdr:col>
      <xdr:colOff>25400</xdr:colOff>
      <xdr:row>40</xdr:row>
      <xdr:rowOff>39370</xdr:rowOff>
    </xdr:to>
    <xdr:cxnSp macro="">
      <xdr:nvCxnSpPr>
        <xdr:cNvPr id="61" name="直線コネクタ 60"/>
        <xdr:cNvCxnSpPr/>
      </xdr:nvCxnSpPr>
      <xdr:spPr>
        <a:xfrm flipV="1">
          <a:off x="4826000" y="560959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38117</xdr:rowOff>
    </xdr:from>
    <xdr:ext cx="762000" cy="259045"/>
    <xdr:sp macro="" textlink="">
      <xdr:nvSpPr>
        <xdr:cNvPr id="64" name="人件費最大値テキスト"/>
        <xdr:cNvSpPr txBox="1"/>
      </xdr:nvSpPr>
      <xdr:spPr>
        <a:xfrm>
          <a:off x="4914900" y="535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123190</xdr:rowOff>
    </xdr:from>
    <xdr:to>
      <xdr:col>24</xdr:col>
      <xdr:colOff>114300</xdr:colOff>
      <xdr:row>32</xdr:row>
      <xdr:rowOff>123190</xdr:rowOff>
    </xdr:to>
    <xdr:cxnSp macro="">
      <xdr:nvCxnSpPr>
        <xdr:cNvPr id="65" name="直線コネクタ 64"/>
        <xdr:cNvCxnSpPr/>
      </xdr:nvCxnSpPr>
      <xdr:spPr>
        <a:xfrm>
          <a:off x="4737100" y="56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161290</xdr:rowOff>
    </xdr:from>
    <xdr:to>
      <xdr:col>24</xdr:col>
      <xdr:colOff>25400</xdr:colOff>
      <xdr:row>36</xdr:row>
      <xdr:rowOff>69850</xdr:rowOff>
    </xdr:to>
    <xdr:cxnSp macro="">
      <xdr:nvCxnSpPr>
        <xdr:cNvPr id="66" name="直線コネクタ 65"/>
        <xdr:cNvCxnSpPr/>
      </xdr:nvCxnSpPr>
      <xdr:spPr>
        <a:xfrm flipV="1">
          <a:off x="3987800" y="616204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97807</xdr:rowOff>
    </xdr:from>
    <xdr:ext cx="762000" cy="259045"/>
    <xdr:sp macro="" textlink="">
      <xdr:nvSpPr>
        <xdr:cNvPr id="67" name="人件費平均値テキスト"/>
        <xdr:cNvSpPr txBox="1"/>
      </xdr:nvSpPr>
      <xdr:spPr>
        <a:xfrm>
          <a:off x="4914900" y="6098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153670</xdr:rowOff>
    </xdr:from>
    <xdr:to>
      <xdr:col>19</xdr:col>
      <xdr:colOff>187325</xdr:colOff>
      <xdr:row>36</xdr:row>
      <xdr:rowOff>69850</xdr:rowOff>
    </xdr:to>
    <xdr:cxnSp macro="">
      <xdr:nvCxnSpPr>
        <xdr:cNvPr id="69" name="直線コネクタ 68"/>
        <xdr:cNvCxnSpPr/>
      </xdr:nvCxnSpPr>
      <xdr:spPr>
        <a:xfrm>
          <a:off x="3098800" y="615442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34290</xdr:rowOff>
    </xdr:from>
    <xdr:to>
      <xdr:col>20</xdr:col>
      <xdr:colOff>38100</xdr:colOff>
      <xdr:row>36</xdr:row>
      <xdr:rowOff>135890</xdr:rowOff>
    </xdr:to>
    <xdr:sp macro="" textlink="">
      <xdr:nvSpPr>
        <xdr:cNvPr id="70" name="フローチャート: 判断 69"/>
        <xdr:cNvSpPr/>
      </xdr:nvSpPr>
      <xdr:spPr>
        <a:xfrm>
          <a:off x="3937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120667</xdr:rowOff>
    </xdr:from>
    <xdr:ext cx="736600" cy="259045"/>
    <xdr:sp macro="" textlink="">
      <xdr:nvSpPr>
        <xdr:cNvPr id="71" name="テキスト ボックス 70"/>
        <xdr:cNvSpPr txBox="1"/>
      </xdr:nvSpPr>
      <xdr:spPr>
        <a:xfrm>
          <a:off x="3606800" y="629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146050</xdr:rowOff>
    </xdr:from>
    <xdr:to>
      <xdr:col>15</xdr:col>
      <xdr:colOff>98425</xdr:colOff>
      <xdr:row>35</xdr:row>
      <xdr:rowOff>153670</xdr:rowOff>
    </xdr:to>
    <xdr:cxnSp macro="">
      <xdr:nvCxnSpPr>
        <xdr:cNvPr id="72" name="直線コネクタ 71"/>
        <xdr:cNvCxnSpPr/>
      </xdr:nvCxnSpPr>
      <xdr:spPr>
        <a:xfrm>
          <a:off x="2209800" y="6146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144780</xdr:rowOff>
    </xdr:from>
    <xdr:to>
      <xdr:col>15</xdr:col>
      <xdr:colOff>149225</xdr:colOff>
      <xdr:row>36</xdr:row>
      <xdr:rowOff>74930</xdr:rowOff>
    </xdr:to>
    <xdr:sp macro="" textlink="">
      <xdr:nvSpPr>
        <xdr:cNvPr id="73" name="フローチャート: 判断 72"/>
        <xdr:cNvSpPr/>
      </xdr:nvSpPr>
      <xdr:spPr>
        <a:xfrm>
          <a:off x="3048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59707</xdr:rowOff>
    </xdr:from>
    <xdr:ext cx="762000" cy="259045"/>
    <xdr:sp macro="" textlink="">
      <xdr:nvSpPr>
        <xdr:cNvPr id="74" name="テキスト ボックス 73"/>
        <xdr:cNvSpPr txBox="1"/>
      </xdr:nvSpPr>
      <xdr:spPr>
        <a:xfrm>
          <a:off x="2717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130810</xdr:rowOff>
    </xdr:from>
    <xdr:to>
      <xdr:col>11</xdr:col>
      <xdr:colOff>9525</xdr:colOff>
      <xdr:row>35</xdr:row>
      <xdr:rowOff>146050</xdr:rowOff>
    </xdr:to>
    <xdr:cxnSp macro="">
      <xdr:nvCxnSpPr>
        <xdr:cNvPr id="75" name="直線コネクタ 74"/>
        <xdr:cNvCxnSpPr/>
      </xdr:nvCxnSpPr>
      <xdr:spPr>
        <a:xfrm>
          <a:off x="1320800" y="6131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40657</xdr:rowOff>
    </xdr:from>
    <xdr:ext cx="762000" cy="259045"/>
    <xdr:sp macro="" textlink="">
      <xdr:nvSpPr>
        <xdr:cNvPr id="77" name="テキスト ボックス 76"/>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78" name="フローチャート: 判断 77"/>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40657</xdr:rowOff>
    </xdr:from>
    <xdr:ext cx="762000" cy="259045"/>
    <xdr:sp macro="" textlink="">
      <xdr:nvSpPr>
        <xdr:cNvPr id="79" name="テキスト ボックス 78"/>
        <xdr:cNvSpPr txBox="1"/>
      </xdr:nvSpPr>
      <xdr:spPr>
        <a:xfrm>
          <a:off x="939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110490</xdr:rowOff>
    </xdr:from>
    <xdr:to>
      <xdr:col>24</xdr:col>
      <xdr:colOff>76200</xdr:colOff>
      <xdr:row>36</xdr:row>
      <xdr:rowOff>40640</xdr:rowOff>
    </xdr:to>
    <xdr:sp macro="" textlink="">
      <xdr:nvSpPr>
        <xdr:cNvPr id="85" name="楕円 84"/>
        <xdr:cNvSpPr/>
      </xdr:nvSpPr>
      <xdr:spPr>
        <a:xfrm>
          <a:off x="4775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127017</xdr:rowOff>
    </xdr:from>
    <xdr:ext cx="762000" cy="259045"/>
    <xdr:sp macro="" textlink="">
      <xdr:nvSpPr>
        <xdr:cNvPr id="86" name="人件費該当値テキスト"/>
        <xdr:cNvSpPr txBox="1"/>
      </xdr:nvSpPr>
      <xdr:spPr>
        <a:xfrm>
          <a:off x="4914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19050</xdr:rowOff>
    </xdr:from>
    <xdr:to>
      <xdr:col>20</xdr:col>
      <xdr:colOff>38100</xdr:colOff>
      <xdr:row>36</xdr:row>
      <xdr:rowOff>120650</xdr:rowOff>
    </xdr:to>
    <xdr:sp macro="" textlink="">
      <xdr:nvSpPr>
        <xdr:cNvPr id="87" name="楕円 86"/>
        <xdr:cNvSpPr/>
      </xdr:nvSpPr>
      <xdr:spPr>
        <a:xfrm>
          <a:off x="3937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130827</xdr:rowOff>
    </xdr:from>
    <xdr:ext cx="736600" cy="259045"/>
    <xdr:sp macro="" textlink="">
      <xdr:nvSpPr>
        <xdr:cNvPr id="88" name="テキスト ボックス 87"/>
        <xdr:cNvSpPr txBox="1"/>
      </xdr:nvSpPr>
      <xdr:spPr>
        <a:xfrm>
          <a:off x="3606800" y="596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102870</xdr:rowOff>
    </xdr:from>
    <xdr:to>
      <xdr:col>15</xdr:col>
      <xdr:colOff>149225</xdr:colOff>
      <xdr:row>36</xdr:row>
      <xdr:rowOff>33020</xdr:rowOff>
    </xdr:to>
    <xdr:sp macro="" textlink="">
      <xdr:nvSpPr>
        <xdr:cNvPr id="89" name="楕円 88"/>
        <xdr:cNvSpPr/>
      </xdr:nvSpPr>
      <xdr:spPr>
        <a:xfrm>
          <a:off x="3048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43197</xdr:rowOff>
    </xdr:from>
    <xdr:ext cx="762000" cy="259045"/>
    <xdr:sp macro="" textlink="">
      <xdr:nvSpPr>
        <xdr:cNvPr id="90" name="テキスト ボックス 89"/>
        <xdr:cNvSpPr txBox="1"/>
      </xdr:nvSpPr>
      <xdr:spPr>
        <a:xfrm>
          <a:off x="2717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95250</xdr:rowOff>
    </xdr:from>
    <xdr:to>
      <xdr:col>11</xdr:col>
      <xdr:colOff>60325</xdr:colOff>
      <xdr:row>36</xdr:row>
      <xdr:rowOff>25400</xdr:rowOff>
    </xdr:to>
    <xdr:sp macro="" textlink="">
      <xdr:nvSpPr>
        <xdr:cNvPr id="91" name="楕円 90"/>
        <xdr:cNvSpPr/>
      </xdr:nvSpPr>
      <xdr:spPr>
        <a:xfrm>
          <a:off x="2159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35577</xdr:rowOff>
    </xdr:from>
    <xdr:ext cx="762000" cy="259045"/>
    <xdr:sp macro="" textlink="">
      <xdr:nvSpPr>
        <xdr:cNvPr id="92" name="テキスト ボックス 91"/>
        <xdr:cNvSpPr txBox="1"/>
      </xdr:nvSpPr>
      <xdr:spPr>
        <a:xfrm>
          <a:off x="1828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80010</xdr:rowOff>
    </xdr:from>
    <xdr:to>
      <xdr:col>6</xdr:col>
      <xdr:colOff>171450</xdr:colOff>
      <xdr:row>36</xdr:row>
      <xdr:rowOff>10160</xdr:rowOff>
    </xdr:to>
    <xdr:sp macro="" textlink="">
      <xdr:nvSpPr>
        <xdr:cNvPr id="93" name="楕円 92"/>
        <xdr:cNvSpPr/>
      </xdr:nvSpPr>
      <xdr:spPr>
        <a:xfrm>
          <a:off x="1270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20337</xdr:rowOff>
    </xdr:from>
    <xdr:ext cx="762000" cy="259045"/>
    <xdr:sp macro="" textlink="">
      <xdr:nvSpPr>
        <xdr:cNvPr id="94" name="テキスト ボックス 93"/>
        <xdr:cNvSpPr txBox="1"/>
      </xdr:nvSpPr>
      <xdr:spPr>
        <a:xfrm>
          <a:off x="939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類似団体と比較して、物件費は平均的な数値となっている。今後は事業の時限化を図るとともに、数値の上位にある委託業務の事業内容を見直すなど費用増加抑制に努めていく。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122428</xdr:rowOff>
    </xdr:to>
    <xdr:cxnSp macro="">
      <xdr:nvCxnSpPr>
        <xdr:cNvPr id="119" name="直線コネクタ 118"/>
        <xdr:cNvCxnSpPr/>
      </xdr:nvCxnSpPr>
      <xdr:spPr>
        <a:xfrm flipV="1">
          <a:off x="16510000" y="25684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94505</xdr:rowOff>
    </xdr:from>
    <xdr:ext cx="762000" cy="259045"/>
    <xdr:sp macro="" textlink="">
      <xdr:nvSpPr>
        <xdr:cNvPr id="120"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122428</xdr:rowOff>
    </xdr:from>
    <xdr:to>
      <xdr:col>82</xdr:col>
      <xdr:colOff>196850</xdr:colOff>
      <xdr:row>20</xdr:row>
      <xdr:rowOff>122428</xdr:rowOff>
    </xdr:to>
    <xdr:cxnSp macro="">
      <xdr:nvCxnSpPr>
        <xdr:cNvPr id="121" name="直線コネクタ 120"/>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2" name="物件費最大値テキスト"/>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3" name="直線コネクタ 122"/>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154432</xdr:rowOff>
    </xdr:from>
    <xdr:to>
      <xdr:col>82</xdr:col>
      <xdr:colOff>107950</xdr:colOff>
      <xdr:row>17</xdr:row>
      <xdr:rowOff>14986</xdr:rowOff>
    </xdr:to>
    <xdr:cxnSp macro="">
      <xdr:nvCxnSpPr>
        <xdr:cNvPr id="124" name="直線コネクタ 123"/>
        <xdr:cNvCxnSpPr/>
      </xdr:nvCxnSpPr>
      <xdr:spPr>
        <a:xfrm>
          <a:off x="15671800" y="289763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106443</xdr:rowOff>
    </xdr:from>
    <xdr:ext cx="762000" cy="259045"/>
    <xdr:sp macro="" textlink="">
      <xdr:nvSpPr>
        <xdr:cNvPr id="125" name="物件費平均値テキスト"/>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6" name="フローチャート: 判断 125"/>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145288</xdr:rowOff>
    </xdr:from>
    <xdr:to>
      <xdr:col>78</xdr:col>
      <xdr:colOff>69850</xdr:colOff>
      <xdr:row>16</xdr:row>
      <xdr:rowOff>154432</xdr:rowOff>
    </xdr:to>
    <xdr:cxnSp macro="">
      <xdr:nvCxnSpPr>
        <xdr:cNvPr id="127" name="直線コネクタ 126"/>
        <xdr:cNvCxnSpPr/>
      </xdr:nvCxnSpPr>
      <xdr:spPr>
        <a:xfrm>
          <a:off x="14782800" y="28884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103632</xdr:rowOff>
    </xdr:from>
    <xdr:to>
      <xdr:col>78</xdr:col>
      <xdr:colOff>120650</xdr:colOff>
      <xdr:row>17</xdr:row>
      <xdr:rowOff>33782</xdr:rowOff>
    </xdr:to>
    <xdr:sp macro="" textlink="">
      <xdr:nvSpPr>
        <xdr:cNvPr id="128" name="フローチャート: 判断 127"/>
        <xdr:cNvSpPr/>
      </xdr:nvSpPr>
      <xdr:spPr>
        <a:xfrm>
          <a:off x="156210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43959</xdr:rowOff>
    </xdr:from>
    <xdr:ext cx="736600" cy="259045"/>
    <xdr:sp macro="" textlink="">
      <xdr:nvSpPr>
        <xdr:cNvPr id="129" name="テキスト ボックス 128"/>
        <xdr:cNvSpPr txBox="1"/>
      </xdr:nvSpPr>
      <xdr:spPr>
        <a:xfrm>
          <a:off x="15290800" y="2615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140716</xdr:rowOff>
    </xdr:from>
    <xdr:to>
      <xdr:col>73</xdr:col>
      <xdr:colOff>180975</xdr:colOff>
      <xdr:row>16</xdr:row>
      <xdr:rowOff>145288</xdr:rowOff>
    </xdr:to>
    <xdr:cxnSp macro="">
      <xdr:nvCxnSpPr>
        <xdr:cNvPr id="130" name="直線コネクタ 129"/>
        <xdr:cNvCxnSpPr/>
      </xdr:nvCxnSpPr>
      <xdr:spPr>
        <a:xfrm>
          <a:off x="13893800" y="28839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100855</xdr:rowOff>
    </xdr:from>
    <xdr:ext cx="762000" cy="259045"/>
    <xdr:sp macro="" textlink="">
      <xdr:nvSpPr>
        <xdr:cNvPr id="132" name="テキスト ボックス 131"/>
        <xdr:cNvSpPr txBox="1"/>
      </xdr:nvSpPr>
      <xdr:spPr>
        <a:xfrm>
          <a:off x="14401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67564</xdr:rowOff>
    </xdr:from>
    <xdr:to>
      <xdr:col>69</xdr:col>
      <xdr:colOff>92075</xdr:colOff>
      <xdr:row>16</xdr:row>
      <xdr:rowOff>140716</xdr:rowOff>
    </xdr:to>
    <xdr:cxnSp macro="">
      <xdr:nvCxnSpPr>
        <xdr:cNvPr id="133" name="直線コネクタ 132"/>
        <xdr:cNvCxnSpPr/>
      </xdr:nvCxnSpPr>
      <xdr:spPr>
        <a:xfrm>
          <a:off x="13004800" y="281076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4" name="フローチャート: 判断 133"/>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100855</xdr:rowOff>
    </xdr:from>
    <xdr:ext cx="762000" cy="259045"/>
    <xdr:sp macro="" textlink="">
      <xdr:nvSpPr>
        <xdr:cNvPr id="135" name="テキスト ボックス 134"/>
        <xdr:cNvSpPr txBox="1"/>
      </xdr:nvSpPr>
      <xdr:spPr>
        <a:xfrm>
          <a:off x="13512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xdr:rowOff>
    </xdr:from>
    <xdr:to>
      <xdr:col>65</xdr:col>
      <xdr:colOff>53975</xdr:colOff>
      <xdr:row>17</xdr:row>
      <xdr:rowOff>102362</xdr:rowOff>
    </xdr:to>
    <xdr:sp macro="" textlink="">
      <xdr:nvSpPr>
        <xdr:cNvPr id="136" name="フローチャート: 判断 135"/>
        <xdr:cNvSpPr/>
      </xdr:nvSpPr>
      <xdr:spPr>
        <a:xfrm>
          <a:off x="12954000" y="291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87139</xdr:rowOff>
    </xdr:from>
    <xdr:ext cx="762000" cy="259045"/>
    <xdr:sp macro="" textlink="">
      <xdr:nvSpPr>
        <xdr:cNvPr id="137" name="テキスト ボックス 136"/>
        <xdr:cNvSpPr txBox="1"/>
      </xdr:nvSpPr>
      <xdr:spPr>
        <a:xfrm>
          <a:off x="12623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135636</xdr:rowOff>
    </xdr:from>
    <xdr:to>
      <xdr:col>82</xdr:col>
      <xdr:colOff>158750</xdr:colOff>
      <xdr:row>17</xdr:row>
      <xdr:rowOff>65786</xdr:rowOff>
    </xdr:to>
    <xdr:sp macro="" textlink="">
      <xdr:nvSpPr>
        <xdr:cNvPr id="143" name="楕円 142"/>
        <xdr:cNvSpPr/>
      </xdr:nvSpPr>
      <xdr:spPr>
        <a:xfrm>
          <a:off x="164592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107713</xdr:rowOff>
    </xdr:from>
    <xdr:ext cx="762000" cy="259045"/>
    <xdr:sp macro="" textlink="">
      <xdr:nvSpPr>
        <xdr:cNvPr id="144" name="物件費該当値テキスト"/>
        <xdr:cNvSpPr txBox="1"/>
      </xdr:nvSpPr>
      <xdr:spPr>
        <a:xfrm>
          <a:off x="165989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103632</xdr:rowOff>
    </xdr:from>
    <xdr:to>
      <xdr:col>78</xdr:col>
      <xdr:colOff>120650</xdr:colOff>
      <xdr:row>17</xdr:row>
      <xdr:rowOff>33782</xdr:rowOff>
    </xdr:to>
    <xdr:sp macro="" textlink="">
      <xdr:nvSpPr>
        <xdr:cNvPr id="145" name="楕円 144"/>
        <xdr:cNvSpPr/>
      </xdr:nvSpPr>
      <xdr:spPr>
        <a:xfrm>
          <a:off x="156210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18559</xdr:rowOff>
    </xdr:from>
    <xdr:ext cx="736600" cy="259045"/>
    <xdr:sp macro="" textlink="">
      <xdr:nvSpPr>
        <xdr:cNvPr id="146" name="テキスト ボックス 145"/>
        <xdr:cNvSpPr txBox="1"/>
      </xdr:nvSpPr>
      <xdr:spPr>
        <a:xfrm>
          <a:off x="15290800" y="2933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94488</xdr:rowOff>
    </xdr:from>
    <xdr:to>
      <xdr:col>74</xdr:col>
      <xdr:colOff>31750</xdr:colOff>
      <xdr:row>17</xdr:row>
      <xdr:rowOff>24638</xdr:rowOff>
    </xdr:to>
    <xdr:sp macro="" textlink="">
      <xdr:nvSpPr>
        <xdr:cNvPr id="147" name="楕円 146"/>
        <xdr:cNvSpPr/>
      </xdr:nvSpPr>
      <xdr:spPr>
        <a:xfrm>
          <a:off x="14732000" y="28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34815</xdr:rowOff>
    </xdr:from>
    <xdr:ext cx="762000" cy="259045"/>
    <xdr:sp macro="" textlink="">
      <xdr:nvSpPr>
        <xdr:cNvPr id="148" name="テキスト ボックス 147"/>
        <xdr:cNvSpPr txBox="1"/>
      </xdr:nvSpPr>
      <xdr:spPr>
        <a:xfrm>
          <a:off x="14401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89916</xdr:rowOff>
    </xdr:from>
    <xdr:to>
      <xdr:col>69</xdr:col>
      <xdr:colOff>142875</xdr:colOff>
      <xdr:row>17</xdr:row>
      <xdr:rowOff>20066</xdr:rowOff>
    </xdr:to>
    <xdr:sp macro="" textlink="">
      <xdr:nvSpPr>
        <xdr:cNvPr id="149" name="楕円 148"/>
        <xdr:cNvSpPr/>
      </xdr:nvSpPr>
      <xdr:spPr>
        <a:xfrm>
          <a:off x="13843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30243</xdr:rowOff>
    </xdr:from>
    <xdr:ext cx="762000" cy="259045"/>
    <xdr:sp macro="" textlink="">
      <xdr:nvSpPr>
        <xdr:cNvPr id="150" name="テキスト ボックス 149"/>
        <xdr:cNvSpPr txBox="1"/>
      </xdr:nvSpPr>
      <xdr:spPr>
        <a:xfrm>
          <a:off x="13512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xdr:rowOff>
    </xdr:from>
    <xdr:to>
      <xdr:col>65</xdr:col>
      <xdr:colOff>53975</xdr:colOff>
      <xdr:row>16</xdr:row>
      <xdr:rowOff>118364</xdr:rowOff>
    </xdr:to>
    <xdr:sp macro="" textlink="">
      <xdr:nvSpPr>
        <xdr:cNvPr id="151" name="楕円 150"/>
        <xdr:cNvSpPr/>
      </xdr:nvSpPr>
      <xdr:spPr>
        <a:xfrm>
          <a:off x="12954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128541</xdr:rowOff>
    </xdr:from>
    <xdr:ext cx="762000" cy="259045"/>
    <xdr:sp macro="" textlink="">
      <xdr:nvSpPr>
        <xdr:cNvPr id="152" name="テキスト ボックス 151"/>
        <xdr:cNvSpPr txBox="1"/>
      </xdr:nvSpPr>
      <xdr:spPr>
        <a:xfrm>
          <a:off x="12623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対象者数減少等の要因により、類似団体平均を下回っている。</a:t>
          </a:r>
        </a:p>
        <a:p>
          <a:r>
            <a:rPr kumimoji="1" lang="ja-JP" altLang="en-US" sz="1200">
              <a:latin typeface="ＭＳ Ｐゴシック" panose="020B0600070205080204" pitchFamily="50" charset="-128"/>
              <a:ea typeface="ＭＳ Ｐゴシック" panose="020B0600070205080204" pitchFamily="50" charset="-128"/>
            </a:rPr>
            <a:t>扶助費のうち主なものは、障害者支援費、町単独で実施している中学卒業までの福祉医療や児童手当となっており、今後も必要な事業についての見極めや各種の調整を図りながら、事業を展開していく。</a:t>
          </a: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7" name="直線コネクタ 166"/>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8" name="テキスト ボックス 167"/>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9" name="直線コネクタ 168"/>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0" name="テキスト ボックス 169"/>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1" name="直線コネクタ 170"/>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2" name="テキスト ボックス 171"/>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3" name="直線コネクタ 172"/>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4" name="テキスト ボックス 173"/>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61</xdr:row>
      <xdr:rowOff>1270</xdr:rowOff>
    </xdr:to>
    <xdr:cxnSp macro="">
      <xdr:nvCxnSpPr>
        <xdr:cNvPr id="178" name="直線コネクタ 177"/>
        <xdr:cNvCxnSpPr/>
      </xdr:nvCxnSpPr>
      <xdr:spPr>
        <a:xfrm flipV="1">
          <a:off x="4826000" y="90881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144797</xdr:rowOff>
    </xdr:from>
    <xdr:ext cx="762000" cy="259045"/>
    <xdr:sp macro="" textlink="">
      <xdr:nvSpPr>
        <xdr:cNvPr id="179" name="扶助費最小値テキスト"/>
        <xdr:cNvSpPr txBox="1"/>
      </xdr:nvSpPr>
      <xdr:spPr>
        <a:xfrm>
          <a:off x="4914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xdr:rowOff>
    </xdr:from>
    <xdr:to>
      <xdr:col>24</xdr:col>
      <xdr:colOff>114300</xdr:colOff>
      <xdr:row>61</xdr:row>
      <xdr:rowOff>1270</xdr:rowOff>
    </xdr:to>
    <xdr:cxnSp macro="">
      <xdr:nvCxnSpPr>
        <xdr:cNvPr id="180" name="直線コネクタ 179"/>
        <xdr:cNvCxnSpPr/>
      </xdr:nvCxnSpPr>
      <xdr:spPr>
        <a:xfrm>
          <a:off x="4737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87647</xdr:rowOff>
    </xdr:from>
    <xdr:ext cx="762000" cy="259045"/>
    <xdr:sp macro="" textlink="">
      <xdr:nvSpPr>
        <xdr:cNvPr id="181" name="扶助費最大値テキスト"/>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2" name="直線コネクタ 181"/>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92710</xdr:rowOff>
    </xdr:from>
    <xdr:to>
      <xdr:col>24</xdr:col>
      <xdr:colOff>25400</xdr:colOff>
      <xdr:row>55</xdr:row>
      <xdr:rowOff>138430</xdr:rowOff>
    </xdr:to>
    <xdr:cxnSp macro="">
      <xdr:nvCxnSpPr>
        <xdr:cNvPr id="183" name="直線コネクタ 182"/>
        <xdr:cNvCxnSpPr/>
      </xdr:nvCxnSpPr>
      <xdr:spPr>
        <a:xfrm flipV="1">
          <a:off x="3987800" y="95224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59707</xdr:rowOff>
    </xdr:from>
    <xdr:ext cx="762000" cy="259045"/>
    <xdr:sp macro="" textlink="">
      <xdr:nvSpPr>
        <xdr:cNvPr id="184" name="扶助費平均値テキスト"/>
        <xdr:cNvSpPr txBox="1"/>
      </xdr:nvSpPr>
      <xdr:spPr>
        <a:xfrm>
          <a:off x="4914900" y="948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185" name="フローチャート: 判断 184"/>
        <xdr:cNvSpPr/>
      </xdr:nvSpPr>
      <xdr:spPr>
        <a:xfrm>
          <a:off x="4775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138430</xdr:rowOff>
    </xdr:from>
    <xdr:to>
      <xdr:col>19</xdr:col>
      <xdr:colOff>187325</xdr:colOff>
      <xdr:row>56</xdr:row>
      <xdr:rowOff>81280</xdr:rowOff>
    </xdr:to>
    <xdr:cxnSp macro="">
      <xdr:nvCxnSpPr>
        <xdr:cNvPr id="186" name="直線コネクタ 185"/>
        <xdr:cNvCxnSpPr/>
      </xdr:nvCxnSpPr>
      <xdr:spPr>
        <a:xfrm flipV="1">
          <a:off x="3098800" y="95681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8" name="テキスト ボックス 187"/>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58420</xdr:rowOff>
    </xdr:from>
    <xdr:to>
      <xdr:col>15</xdr:col>
      <xdr:colOff>98425</xdr:colOff>
      <xdr:row>56</xdr:row>
      <xdr:rowOff>81280</xdr:rowOff>
    </xdr:to>
    <xdr:cxnSp macro="">
      <xdr:nvCxnSpPr>
        <xdr:cNvPr id="189" name="直線コネクタ 188"/>
        <xdr:cNvCxnSpPr/>
      </xdr:nvCxnSpPr>
      <xdr:spPr>
        <a:xfrm>
          <a:off x="2209800" y="9659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0" name="フローチャート: 判断 189"/>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13987</xdr:rowOff>
    </xdr:from>
    <xdr:ext cx="762000" cy="259045"/>
    <xdr:sp macro="" textlink="">
      <xdr:nvSpPr>
        <xdr:cNvPr id="191" name="テキスト ボックス 190"/>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35560</xdr:rowOff>
    </xdr:from>
    <xdr:to>
      <xdr:col>11</xdr:col>
      <xdr:colOff>9525</xdr:colOff>
      <xdr:row>56</xdr:row>
      <xdr:rowOff>58420</xdr:rowOff>
    </xdr:to>
    <xdr:cxnSp macro="">
      <xdr:nvCxnSpPr>
        <xdr:cNvPr id="192" name="直線コネクタ 191"/>
        <xdr:cNvCxnSpPr/>
      </xdr:nvCxnSpPr>
      <xdr:spPr>
        <a:xfrm>
          <a:off x="1320800" y="9636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99060</xdr:rowOff>
    </xdr:from>
    <xdr:to>
      <xdr:col>11</xdr:col>
      <xdr:colOff>60325</xdr:colOff>
      <xdr:row>57</xdr:row>
      <xdr:rowOff>29210</xdr:rowOff>
    </xdr:to>
    <xdr:sp macro="" textlink="">
      <xdr:nvSpPr>
        <xdr:cNvPr id="193" name="フローチャート: 判断 192"/>
        <xdr:cNvSpPr/>
      </xdr:nvSpPr>
      <xdr:spPr>
        <a:xfrm>
          <a:off x="2159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13987</xdr:rowOff>
    </xdr:from>
    <xdr:ext cx="762000" cy="259045"/>
    <xdr:sp macro="" textlink="">
      <xdr:nvSpPr>
        <xdr:cNvPr id="194" name="テキスト ボックス 193"/>
        <xdr:cNvSpPr txBox="1"/>
      </xdr:nvSpPr>
      <xdr:spPr>
        <a:xfrm>
          <a:off x="1828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5" name="フローチャート: 判断 194"/>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196" name="テキスト ボックス 195"/>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41910</xdr:rowOff>
    </xdr:from>
    <xdr:to>
      <xdr:col>24</xdr:col>
      <xdr:colOff>76200</xdr:colOff>
      <xdr:row>55</xdr:row>
      <xdr:rowOff>143510</xdr:rowOff>
    </xdr:to>
    <xdr:sp macro="" textlink="">
      <xdr:nvSpPr>
        <xdr:cNvPr id="202" name="楕円 201"/>
        <xdr:cNvSpPr/>
      </xdr:nvSpPr>
      <xdr:spPr>
        <a:xfrm>
          <a:off x="4775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58437</xdr:rowOff>
    </xdr:from>
    <xdr:ext cx="762000" cy="259045"/>
    <xdr:sp macro="" textlink="">
      <xdr:nvSpPr>
        <xdr:cNvPr id="203" name="扶助費該当値テキスト"/>
        <xdr:cNvSpPr txBox="1"/>
      </xdr:nvSpPr>
      <xdr:spPr>
        <a:xfrm>
          <a:off x="4914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87630</xdr:rowOff>
    </xdr:from>
    <xdr:to>
      <xdr:col>20</xdr:col>
      <xdr:colOff>38100</xdr:colOff>
      <xdr:row>56</xdr:row>
      <xdr:rowOff>17780</xdr:rowOff>
    </xdr:to>
    <xdr:sp macro="" textlink="">
      <xdr:nvSpPr>
        <xdr:cNvPr id="204" name="楕円 203"/>
        <xdr:cNvSpPr/>
      </xdr:nvSpPr>
      <xdr:spPr>
        <a:xfrm>
          <a:off x="3937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27957</xdr:rowOff>
    </xdr:from>
    <xdr:ext cx="736600" cy="259045"/>
    <xdr:sp macro="" textlink="">
      <xdr:nvSpPr>
        <xdr:cNvPr id="205" name="テキスト ボックス 204"/>
        <xdr:cNvSpPr txBox="1"/>
      </xdr:nvSpPr>
      <xdr:spPr>
        <a:xfrm>
          <a:off x="3606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30480</xdr:rowOff>
    </xdr:from>
    <xdr:to>
      <xdr:col>15</xdr:col>
      <xdr:colOff>149225</xdr:colOff>
      <xdr:row>56</xdr:row>
      <xdr:rowOff>132080</xdr:rowOff>
    </xdr:to>
    <xdr:sp macro="" textlink="">
      <xdr:nvSpPr>
        <xdr:cNvPr id="206" name="楕円 205"/>
        <xdr:cNvSpPr/>
      </xdr:nvSpPr>
      <xdr:spPr>
        <a:xfrm>
          <a:off x="3048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142257</xdr:rowOff>
    </xdr:from>
    <xdr:ext cx="762000" cy="259045"/>
    <xdr:sp macro="" textlink="">
      <xdr:nvSpPr>
        <xdr:cNvPr id="207" name="テキスト ボックス 206"/>
        <xdr:cNvSpPr txBox="1"/>
      </xdr:nvSpPr>
      <xdr:spPr>
        <a:xfrm>
          <a:off x="2717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xdr:rowOff>
    </xdr:from>
    <xdr:to>
      <xdr:col>11</xdr:col>
      <xdr:colOff>60325</xdr:colOff>
      <xdr:row>56</xdr:row>
      <xdr:rowOff>109220</xdr:rowOff>
    </xdr:to>
    <xdr:sp macro="" textlink="">
      <xdr:nvSpPr>
        <xdr:cNvPr id="208" name="楕円 207"/>
        <xdr:cNvSpPr/>
      </xdr:nvSpPr>
      <xdr:spPr>
        <a:xfrm>
          <a:off x="2159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119397</xdr:rowOff>
    </xdr:from>
    <xdr:ext cx="762000" cy="259045"/>
    <xdr:sp macro="" textlink="">
      <xdr:nvSpPr>
        <xdr:cNvPr id="209" name="テキスト ボックス 208"/>
        <xdr:cNvSpPr txBox="1"/>
      </xdr:nvSpPr>
      <xdr:spPr>
        <a:xfrm>
          <a:off x="1828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156210</xdr:rowOff>
    </xdr:from>
    <xdr:to>
      <xdr:col>6</xdr:col>
      <xdr:colOff>171450</xdr:colOff>
      <xdr:row>56</xdr:row>
      <xdr:rowOff>86360</xdr:rowOff>
    </xdr:to>
    <xdr:sp macro="" textlink="">
      <xdr:nvSpPr>
        <xdr:cNvPr id="210" name="楕円 209"/>
        <xdr:cNvSpPr/>
      </xdr:nvSpPr>
      <xdr:spPr>
        <a:xfrm>
          <a:off x="1270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96537</xdr:rowOff>
    </xdr:from>
    <xdr:ext cx="762000" cy="259045"/>
    <xdr:sp macro="" textlink="">
      <xdr:nvSpPr>
        <xdr:cNvPr id="211" name="テキスト ボックス 210"/>
        <xdr:cNvSpPr txBox="1"/>
      </xdr:nvSpPr>
      <xdr:spPr>
        <a:xfrm>
          <a:off x="939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その他に係る経常収支比率の増加の要因は、繰出金である。小規模自治体であるため、繰出額の変動が指数の変動に大きく影響してくると思われる。</a:t>
          </a: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6" name="直線コネクタ 225"/>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7" name="テキスト ボックス 226"/>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8" name="直線コネクタ 227"/>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9" name="テキスト ボックス 228"/>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1" name="テキスト ボックス 230"/>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2" name="直線コネクタ 231"/>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3" name="テキスト ボックス 232"/>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4" name="直線コネクタ 233"/>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5" name="テキスト ボックス 234"/>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60</xdr:row>
      <xdr:rowOff>81280</xdr:rowOff>
    </xdr:to>
    <xdr:cxnSp macro="">
      <xdr:nvCxnSpPr>
        <xdr:cNvPr id="239" name="直線コネクタ 238"/>
        <xdr:cNvCxnSpPr/>
      </xdr:nvCxnSpPr>
      <xdr:spPr>
        <a:xfrm flipV="1">
          <a:off x="16510000" y="9019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0"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1" name="直線コネクタ 240"/>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2" name="その他最大値テキスト"/>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43" name="直線コネクタ 242"/>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62230</xdr:rowOff>
    </xdr:from>
    <xdr:to>
      <xdr:col>82</xdr:col>
      <xdr:colOff>107950</xdr:colOff>
      <xdr:row>57</xdr:row>
      <xdr:rowOff>146050</xdr:rowOff>
    </xdr:to>
    <xdr:cxnSp macro="">
      <xdr:nvCxnSpPr>
        <xdr:cNvPr id="244" name="直線コネクタ 243"/>
        <xdr:cNvCxnSpPr/>
      </xdr:nvCxnSpPr>
      <xdr:spPr>
        <a:xfrm flipV="1">
          <a:off x="15671800" y="98348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45" name="その他平均値テキスト"/>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46" name="フローチャート: 判断 245"/>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8890</xdr:rowOff>
    </xdr:from>
    <xdr:to>
      <xdr:col>78</xdr:col>
      <xdr:colOff>69850</xdr:colOff>
      <xdr:row>57</xdr:row>
      <xdr:rowOff>146050</xdr:rowOff>
    </xdr:to>
    <xdr:cxnSp macro="">
      <xdr:nvCxnSpPr>
        <xdr:cNvPr id="247" name="直線コネクタ 246"/>
        <xdr:cNvCxnSpPr/>
      </xdr:nvCxnSpPr>
      <xdr:spPr>
        <a:xfrm>
          <a:off x="14782800" y="97815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48" name="フローチャート: 判断 247"/>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49" name="テキスト ボックス 248"/>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96520</xdr:rowOff>
    </xdr:from>
    <xdr:to>
      <xdr:col>73</xdr:col>
      <xdr:colOff>180975</xdr:colOff>
      <xdr:row>57</xdr:row>
      <xdr:rowOff>8890</xdr:rowOff>
    </xdr:to>
    <xdr:cxnSp macro="">
      <xdr:nvCxnSpPr>
        <xdr:cNvPr id="250" name="直線コネクタ 249"/>
        <xdr:cNvCxnSpPr/>
      </xdr:nvCxnSpPr>
      <xdr:spPr>
        <a:xfrm>
          <a:off x="13893800" y="96977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1" name="フローチャート: 判断 250"/>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2" name="テキスト ボックス 251"/>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27940</xdr:rowOff>
    </xdr:from>
    <xdr:to>
      <xdr:col>69</xdr:col>
      <xdr:colOff>92075</xdr:colOff>
      <xdr:row>56</xdr:row>
      <xdr:rowOff>96520</xdr:rowOff>
    </xdr:to>
    <xdr:cxnSp macro="">
      <xdr:nvCxnSpPr>
        <xdr:cNvPr id="253" name="直線コネクタ 252"/>
        <xdr:cNvCxnSpPr/>
      </xdr:nvCxnSpPr>
      <xdr:spPr>
        <a:xfrm>
          <a:off x="13004800" y="96291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4" name="フローチャート: 判断 253"/>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74947</xdr:rowOff>
    </xdr:from>
    <xdr:ext cx="762000" cy="259045"/>
    <xdr:sp macro="" textlink="">
      <xdr:nvSpPr>
        <xdr:cNvPr id="255" name="テキスト ボックス 254"/>
        <xdr:cNvSpPr txBox="1"/>
      </xdr:nvSpPr>
      <xdr:spPr>
        <a:xfrm>
          <a:off x="13512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56" name="フローチャート: 判断 255"/>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97807</xdr:rowOff>
    </xdr:from>
    <xdr:ext cx="762000" cy="259045"/>
    <xdr:sp macro="" textlink="">
      <xdr:nvSpPr>
        <xdr:cNvPr id="257" name="テキスト ボックス 256"/>
        <xdr:cNvSpPr txBox="1"/>
      </xdr:nvSpPr>
      <xdr:spPr>
        <a:xfrm>
          <a:off x="12623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63" name="楕円 262"/>
        <xdr:cNvSpPr/>
      </xdr:nvSpPr>
      <xdr:spPr>
        <a:xfrm>
          <a:off x="164592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154957</xdr:rowOff>
    </xdr:from>
    <xdr:ext cx="762000" cy="259045"/>
    <xdr:sp macro="" textlink="">
      <xdr:nvSpPr>
        <xdr:cNvPr id="264" name="その他該当値テキスト"/>
        <xdr:cNvSpPr txBox="1"/>
      </xdr:nvSpPr>
      <xdr:spPr>
        <a:xfrm>
          <a:off x="165989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95250</xdr:rowOff>
    </xdr:from>
    <xdr:to>
      <xdr:col>78</xdr:col>
      <xdr:colOff>120650</xdr:colOff>
      <xdr:row>58</xdr:row>
      <xdr:rowOff>25400</xdr:rowOff>
    </xdr:to>
    <xdr:sp macro="" textlink="">
      <xdr:nvSpPr>
        <xdr:cNvPr id="265" name="楕円 264"/>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10177</xdr:rowOff>
    </xdr:from>
    <xdr:ext cx="736600" cy="259045"/>
    <xdr:sp macro="" textlink="">
      <xdr:nvSpPr>
        <xdr:cNvPr id="266" name="テキスト ボックス 265"/>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129540</xdr:rowOff>
    </xdr:from>
    <xdr:to>
      <xdr:col>74</xdr:col>
      <xdr:colOff>31750</xdr:colOff>
      <xdr:row>57</xdr:row>
      <xdr:rowOff>59690</xdr:rowOff>
    </xdr:to>
    <xdr:sp macro="" textlink="">
      <xdr:nvSpPr>
        <xdr:cNvPr id="267" name="楕円 266"/>
        <xdr:cNvSpPr/>
      </xdr:nvSpPr>
      <xdr:spPr>
        <a:xfrm>
          <a:off x="14732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69867</xdr:rowOff>
    </xdr:from>
    <xdr:ext cx="762000" cy="259045"/>
    <xdr:sp macro="" textlink="">
      <xdr:nvSpPr>
        <xdr:cNvPr id="268" name="テキスト ボックス 267"/>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45720</xdr:rowOff>
    </xdr:from>
    <xdr:to>
      <xdr:col>69</xdr:col>
      <xdr:colOff>142875</xdr:colOff>
      <xdr:row>56</xdr:row>
      <xdr:rowOff>147320</xdr:rowOff>
    </xdr:to>
    <xdr:sp macro="" textlink="">
      <xdr:nvSpPr>
        <xdr:cNvPr id="269" name="楕円 268"/>
        <xdr:cNvSpPr/>
      </xdr:nvSpPr>
      <xdr:spPr>
        <a:xfrm>
          <a:off x="13843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157497</xdr:rowOff>
    </xdr:from>
    <xdr:ext cx="762000" cy="259045"/>
    <xdr:sp macro="" textlink="">
      <xdr:nvSpPr>
        <xdr:cNvPr id="270" name="テキスト ボックス 269"/>
        <xdr:cNvSpPr txBox="1"/>
      </xdr:nvSpPr>
      <xdr:spPr>
        <a:xfrm>
          <a:off x="13512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71" name="楕円 270"/>
        <xdr:cNvSpPr/>
      </xdr:nvSpPr>
      <xdr:spPr>
        <a:xfrm>
          <a:off x="12954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88917</xdr:rowOff>
    </xdr:from>
    <xdr:ext cx="762000" cy="259045"/>
    <xdr:sp macro="" textlink="">
      <xdr:nvSpPr>
        <xdr:cNvPr id="272" name="テキスト ボックス 271"/>
        <xdr:cNvSpPr txBox="1"/>
      </xdr:nvSpPr>
      <xdr:spPr>
        <a:xfrm>
          <a:off x="12623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町独自で行っている「地域振興券」の換金代が補助費には含まれており、振興券の利用が増えれば町内商業の発展に寄与すると考えられる。一方で、町の出資する法人等各種団体への補助金について明確な基準を設け、補助金の見直しや時限化を検討する必要がある。</a:t>
          </a: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138430</xdr:rowOff>
    </xdr:to>
    <xdr:cxnSp macro="">
      <xdr:nvCxnSpPr>
        <xdr:cNvPr id="297" name="直線コネクタ 296"/>
        <xdr:cNvCxnSpPr/>
      </xdr:nvCxnSpPr>
      <xdr:spPr>
        <a:xfrm flipV="1">
          <a:off x="16510000" y="5837428"/>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110507</xdr:rowOff>
    </xdr:from>
    <xdr:ext cx="762000" cy="259045"/>
    <xdr:sp macro="" textlink="">
      <xdr:nvSpPr>
        <xdr:cNvPr id="298" name="補助費等最小値テキスト"/>
        <xdr:cNvSpPr txBox="1"/>
      </xdr:nvSpPr>
      <xdr:spPr>
        <a:xfrm>
          <a:off x="16598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138430</xdr:rowOff>
    </xdr:from>
    <xdr:to>
      <xdr:col>82</xdr:col>
      <xdr:colOff>196850</xdr:colOff>
      <xdr:row>39</xdr:row>
      <xdr:rowOff>138430</xdr:rowOff>
    </xdr:to>
    <xdr:cxnSp macro="">
      <xdr:nvCxnSpPr>
        <xdr:cNvPr id="299" name="直線コネクタ 298"/>
        <xdr:cNvCxnSpPr/>
      </xdr:nvCxnSpPr>
      <xdr:spPr>
        <a:xfrm>
          <a:off x="16421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0"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1" name="直線コネクタ 300"/>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156718</xdr:rowOff>
    </xdr:from>
    <xdr:to>
      <xdr:col>82</xdr:col>
      <xdr:colOff>107950</xdr:colOff>
      <xdr:row>36</xdr:row>
      <xdr:rowOff>49276</xdr:rowOff>
    </xdr:to>
    <xdr:cxnSp macro="">
      <xdr:nvCxnSpPr>
        <xdr:cNvPr id="302" name="直線コネクタ 301"/>
        <xdr:cNvCxnSpPr/>
      </xdr:nvCxnSpPr>
      <xdr:spPr>
        <a:xfrm>
          <a:off x="15671800" y="615746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121429</xdr:rowOff>
    </xdr:from>
    <xdr:ext cx="762000" cy="259045"/>
    <xdr:sp macro="" textlink="">
      <xdr:nvSpPr>
        <xdr:cNvPr id="303" name="補助費等平均値テキスト"/>
        <xdr:cNvSpPr txBox="1"/>
      </xdr:nvSpPr>
      <xdr:spPr>
        <a:xfrm>
          <a:off x="16598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04" name="フローチャート: 判断 303"/>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156718</xdr:rowOff>
    </xdr:from>
    <xdr:to>
      <xdr:col>78</xdr:col>
      <xdr:colOff>69850</xdr:colOff>
      <xdr:row>36</xdr:row>
      <xdr:rowOff>44704</xdr:rowOff>
    </xdr:to>
    <xdr:cxnSp macro="">
      <xdr:nvCxnSpPr>
        <xdr:cNvPr id="305" name="直線コネクタ 304"/>
        <xdr:cNvCxnSpPr/>
      </xdr:nvCxnSpPr>
      <xdr:spPr>
        <a:xfrm flipV="1">
          <a:off x="14782800" y="615746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6" name="フローチャート: 判断 305"/>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07" name="テキスト ボックス 306"/>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44704</xdr:rowOff>
    </xdr:from>
    <xdr:to>
      <xdr:col>73</xdr:col>
      <xdr:colOff>180975</xdr:colOff>
      <xdr:row>36</xdr:row>
      <xdr:rowOff>122428</xdr:rowOff>
    </xdr:to>
    <xdr:cxnSp macro="">
      <xdr:nvCxnSpPr>
        <xdr:cNvPr id="308" name="直線コネクタ 307"/>
        <xdr:cNvCxnSpPr/>
      </xdr:nvCxnSpPr>
      <xdr:spPr>
        <a:xfrm flipV="1">
          <a:off x="13893800" y="621690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9" name="フローチャート: 判断 308"/>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10" name="テキスト ボックス 309"/>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122428</xdr:rowOff>
    </xdr:from>
    <xdr:to>
      <xdr:col>69</xdr:col>
      <xdr:colOff>92075</xdr:colOff>
      <xdr:row>36</xdr:row>
      <xdr:rowOff>136144</xdr:rowOff>
    </xdr:to>
    <xdr:cxnSp macro="">
      <xdr:nvCxnSpPr>
        <xdr:cNvPr id="311" name="直線コネクタ 310"/>
        <xdr:cNvCxnSpPr/>
      </xdr:nvCxnSpPr>
      <xdr:spPr>
        <a:xfrm flipV="1">
          <a:off x="13004800" y="62946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2" name="フローチャート: 判断 311"/>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3" name="テキスト ボックス 312"/>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4" name="フローチャート: 判断 313"/>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15" name="テキスト ボックス 314"/>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21" name="楕円 320"/>
        <xdr:cNvSpPr/>
      </xdr:nvSpPr>
      <xdr:spPr>
        <a:xfrm>
          <a:off x="16459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15003</xdr:rowOff>
    </xdr:from>
    <xdr:ext cx="762000" cy="259045"/>
    <xdr:sp macro="" textlink="">
      <xdr:nvSpPr>
        <xdr:cNvPr id="322" name="補助費等該当値テキスト"/>
        <xdr:cNvSpPr txBox="1"/>
      </xdr:nvSpPr>
      <xdr:spPr>
        <a:xfrm>
          <a:off x="16598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105918</xdr:rowOff>
    </xdr:from>
    <xdr:to>
      <xdr:col>78</xdr:col>
      <xdr:colOff>120650</xdr:colOff>
      <xdr:row>36</xdr:row>
      <xdr:rowOff>36068</xdr:rowOff>
    </xdr:to>
    <xdr:sp macro="" textlink="">
      <xdr:nvSpPr>
        <xdr:cNvPr id="323" name="楕円 322"/>
        <xdr:cNvSpPr/>
      </xdr:nvSpPr>
      <xdr:spPr>
        <a:xfrm>
          <a:off x="15621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46245</xdr:rowOff>
    </xdr:from>
    <xdr:ext cx="736600" cy="259045"/>
    <xdr:sp macro="" textlink="">
      <xdr:nvSpPr>
        <xdr:cNvPr id="324" name="テキスト ボックス 323"/>
        <xdr:cNvSpPr txBox="1"/>
      </xdr:nvSpPr>
      <xdr:spPr>
        <a:xfrm>
          <a:off x="15290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165354</xdr:rowOff>
    </xdr:from>
    <xdr:to>
      <xdr:col>74</xdr:col>
      <xdr:colOff>31750</xdr:colOff>
      <xdr:row>36</xdr:row>
      <xdr:rowOff>95504</xdr:rowOff>
    </xdr:to>
    <xdr:sp macro="" textlink="">
      <xdr:nvSpPr>
        <xdr:cNvPr id="325" name="楕円 324"/>
        <xdr:cNvSpPr/>
      </xdr:nvSpPr>
      <xdr:spPr>
        <a:xfrm>
          <a:off x="14732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105681</xdr:rowOff>
    </xdr:from>
    <xdr:ext cx="762000" cy="259045"/>
    <xdr:sp macro="" textlink="">
      <xdr:nvSpPr>
        <xdr:cNvPr id="326" name="テキスト ボックス 325"/>
        <xdr:cNvSpPr txBox="1"/>
      </xdr:nvSpPr>
      <xdr:spPr>
        <a:xfrm>
          <a:off x="14401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71628</xdr:rowOff>
    </xdr:from>
    <xdr:to>
      <xdr:col>69</xdr:col>
      <xdr:colOff>142875</xdr:colOff>
      <xdr:row>37</xdr:row>
      <xdr:rowOff>1778</xdr:rowOff>
    </xdr:to>
    <xdr:sp macro="" textlink="">
      <xdr:nvSpPr>
        <xdr:cNvPr id="327" name="楕円 326"/>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28" name="テキスト ボックス 327"/>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29" name="楕円 328"/>
        <xdr:cNvSpPr/>
      </xdr:nvSpPr>
      <xdr:spPr>
        <a:xfrm>
          <a:off x="12954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30" name="テキスト ボックス 329"/>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昨年度と比較し</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減少しているものの、類似団体平均を上回っているのは、インフラ長寿命化対策に要因がある。耐用年数を迎える施設を多く保有しているため、施設の長寿命化、集約化、除却を図りながら、適正な保有量となるように整理を行っていく。大規模事業等についてはできる範囲で行い、整理・縮小を図るなど、起債依存型の事業実施を見直しつつ、有利な過疎債・辺地債を活用しながら事業展開を行う。</a:t>
          </a: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78994</xdr:rowOff>
    </xdr:from>
    <xdr:to>
      <xdr:col>24</xdr:col>
      <xdr:colOff>25400</xdr:colOff>
      <xdr:row>81</xdr:row>
      <xdr:rowOff>133858</xdr:rowOff>
    </xdr:to>
    <xdr:cxnSp macro="">
      <xdr:nvCxnSpPr>
        <xdr:cNvPr id="355" name="直線コネクタ 354"/>
        <xdr:cNvCxnSpPr/>
      </xdr:nvCxnSpPr>
      <xdr:spPr>
        <a:xfrm flipV="1">
          <a:off x="4826000" y="12594844"/>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105935</xdr:rowOff>
    </xdr:from>
    <xdr:ext cx="762000" cy="259045"/>
    <xdr:sp macro="" textlink="">
      <xdr:nvSpPr>
        <xdr:cNvPr id="356"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133858</xdr:rowOff>
    </xdr:from>
    <xdr:to>
      <xdr:col>24</xdr:col>
      <xdr:colOff>114300</xdr:colOff>
      <xdr:row>81</xdr:row>
      <xdr:rowOff>133858</xdr:rowOff>
    </xdr:to>
    <xdr:cxnSp macro="">
      <xdr:nvCxnSpPr>
        <xdr:cNvPr id="357" name="直線コネクタ 356"/>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165371</xdr:rowOff>
    </xdr:from>
    <xdr:ext cx="762000" cy="259045"/>
    <xdr:sp macro="" textlink="">
      <xdr:nvSpPr>
        <xdr:cNvPr id="358" name="公債費最大値テキスト"/>
        <xdr:cNvSpPr txBox="1"/>
      </xdr:nvSpPr>
      <xdr:spPr>
        <a:xfrm>
          <a:off x="4914900" y="1233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78994</xdr:rowOff>
    </xdr:from>
    <xdr:to>
      <xdr:col>24</xdr:col>
      <xdr:colOff>114300</xdr:colOff>
      <xdr:row>73</xdr:row>
      <xdr:rowOff>78994</xdr:rowOff>
    </xdr:to>
    <xdr:cxnSp macro="">
      <xdr:nvCxnSpPr>
        <xdr:cNvPr id="359" name="直線コネクタ 358"/>
        <xdr:cNvCxnSpPr/>
      </xdr:nvCxnSpPr>
      <xdr:spPr>
        <a:xfrm>
          <a:off x="4737100" y="125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92711</xdr:rowOff>
    </xdr:from>
    <xdr:to>
      <xdr:col>24</xdr:col>
      <xdr:colOff>25400</xdr:colOff>
      <xdr:row>77</xdr:row>
      <xdr:rowOff>161289</xdr:rowOff>
    </xdr:to>
    <xdr:cxnSp macro="">
      <xdr:nvCxnSpPr>
        <xdr:cNvPr id="360" name="直線コネクタ 359"/>
        <xdr:cNvCxnSpPr/>
      </xdr:nvCxnSpPr>
      <xdr:spPr>
        <a:xfrm flipV="1">
          <a:off x="3987800" y="13294361"/>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1" name="公債費平均値テキスト"/>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2" name="フローチャート: 判断 361"/>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161289</xdr:rowOff>
    </xdr:from>
    <xdr:to>
      <xdr:col>19</xdr:col>
      <xdr:colOff>187325</xdr:colOff>
      <xdr:row>78</xdr:row>
      <xdr:rowOff>35561</xdr:rowOff>
    </xdr:to>
    <xdr:cxnSp macro="">
      <xdr:nvCxnSpPr>
        <xdr:cNvPr id="363" name="直線コネクタ 362"/>
        <xdr:cNvCxnSpPr/>
      </xdr:nvCxnSpPr>
      <xdr:spPr>
        <a:xfrm flipV="1">
          <a:off x="3098800" y="133629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4" name="フローチャート: 判断 363"/>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65" name="テキスト ボックス 364"/>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12700</xdr:rowOff>
    </xdr:from>
    <xdr:to>
      <xdr:col>15</xdr:col>
      <xdr:colOff>98425</xdr:colOff>
      <xdr:row>78</xdr:row>
      <xdr:rowOff>35561</xdr:rowOff>
    </xdr:to>
    <xdr:cxnSp macro="">
      <xdr:nvCxnSpPr>
        <xdr:cNvPr id="366" name="直線コネクタ 365"/>
        <xdr:cNvCxnSpPr/>
      </xdr:nvCxnSpPr>
      <xdr:spPr>
        <a:xfrm>
          <a:off x="2209800" y="133858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67" name="フローチャート: 判断 366"/>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27957</xdr:rowOff>
    </xdr:from>
    <xdr:ext cx="762000" cy="259045"/>
    <xdr:sp macro="" textlink="">
      <xdr:nvSpPr>
        <xdr:cNvPr id="368" name="テキスト ボックス 367"/>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12700</xdr:rowOff>
    </xdr:from>
    <xdr:to>
      <xdr:col>11</xdr:col>
      <xdr:colOff>9525</xdr:colOff>
      <xdr:row>78</xdr:row>
      <xdr:rowOff>17272</xdr:rowOff>
    </xdr:to>
    <xdr:cxnSp macro="">
      <xdr:nvCxnSpPr>
        <xdr:cNvPr id="369" name="直線コネクタ 368"/>
        <xdr:cNvCxnSpPr/>
      </xdr:nvCxnSpPr>
      <xdr:spPr>
        <a:xfrm flipV="1">
          <a:off x="1320800" y="133858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0" name="フローチャート: 判断 369"/>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162831</xdr:rowOff>
    </xdr:from>
    <xdr:ext cx="762000" cy="259045"/>
    <xdr:sp macro="" textlink="">
      <xdr:nvSpPr>
        <xdr:cNvPr id="371" name="テキスト ボックス 370"/>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2" name="フローチャート: 判断 371"/>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3" name="テキスト ボックス 372"/>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9" name="楕円 378"/>
        <xdr:cNvSpPr/>
      </xdr:nvSpPr>
      <xdr:spPr>
        <a:xfrm>
          <a:off x="4775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13988</xdr:rowOff>
    </xdr:from>
    <xdr:ext cx="762000" cy="259045"/>
    <xdr:sp macro="" textlink="">
      <xdr:nvSpPr>
        <xdr:cNvPr id="380" name="公債費該当値テキスト"/>
        <xdr:cNvSpPr txBox="1"/>
      </xdr:nvSpPr>
      <xdr:spPr>
        <a:xfrm>
          <a:off x="49149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110489</xdr:rowOff>
    </xdr:from>
    <xdr:to>
      <xdr:col>20</xdr:col>
      <xdr:colOff>38100</xdr:colOff>
      <xdr:row>78</xdr:row>
      <xdr:rowOff>40639</xdr:rowOff>
    </xdr:to>
    <xdr:sp macro="" textlink="">
      <xdr:nvSpPr>
        <xdr:cNvPr id="381" name="楕円 380"/>
        <xdr:cNvSpPr/>
      </xdr:nvSpPr>
      <xdr:spPr>
        <a:xfrm>
          <a:off x="3937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25416</xdr:rowOff>
    </xdr:from>
    <xdr:ext cx="736600" cy="259045"/>
    <xdr:sp macro="" textlink="">
      <xdr:nvSpPr>
        <xdr:cNvPr id="382" name="テキスト ボックス 381"/>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156211</xdr:rowOff>
    </xdr:from>
    <xdr:to>
      <xdr:col>15</xdr:col>
      <xdr:colOff>149225</xdr:colOff>
      <xdr:row>78</xdr:row>
      <xdr:rowOff>86361</xdr:rowOff>
    </xdr:to>
    <xdr:sp macro="" textlink="">
      <xdr:nvSpPr>
        <xdr:cNvPr id="383" name="楕円 382"/>
        <xdr:cNvSpPr/>
      </xdr:nvSpPr>
      <xdr:spPr>
        <a:xfrm>
          <a:off x="3048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71138</xdr:rowOff>
    </xdr:from>
    <xdr:ext cx="762000" cy="259045"/>
    <xdr:sp macro="" textlink="">
      <xdr:nvSpPr>
        <xdr:cNvPr id="384" name="テキスト ボックス 383"/>
        <xdr:cNvSpPr txBox="1"/>
      </xdr:nvSpPr>
      <xdr:spPr>
        <a:xfrm>
          <a:off x="2717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133350</xdr:rowOff>
    </xdr:from>
    <xdr:to>
      <xdr:col>11</xdr:col>
      <xdr:colOff>60325</xdr:colOff>
      <xdr:row>78</xdr:row>
      <xdr:rowOff>63500</xdr:rowOff>
    </xdr:to>
    <xdr:sp macro="" textlink="">
      <xdr:nvSpPr>
        <xdr:cNvPr id="385" name="楕円 384"/>
        <xdr:cNvSpPr/>
      </xdr:nvSpPr>
      <xdr:spPr>
        <a:xfrm>
          <a:off x="2159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86" name="テキスト ボックス 385"/>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87" name="楕円 386"/>
        <xdr:cNvSpPr/>
      </xdr:nvSpPr>
      <xdr:spPr>
        <a:xfrm>
          <a:off x="1270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88" name="テキスト ボックス 387"/>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指数が全国平均、岐阜県平均よりも低いのは、人件費や物件費が低いことが要因となっている。今後も行財政改革の推進により、職員の適正な配置と節約による需用費の減額に努めていくことが必要である。</a:t>
          </a: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33927</xdr:rowOff>
    </xdr:from>
    <xdr:to>
      <xdr:col>82</xdr:col>
      <xdr:colOff>107950</xdr:colOff>
      <xdr:row>82</xdr:row>
      <xdr:rowOff>29029</xdr:rowOff>
    </xdr:to>
    <xdr:cxnSp macro="">
      <xdr:nvCxnSpPr>
        <xdr:cNvPr id="418" name="直線コネクタ 417"/>
        <xdr:cNvCxnSpPr/>
      </xdr:nvCxnSpPr>
      <xdr:spPr>
        <a:xfrm flipV="1">
          <a:off x="16510000" y="125497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19"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0" name="直線コネクタ 419"/>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120304</xdr:rowOff>
    </xdr:from>
    <xdr:ext cx="762000" cy="259045"/>
    <xdr:sp macro="" textlink="">
      <xdr:nvSpPr>
        <xdr:cNvPr id="421" name="公債費以外最大値テキスト"/>
        <xdr:cNvSpPr txBox="1"/>
      </xdr:nvSpPr>
      <xdr:spPr>
        <a:xfrm>
          <a:off x="16598900" y="122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33927</xdr:rowOff>
    </xdr:from>
    <xdr:to>
      <xdr:col>82</xdr:col>
      <xdr:colOff>196850</xdr:colOff>
      <xdr:row>73</xdr:row>
      <xdr:rowOff>33927</xdr:rowOff>
    </xdr:to>
    <xdr:cxnSp macro="">
      <xdr:nvCxnSpPr>
        <xdr:cNvPr id="422" name="直線コネクタ 421"/>
        <xdr:cNvCxnSpPr/>
      </xdr:nvCxnSpPr>
      <xdr:spPr>
        <a:xfrm>
          <a:off x="16421100" y="12549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135165</xdr:rowOff>
    </xdr:from>
    <xdr:to>
      <xdr:col>82</xdr:col>
      <xdr:colOff>107950</xdr:colOff>
      <xdr:row>76</xdr:row>
      <xdr:rowOff>6169</xdr:rowOff>
    </xdr:to>
    <xdr:cxnSp macro="">
      <xdr:nvCxnSpPr>
        <xdr:cNvPr id="423" name="直線コネクタ 422"/>
        <xdr:cNvCxnSpPr/>
      </xdr:nvCxnSpPr>
      <xdr:spPr>
        <a:xfrm flipV="1">
          <a:off x="15671800" y="12993915"/>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85833</xdr:rowOff>
    </xdr:from>
    <xdr:ext cx="762000" cy="259045"/>
    <xdr:sp macro="" textlink="">
      <xdr:nvSpPr>
        <xdr:cNvPr id="424" name="公債費以外平均値テキスト"/>
        <xdr:cNvSpPr txBox="1"/>
      </xdr:nvSpPr>
      <xdr:spPr>
        <a:xfrm>
          <a:off x="16598900" y="12944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113756</xdr:rowOff>
    </xdr:from>
    <xdr:to>
      <xdr:col>82</xdr:col>
      <xdr:colOff>158750</xdr:colOff>
      <xdr:row>76</xdr:row>
      <xdr:rowOff>43906</xdr:rowOff>
    </xdr:to>
    <xdr:sp macro="" textlink="">
      <xdr:nvSpPr>
        <xdr:cNvPr id="425" name="フローチャート: 判断 424"/>
        <xdr:cNvSpPr/>
      </xdr:nvSpPr>
      <xdr:spPr>
        <a:xfrm>
          <a:off x="164592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95976</xdr:rowOff>
    </xdr:from>
    <xdr:to>
      <xdr:col>78</xdr:col>
      <xdr:colOff>69850</xdr:colOff>
      <xdr:row>76</xdr:row>
      <xdr:rowOff>6169</xdr:rowOff>
    </xdr:to>
    <xdr:cxnSp macro="">
      <xdr:nvCxnSpPr>
        <xdr:cNvPr id="426" name="直線コネクタ 425"/>
        <xdr:cNvCxnSpPr/>
      </xdr:nvCxnSpPr>
      <xdr:spPr>
        <a:xfrm>
          <a:off x="14782800" y="12954726"/>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66402</xdr:rowOff>
    </xdr:from>
    <xdr:to>
      <xdr:col>78</xdr:col>
      <xdr:colOff>120650</xdr:colOff>
      <xdr:row>76</xdr:row>
      <xdr:rowOff>168002</xdr:rowOff>
    </xdr:to>
    <xdr:sp macro="" textlink="">
      <xdr:nvSpPr>
        <xdr:cNvPr id="427" name="フローチャート: 判断 426"/>
        <xdr:cNvSpPr/>
      </xdr:nvSpPr>
      <xdr:spPr>
        <a:xfrm>
          <a:off x="15621000" y="1309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152779</xdr:rowOff>
    </xdr:from>
    <xdr:ext cx="736600" cy="259045"/>
    <xdr:sp macro="" textlink="">
      <xdr:nvSpPr>
        <xdr:cNvPr id="428" name="テキスト ボックス 427"/>
        <xdr:cNvSpPr txBox="1"/>
      </xdr:nvSpPr>
      <xdr:spPr>
        <a:xfrm>
          <a:off x="15290800" y="13182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95976</xdr:rowOff>
    </xdr:from>
    <xdr:to>
      <xdr:col>73</xdr:col>
      <xdr:colOff>180975</xdr:colOff>
      <xdr:row>75</xdr:row>
      <xdr:rowOff>102507</xdr:rowOff>
    </xdr:to>
    <xdr:cxnSp macro="">
      <xdr:nvCxnSpPr>
        <xdr:cNvPr id="429" name="直線コネクタ 428"/>
        <xdr:cNvCxnSpPr/>
      </xdr:nvCxnSpPr>
      <xdr:spPr>
        <a:xfrm flipV="1">
          <a:off x="13893800" y="1295472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0" name="フローチャート: 判断 429"/>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31" name="テキスト ボックス 430"/>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14333</xdr:rowOff>
    </xdr:from>
    <xdr:to>
      <xdr:col>69</xdr:col>
      <xdr:colOff>92075</xdr:colOff>
      <xdr:row>75</xdr:row>
      <xdr:rowOff>102507</xdr:rowOff>
    </xdr:to>
    <xdr:cxnSp macro="">
      <xdr:nvCxnSpPr>
        <xdr:cNvPr id="432" name="直線コネクタ 431"/>
        <xdr:cNvCxnSpPr/>
      </xdr:nvCxnSpPr>
      <xdr:spPr>
        <a:xfrm>
          <a:off x="13004800" y="12873083"/>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89263</xdr:rowOff>
    </xdr:from>
    <xdr:to>
      <xdr:col>69</xdr:col>
      <xdr:colOff>142875</xdr:colOff>
      <xdr:row>77</xdr:row>
      <xdr:rowOff>19413</xdr:rowOff>
    </xdr:to>
    <xdr:sp macro="" textlink="">
      <xdr:nvSpPr>
        <xdr:cNvPr id="433" name="フローチャート: 判断 432"/>
        <xdr:cNvSpPr/>
      </xdr:nvSpPr>
      <xdr:spPr>
        <a:xfrm>
          <a:off x="13843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4190</xdr:rowOff>
    </xdr:from>
    <xdr:ext cx="762000" cy="259045"/>
    <xdr:sp macro="" textlink="">
      <xdr:nvSpPr>
        <xdr:cNvPr id="434" name="テキスト ボックス 433"/>
        <xdr:cNvSpPr txBox="1"/>
      </xdr:nvSpPr>
      <xdr:spPr>
        <a:xfrm>
          <a:off x="135128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79466</xdr:rowOff>
    </xdr:from>
    <xdr:to>
      <xdr:col>65</xdr:col>
      <xdr:colOff>53975</xdr:colOff>
      <xdr:row>77</xdr:row>
      <xdr:rowOff>9616</xdr:rowOff>
    </xdr:to>
    <xdr:sp macro="" textlink="">
      <xdr:nvSpPr>
        <xdr:cNvPr id="435" name="フローチャート: 判断 434"/>
        <xdr:cNvSpPr/>
      </xdr:nvSpPr>
      <xdr:spPr>
        <a:xfrm>
          <a:off x="12954000" y="1310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165843</xdr:rowOff>
    </xdr:from>
    <xdr:ext cx="762000" cy="259045"/>
    <xdr:sp macro="" textlink="">
      <xdr:nvSpPr>
        <xdr:cNvPr id="436" name="テキスト ボックス 435"/>
        <xdr:cNvSpPr txBox="1"/>
      </xdr:nvSpPr>
      <xdr:spPr>
        <a:xfrm>
          <a:off x="12623800" y="13196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84365</xdr:rowOff>
    </xdr:from>
    <xdr:to>
      <xdr:col>82</xdr:col>
      <xdr:colOff>158750</xdr:colOff>
      <xdr:row>76</xdr:row>
      <xdr:rowOff>14514</xdr:rowOff>
    </xdr:to>
    <xdr:sp macro="" textlink="">
      <xdr:nvSpPr>
        <xdr:cNvPr id="442" name="楕円 441"/>
        <xdr:cNvSpPr/>
      </xdr:nvSpPr>
      <xdr:spPr>
        <a:xfrm>
          <a:off x="16459200" y="129431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100892</xdr:rowOff>
    </xdr:from>
    <xdr:ext cx="762000" cy="259045"/>
    <xdr:sp macro="" textlink="">
      <xdr:nvSpPr>
        <xdr:cNvPr id="443" name="公債費以外該当値テキスト"/>
        <xdr:cNvSpPr txBox="1"/>
      </xdr:nvSpPr>
      <xdr:spPr>
        <a:xfrm>
          <a:off x="16598900" y="1278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126819</xdr:rowOff>
    </xdr:from>
    <xdr:to>
      <xdr:col>78</xdr:col>
      <xdr:colOff>120650</xdr:colOff>
      <xdr:row>76</xdr:row>
      <xdr:rowOff>56969</xdr:rowOff>
    </xdr:to>
    <xdr:sp macro="" textlink="">
      <xdr:nvSpPr>
        <xdr:cNvPr id="444" name="楕円 443"/>
        <xdr:cNvSpPr/>
      </xdr:nvSpPr>
      <xdr:spPr>
        <a:xfrm>
          <a:off x="15621000" y="1298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67146</xdr:rowOff>
    </xdr:from>
    <xdr:ext cx="736600" cy="259045"/>
    <xdr:sp macro="" textlink="">
      <xdr:nvSpPr>
        <xdr:cNvPr id="445" name="テキスト ボックス 444"/>
        <xdr:cNvSpPr txBox="1"/>
      </xdr:nvSpPr>
      <xdr:spPr>
        <a:xfrm>
          <a:off x="15290800" y="12754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45176</xdr:rowOff>
    </xdr:from>
    <xdr:to>
      <xdr:col>74</xdr:col>
      <xdr:colOff>31750</xdr:colOff>
      <xdr:row>75</xdr:row>
      <xdr:rowOff>146776</xdr:rowOff>
    </xdr:to>
    <xdr:sp macro="" textlink="">
      <xdr:nvSpPr>
        <xdr:cNvPr id="446" name="楕円 445"/>
        <xdr:cNvSpPr/>
      </xdr:nvSpPr>
      <xdr:spPr>
        <a:xfrm>
          <a:off x="14732000" y="1290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156953</xdr:rowOff>
    </xdr:from>
    <xdr:ext cx="762000" cy="259045"/>
    <xdr:sp macro="" textlink="">
      <xdr:nvSpPr>
        <xdr:cNvPr id="447" name="テキスト ボックス 446"/>
        <xdr:cNvSpPr txBox="1"/>
      </xdr:nvSpPr>
      <xdr:spPr>
        <a:xfrm>
          <a:off x="14401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51707</xdr:rowOff>
    </xdr:from>
    <xdr:to>
      <xdr:col>69</xdr:col>
      <xdr:colOff>142875</xdr:colOff>
      <xdr:row>75</xdr:row>
      <xdr:rowOff>153307</xdr:rowOff>
    </xdr:to>
    <xdr:sp macro="" textlink="">
      <xdr:nvSpPr>
        <xdr:cNvPr id="448" name="楕円 447"/>
        <xdr:cNvSpPr/>
      </xdr:nvSpPr>
      <xdr:spPr>
        <a:xfrm>
          <a:off x="13843000" y="1291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163484</xdr:rowOff>
    </xdr:from>
    <xdr:ext cx="762000" cy="259045"/>
    <xdr:sp macro="" textlink="">
      <xdr:nvSpPr>
        <xdr:cNvPr id="449" name="テキスト ボックス 448"/>
        <xdr:cNvSpPr txBox="1"/>
      </xdr:nvSpPr>
      <xdr:spPr>
        <a:xfrm>
          <a:off x="13512800" y="1267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134983</xdr:rowOff>
    </xdr:from>
    <xdr:to>
      <xdr:col>65</xdr:col>
      <xdr:colOff>53975</xdr:colOff>
      <xdr:row>75</xdr:row>
      <xdr:rowOff>65133</xdr:rowOff>
    </xdr:to>
    <xdr:sp macro="" textlink="">
      <xdr:nvSpPr>
        <xdr:cNvPr id="450" name="楕円 449"/>
        <xdr:cNvSpPr/>
      </xdr:nvSpPr>
      <xdr:spPr>
        <a:xfrm>
          <a:off x="12954000" y="1282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75310</xdr:rowOff>
    </xdr:from>
    <xdr:ext cx="762000" cy="259045"/>
    <xdr:sp macro="" textlink="">
      <xdr:nvSpPr>
        <xdr:cNvPr id="451" name="テキスト ボックス 450"/>
        <xdr:cNvSpPr txBox="1"/>
      </xdr:nvSpPr>
      <xdr:spPr>
        <a:xfrm>
          <a:off x="12623800" y="1259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岐阜県白川町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135205</xdr:rowOff>
    </xdr:from>
    <xdr:to>
      <xdr:col>29</xdr:col>
      <xdr:colOff>127000</xdr:colOff>
      <xdr:row>19</xdr:row>
      <xdr:rowOff>168242</xdr:rowOff>
    </xdr:to>
    <xdr:cxnSp macro="">
      <xdr:nvCxnSpPr>
        <xdr:cNvPr id="43" name="直線コネクタ 42"/>
        <xdr:cNvCxnSpPr/>
      </xdr:nvCxnSpPr>
      <xdr:spPr bwMode="auto">
        <a:xfrm flipV="1">
          <a:off x="5651500" y="2068780"/>
          <a:ext cx="0" cy="14046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140319</xdr:rowOff>
    </xdr:from>
    <xdr:ext cx="762000" cy="259045"/>
    <xdr:sp macro="" textlink="">
      <xdr:nvSpPr>
        <xdr:cNvPr id="44" name="人口1人当たり決算額の推移最小値テキスト130"/>
        <xdr:cNvSpPr txBox="1"/>
      </xdr:nvSpPr>
      <xdr:spPr>
        <a:xfrm>
          <a:off x="5740400" y="344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168242</xdr:rowOff>
    </xdr:from>
    <xdr:to>
      <xdr:col>30</xdr:col>
      <xdr:colOff>25400</xdr:colOff>
      <xdr:row>19</xdr:row>
      <xdr:rowOff>168242</xdr:rowOff>
    </xdr:to>
    <xdr:cxnSp macro="">
      <xdr:nvCxnSpPr>
        <xdr:cNvPr id="45" name="直線コネクタ 44"/>
        <xdr:cNvCxnSpPr/>
      </xdr:nvCxnSpPr>
      <xdr:spPr bwMode="auto">
        <a:xfrm>
          <a:off x="5562600" y="34734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50132</xdr:rowOff>
    </xdr:from>
    <xdr:ext cx="762000" cy="259045"/>
    <xdr:sp macro="" textlink="">
      <xdr:nvSpPr>
        <xdr:cNvPr id="46" name="人口1人当たり決算額の推移最大値テキスト130"/>
        <xdr:cNvSpPr txBox="1"/>
      </xdr:nvSpPr>
      <xdr:spPr>
        <a:xfrm>
          <a:off x="5740400" y="181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135205</xdr:rowOff>
    </xdr:from>
    <xdr:to>
      <xdr:col>30</xdr:col>
      <xdr:colOff>25400</xdr:colOff>
      <xdr:row>11</xdr:row>
      <xdr:rowOff>135205</xdr:rowOff>
    </xdr:to>
    <xdr:cxnSp macro="">
      <xdr:nvCxnSpPr>
        <xdr:cNvPr id="47" name="直線コネクタ 46"/>
        <xdr:cNvCxnSpPr/>
      </xdr:nvCxnSpPr>
      <xdr:spPr bwMode="auto">
        <a:xfrm>
          <a:off x="5562600" y="206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33012</xdr:rowOff>
    </xdr:from>
    <xdr:to>
      <xdr:col>29</xdr:col>
      <xdr:colOff>127000</xdr:colOff>
      <xdr:row>17</xdr:row>
      <xdr:rowOff>63809</xdr:rowOff>
    </xdr:to>
    <xdr:cxnSp macro="">
      <xdr:nvCxnSpPr>
        <xdr:cNvPr id="48" name="直線コネクタ 47"/>
        <xdr:cNvCxnSpPr/>
      </xdr:nvCxnSpPr>
      <xdr:spPr bwMode="auto">
        <a:xfrm flipV="1">
          <a:off x="5003800" y="2995287"/>
          <a:ext cx="647700" cy="30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17789</xdr:rowOff>
    </xdr:from>
    <xdr:ext cx="762000" cy="259045"/>
    <xdr:sp macro="" textlink="">
      <xdr:nvSpPr>
        <xdr:cNvPr id="49" name="人口1人当たり決算額の推移平均値テキスト130"/>
        <xdr:cNvSpPr txBox="1"/>
      </xdr:nvSpPr>
      <xdr:spPr>
        <a:xfrm>
          <a:off x="5740400" y="2980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12003</xdr:rowOff>
    </xdr:from>
    <xdr:to>
      <xdr:col>29</xdr:col>
      <xdr:colOff>177800</xdr:colOff>
      <xdr:row>17</xdr:row>
      <xdr:rowOff>113603</xdr:rowOff>
    </xdr:to>
    <xdr:sp macro="" textlink="">
      <xdr:nvSpPr>
        <xdr:cNvPr id="50" name="フローチャート: 判断 49"/>
        <xdr:cNvSpPr/>
      </xdr:nvSpPr>
      <xdr:spPr bwMode="auto">
        <a:xfrm>
          <a:off x="56007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63809</xdr:rowOff>
    </xdr:from>
    <xdr:to>
      <xdr:col>26</xdr:col>
      <xdr:colOff>50800</xdr:colOff>
      <xdr:row>17</xdr:row>
      <xdr:rowOff>140582</xdr:rowOff>
    </xdr:to>
    <xdr:cxnSp macro="">
      <xdr:nvCxnSpPr>
        <xdr:cNvPr id="51" name="直線コネクタ 50"/>
        <xdr:cNvCxnSpPr/>
      </xdr:nvCxnSpPr>
      <xdr:spPr bwMode="auto">
        <a:xfrm flipV="1">
          <a:off x="4305300" y="3026084"/>
          <a:ext cx="698500" cy="76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49621</xdr:rowOff>
    </xdr:from>
    <xdr:to>
      <xdr:col>26</xdr:col>
      <xdr:colOff>101600</xdr:colOff>
      <xdr:row>17</xdr:row>
      <xdr:rowOff>151221</xdr:rowOff>
    </xdr:to>
    <xdr:sp macro="" textlink="">
      <xdr:nvSpPr>
        <xdr:cNvPr id="52" name="フローチャート: 判断 51"/>
        <xdr:cNvSpPr/>
      </xdr:nvSpPr>
      <xdr:spPr bwMode="auto">
        <a:xfrm>
          <a:off x="49530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135998</xdr:rowOff>
    </xdr:from>
    <xdr:ext cx="736600" cy="259045"/>
    <xdr:sp macro="" textlink="">
      <xdr:nvSpPr>
        <xdr:cNvPr id="53" name="テキスト ボックス 52"/>
        <xdr:cNvSpPr txBox="1"/>
      </xdr:nvSpPr>
      <xdr:spPr>
        <a:xfrm>
          <a:off x="4622800" y="3098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140582</xdr:rowOff>
    </xdr:from>
    <xdr:to>
      <xdr:col>22</xdr:col>
      <xdr:colOff>114300</xdr:colOff>
      <xdr:row>18</xdr:row>
      <xdr:rowOff>43326</xdr:rowOff>
    </xdr:to>
    <xdr:cxnSp macro="">
      <xdr:nvCxnSpPr>
        <xdr:cNvPr id="54" name="直線コネクタ 53"/>
        <xdr:cNvCxnSpPr/>
      </xdr:nvCxnSpPr>
      <xdr:spPr bwMode="auto">
        <a:xfrm flipV="1">
          <a:off x="3606800" y="3102857"/>
          <a:ext cx="698500" cy="74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82576</xdr:rowOff>
    </xdr:from>
    <xdr:to>
      <xdr:col>22</xdr:col>
      <xdr:colOff>165100</xdr:colOff>
      <xdr:row>18</xdr:row>
      <xdr:rowOff>12726</xdr:rowOff>
    </xdr:to>
    <xdr:sp macro="" textlink="">
      <xdr:nvSpPr>
        <xdr:cNvPr id="55" name="フローチャート: 判断 54"/>
        <xdr:cNvSpPr/>
      </xdr:nvSpPr>
      <xdr:spPr bwMode="auto">
        <a:xfrm>
          <a:off x="42545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22903</xdr:rowOff>
    </xdr:from>
    <xdr:ext cx="762000" cy="259045"/>
    <xdr:sp macro="" textlink="">
      <xdr:nvSpPr>
        <xdr:cNvPr id="56" name="テキスト ボックス 55"/>
        <xdr:cNvSpPr txBox="1"/>
      </xdr:nvSpPr>
      <xdr:spPr>
        <a:xfrm>
          <a:off x="3924300" y="281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43326</xdr:rowOff>
    </xdr:from>
    <xdr:to>
      <xdr:col>18</xdr:col>
      <xdr:colOff>177800</xdr:colOff>
      <xdr:row>18</xdr:row>
      <xdr:rowOff>61751</xdr:rowOff>
    </xdr:to>
    <xdr:cxnSp macro="">
      <xdr:nvCxnSpPr>
        <xdr:cNvPr id="57" name="直線コネクタ 56"/>
        <xdr:cNvCxnSpPr/>
      </xdr:nvCxnSpPr>
      <xdr:spPr bwMode="auto">
        <a:xfrm flipV="1">
          <a:off x="2908300" y="3177051"/>
          <a:ext cx="698500" cy="18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150251</xdr:rowOff>
    </xdr:from>
    <xdr:to>
      <xdr:col>19</xdr:col>
      <xdr:colOff>38100</xdr:colOff>
      <xdr:row>18</xdr:row>
      <xdr:rowOff>80401</xdr:rowOff>
    </xdr:to>
    <xdr:sp macro="" textlink="">
      <xdr:nvSpPr>
        <xdr:cNvPr id="58" name="フローチャート: 判断 57"/>
        <xdr:cNvSpPr/>
      </xdr:nvSpPr>
      <xdr:spPr bwMode="auto">
        <a:xfrm>
          <a:off x="3556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90578</xdr:rowOff>
    </xdr:from>
    <xdr:ext cx="762000" cy="259045"/>
    <xdr:sp macro="" textlink="">
      <xdr:nvSpPr>
        <xdr:cNvPr id="59" name="テキスト ボックス 58"/>
        <xdr:cNvSpPr txBox="1"/>
      </xdr:nvSpPr>
      <xdr:spPr>
        <a:xfrm>
          <a:off x="32258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162413</xdr:rowOff>
    </xdr:from>
    <xdr:to>
      <xdr:col>15</xdr:col>
      <xdr:colOff>101600</xdr:colOff>
      <xdr:row>18</xdr:row>
      <xdr:rowOff>92563</xdr:rowOff>
    </xdr:to>
    <xdr:sp macro="" textlink="">
      <xdr:nvSpPr>
        <xdr:cNvPr id="60" name="フローチャート: 判断 59"/>
        <xdr:cNvSpPr/>
      </xdr:nvSpPr>
      <xdr:spPr bwMode="auto">
        <a:xfrm>
          <a:off x="2857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102740</xdr:rowOff>
    </xdr:from>
    <xdr:ext cx="762000" cy="259045"/>
    <xdr:sp macro="" textlink="">
      <xdr:nvSpPr>
        <xdr:cNvPr id="61" name="テキスト ボックス 60"/>
        <xdr:cNvSpPr txBox="1"/>
      </xdr:nvSpPr>
      <xdr:spPr>
        <a:xfrm>
          <a:off x="25273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153662</xdr:rowOff>
    </xdr:from>
    <xdr:to>
      <xdr:col>29</xdr:col>
      <xdr:colOff>177800</xdr:colOff>
      <xdr:row>17</xdr:row>
      <xdr:rowOff>83812</xdr:rowOff>
    </xdr:to>
    <xdr:sp macro="" textlink="">
      <xdr:nvSpPr>
        <xdr:cNvPr id="67" name="楕円 66"/>
        <xdr:cNvSpPr/>
      </xdr:nvSpPr>
      <xdr:spPr bwMode="auto">
        <a:xfrm>
          <a:off x="5600700" y="2944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170189</xdr:rowOff>
    </xdr:from>
    <xdr:ext cx="762000" cy="259045"/>
    <xdr:sp macro="" textlink="">
      <xdr:nvSpPr>
        <xdr:cNvPr id="68" name="人口1人当たり決算額の推移該当値テキスト130"/>
        <xdr:cNvSpPr txBox="1"/>
      </xdr:nvSpPr>
      <xdr:spPr>
        <a:xfrm>
          <a:off x="5740400" y="278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13009</xdr:rowOff>
    </xdr:from>
    <xdr:to>
      <xdr:col>26</xdr:col>
      <xdr:colOff>101600</xdr:colOff>
      <xdr:row>17</xdr:row>
      <xdr:rowOff>114609</xdr:rowOff>
    </xdr:to>
    <xdr:sp macro="" textlink="">
      <xdr:nvSpPr>
        <xdr:cNvPr id="69" name="楕円 68"/>
        <xdr:cNvSpPr/>
      </xdr:nvSpPr>
      <xdr:spPr bwMode="auto">
        <a:xfrm>
          <a:off x="4953000" y="2975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124786</xdr:rowOff>
    </xdr:from>
    <xdr:ext cx="736600" cy="259045"/>
    <xdr:sp macro="" textlink="">
      <xdr:nvSpPr>
        <xdr:cNvPr id="70" name="テキスト ボックス 69"/>
        <xdr:cNvSpPr txBox="1"/>
      </xdr:nvSpPr>
      <xdr:spPr>
        <a:xfrm>
          <a:off x="4622800" y="274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89782</xdr:rowOff>
    </xdr:from>
    <xdr:to>
      <xdr:col>22</xdr:col>
      <xdr:colOff>165100</xdr:colOff>
      <xdr:row>18</xdr:row>
      <xdr:rowOff>19932</xdr:rowOff>
    </xdr:to>
    <xdr:sp macro="" textlink="">
      <xdr:nvSpPr>
        <xdr:cNvPr id="71" name="楕円 70"/>
        <xdr:cNvSpPr/>
      </xdr:nvSpPr>
      <xdr:spPr bwMode="auto">
        <a:xfrm>
          <a:off x="4254500" y="3052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4709</xdr:rowOff>
    </xdr:from>
    <xdr:ext cx="762000" cy="259045"/>
    <xdr:sp macro="" textlink="">
      <xdr:nvSpPr>
        <xdr:cNvPr id="72" name="テキスト ボックス 71"/>
        <xdr:cNvSpPr txBox="1"/>
      </xdr:nvSpPr>
      <xdr:spPr>
        <a:xfrm>
          <a:off x="3924300" y="313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163976</xdr:rowOff>
    </xdr:from>
    <xdr:to>
      <xdr:col>19</xdr:col>
      <xdr:colOff>38100</xdr:colOff>
      <xdr:row>18</xdr:row>
      <xdr:rowOff>94126</xdr:rowOff>
    </xdr:to>
    <xdr:sp macro="" textlink="">
      <xdr:nvSpPr>
        <xdr:cNvPr id="73" name="楕円 72"/>
        <xdr:cNvSpPr/>
      </xdr:nvSpPr>
      <xdr:spPr bwMode="auto">
        <a:xfrm>
          <a:off x="3556000" y="3126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78903</xdr:rowOff>
    </xdr:from>
    <xdr:ext cx="762000" cy="259045"/>
    <xdr:sp macro="" textlink="">
      <xdr:nvSpPr>
        <xdr:cNvPr id="74" name="テキスト ボックス 73"/>
        <xdr:cNvSpPr txBox="1"/>
      </xdr:nvSpPr>
      <xdr:spPr>
        <a:xfrm>
          <a:off x="3225800" y="3212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10951</xdr:rowOff>
    </xdr:from>
    <xdr:to>
      <xdr:col>15</xdr:col>
      <xdr:colOff>101600</xdr:colOff>
      <xdr:row>18</xdr:row>
      <xdr:rowOff>112551</xdr:rowOff>
    </xdr:to>
    <xdr:sp macro="" textlink="">
      <xdr:nvSpPr>
        <xdr:cNvPr id="75" name="楕円 74"/>
        <xdr:cNvSpPr/>
      </xdr:nvSpPr>
      <xdr:spPr bwMode="auto">
        <a:xfrm>
          <a:off x="2857500" y="3144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97329</xdr:rowOff>
    </xdr:from>
    <xdr:ext cx="762000" cy="259045"/>
    <xdr:sp macro="" textlink="">
      <xdr:nvSpPr>
        <xdr:cNvPr id="76" name="テキスト ボックス 75"/>
        <xdr:cNvSpPr txBox="1"/>
      </xdr:nvSpPr>
      <xdr:spPr>
        <a:xfrm>
          <a:off x="2527300" y="3231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67034</xdr:rowOff>
    </xdr:from>
    <xdr:to>
      <xdr:col>29</xdr:col>
      <xdr:colOff>127000</xdr:colOff>
      <xdr:row>37</xdr:row>
      <xdr:rowOff>241565</xdr:rowOff>
    </xdr:to>
    <xdr:cxnSp macro="">
      <xdr:nvCxnSpPr>
        <xdr:cNvPr id="102" name="直線コネクタ 101"/>
        <xdr:cNvCxnSpPr/>
      </xdr:nvCxnSpPr>
      <xdr:spPr bwMode="auto">
        <a:xfrm flipV="1">
          <a:off x="5651500" y="5991584"/>
          <a:ext cx="0" cy="13746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213642</xdr:rowOff>
    </xdr:from>
    <xdr:ext cx="762000" cy="259045"/>
    <xdr:sp macro="" textlink="">
      <xdr:nvSpPr>
        <xdr:cNvPr id="103" name="人口1人当たり決算額の推移最小値テキスト445"/>
        <xdr:cNvSpPr txBox="1"/>
      </xdr:nvSpPr>
      <xdr:spPr>
        <a:xfrm>
          <a:off x="5740400" y="733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241565</xdr:rowOff>
    </xdr:from>
    <xdr:to>
      <xdr:col>30</xdr:col>
      <xdr:colOff>25400</xdr:colOff>
      <xdr:row>37</xdr:row>
      <xdr:rowOff>241565</xdr:rowOff>
    </xdr:to>
    <xdr:cxnSp macro="">
      <xdr:nvCxnSpPr>
        <xdr:cNvPr id="104" name="直線コネクタ 103"/>
        <xdr:cNvCxnSpPr/>
      </xdr:nvCxnSpPr>
      <xdr:spPr bwMode="auto">
        <a:xfrm>
          <a:off x="5562600" y="7366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324861</xdr:rowOff>
    </xdr:from>
    <xdr:ext cx="762000" cy="259045"/>
    <xdr:sp macro="" textlink="">
      <xdr:nvSpPr>
        <xdr:cNvPr id="105" name="人口1人当たり決算額の推移最大値テキスト445"/>
        <xdr:cNvSpPr txBox="1"/>
      </xdr:nvSpPr>
      <xdr:spPr>
        <a:xfrm>
          <a:off x="5740400" y="573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67034</xdr:rowOff>
    </xdr:from>
    <xdr:to>
      <xdr:col>30</xdr:col>
      <xdr:colOff>25400</xdr:colOff>
      <xdr:row>33</xdr:row>
      <xdr:rowOff>67034</xdr:rowOff>
    </xdr:to>
    <xdr:cxnSp macro="">
      <xdr:nvCxnSpPr>
        <xdr:cNvPr id="106" name="直線コネクタ 105"/>
        <xdr:cNvCxnSpPr/>
      </xdr:nvCxnSpPr>
      <xdr:spPr bwMode="auto">
        <a:xfrm>
          <a:off x="5562600" y="599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10999</xdr:rowOff>
    </xdr:from>
    <xdr:to>
      <xdr:col>29</xdr:col>
      <xdr:colOff>127000</xdr:colOff>
      <xdr:row>35</xdr:row>
      <xdr:rowOff>57963</xdr:rowOff>
    </xdr:to>
    <xdr:cxnSp macro="">
      <xdr:nvCxnSpPr>
        <xdr:cNvPr id="107" name="直線コネクタ 106"/>
        <xdr:cNvCxnSpPr/>
      </xdr:nvCxnSpPr>
      <xdr:spPr bwMode="auto">
        <a:xfrm flipV="1">
          <a:off x="5003800" y="6621349"/>
          <a:ext cx="647700" cy="46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32869</xdr:rowOff>
    </xdr:from>
    <xdr:ext cx="762000" cy="259045"/>
    <xdr:sp macro="" textlink="">
      <xdr:nvSpPr>
        <xdr:cNvPr id="108" name="人口1人当たり決算額の推移平均値テキスト445"/>
        <xdr:cNvSpPr txBox="1"/>
      </xdr:nvSpPr>
      <xdr:spPr>
        <a:xfrm>
          <a:off x="5740400" y="66432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60792</xdr:rowOff>
    </xdr:from>
    <xdr:to>
      <xdr:col>29</xdr:col>
      <xdr:colOff>177800</xdr:colOff>
      <xdr:row>35</xdr:row>
      <xdr:rowOff>162392</xdr:rowOff>
    </xdr:to>
    <xdr:sp macro="" textlink="">
      <xdr:nvSpPr>
        <xdr:cNvPr id="109" name="フローチャート: 判断 108"/>
        <xdr:cNvSpPr/>
      </xdr:nvSpPr>
      <xdr:spPr bwMode="auto">
        <a:xfrm>
          <a:off x="5600700" y="6671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57963</xdr:rowOff>
    </xdr:from>
    <xdr:to>
      <xdr:col>26</xdr:col>
      <xdr:colOff>50800</xdr:colOff>
      <xdr:row>35</xdr:row>
      <xdr:rowOff>65726</xdr:rowOff>
    </xdr:to>
    <xdr:cxnSp macro="">
      <xdr:nvCxnSpPr>
        <xdr:cNvPr id="110" name="直線コネクタ 109"/>
        <xdr:cNvCxnSpPr/>
      </xdr:nvCxnSpPr>
      <xdr:spPr bwMode="auto">
        <a:xfrm flipV="1">
          <a:off x="4305300" y="6668313"/>
          <a:ext cx="698500" cy="7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83515</xdr:rowOff>
    </xdr:from>
    <xdr:to>
      <xdr:col>26</xdr:col>
      <xdr:colOff>101600</xdr:colOff>
      <xdr:row>35</xdr:row>
      <xdr:rowOff>185115</xdr:rowOff>
    </xdr:to>
    <xdr:sp macro="" textlink="">
      <xdr:nvSpPr>
        <xdr:cNvPr id="111" name="フローチャート: 判断 110"/>
        <xdr:cNvSpPr/>
      </xdr:nvSpPr>
      <xdr:spPr bwMode="auto">
        <a:xfrm>
          <a:off x="4953000" y="6693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169892</xdr:rowOff>
    </xdr:from>
    <xdr:ext cx="736600" cy="259045"/>
    <xdr:sp macro="" textlink="">
      <xdr:nvSpPr>
        <xdr:cNvPr id="112" name="テキスト ボックス 111"/>
        <xdr:cNvSpPr txBox="1"/>
      </xdr:nvSpPr>
      <xdr:spPr>
        <a:xfrm>
          <a:off x="4622800" y="6780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65726</xdr:rowOff>
    </xdr:from>
    <xdr:to>
      <xdr:col>22</xdr:col>
      <xdr:colOff>114300</xdr:colOff>
      <xdr:row>35</xdr:row>
      <xdr:rowOff>116338</xdr:rowOff>
    </xdr:to>
    <xdr:cxnSp macro="">
      <xdr:nvCxnSpPr>
        <xdr:cNvPr id="113" name="直線コネクタ 112"/>
        <xdr:cNvCxnSpPr/>
      </xdr:nvCxnSpPr>
      <xdr:spPr bwMode="auto">
        <a:xfrm flipV="1">
          <a:off x="3606800" y="6676076"/>
          <a:ext cx="698500" cy="50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103605</xdr:rowOff>
    </xdr:from>
    <xdr:to>
      <xdr:col>22</xdr:col>
      <xdr:colOff>165100</xdr:colOff>
      <xdr:row>35</xdr:row>
      <xdr:rowOff>205205</xdr:rowOff>
    </xdr:to>
    <xdr:sp macro="" textlink="">
      <xdr:nvSpPr>
        <xdr:cNvPr id="114" name="フローチャート: 判断 113"/>
        <xdr:cNvSpPr/>
      </xdr:nvSpPr>
      <xdr:spPr bwMode="auto">
        <a:xfrm>
          <a:off x="4254500" y="6713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189982</xdr:rowOff>
    </xdr:from>
    <xdr:ext cx="762000" cy="259045"/>
    <xdr:sp macro="" textlink="">
      <xdr:nvSpPr>
        <xdr:cNvPr id="115" name="テキスト ボックス 114"/>
        <xdr:cNvSpPr txBox="1"/>
      </xdr:nvSpPr>
      <xdr:spPr>
        <a:xfrm>
          <a:off x="3924300" y="680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92298</xdr:rowOff>
    </xdr:from>
    <xdr:to>
      <xdr:col>18</xdr:col>
      <xdr:colOff>177800</xdr:colOff>
      <xdr:row>35</xdr:row>
      <xdr:rowOff>116338</xdr:rowOff>
    </xdr:to>
    <xdr:cxnSp macro="">
      <xdr:nvCxnSpPr>
        <xdr:cNvPr id="116" name="直線コネクタ 115"/>
        <xdr:cNvCxnSpPr/>
      </xdr:nvCxnSpPr>
      <xdr:spPr bwMode="auto">
        <a:xfrm>
          <a:off x="2908300" y="6702648"/>
          <a:ext cx="698500" cy="24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134502</xdr:rowOff>
    </xdr:from>
    <xdr:to>
      <xdr:col>19</xdr:col>
      <xdr:colOff>38100</xdr:colOff>
      <xdr:row>35</xdr:row>
      <xdr:rowOff>236102</xdr:rowOff>
    </xdr:to>
    <xdr:sp macro="" textlink="">
      <xdr:nvSpPr>
        <xdr:cNvPr id="117" name="フローチャート: 判断 116"/>
        <xdr:cNvSpPr/>
      </xdr:nvSpPr>
      <xdr:spPr bwMode="auto">
        <a:xfrm>
          <a:off x="3556000" y="6744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220879</xdr:rowOff>
    </xdr:from>
    <xdr:ext cx="762000" cy="259045"/>
    <xdr:sp macro="" textlink="">
      <xdr:nvSpPr>
        <xdr:cNvPr id="118" name="テキスト ボックス 117"/>
        <xdr:cNvSpPr txBox="1"/>
      </xdr:nvSpPr>
      <xdr:spPr>
        <a:xfrm>
          <a:off x="3225800" y="683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132033</xdr:rowOff>
    </xdr:from>
    <xdr:to>
      <xdr:col>15</xdr:col>
      <xdr:colOff>101600</xdr:colOff>
      <xdr:row>35</xdr:row>
      <xdr:rowOff>233633</xdr:rowOff>
    </xdr:to>
    <xdr:sp macro="" textlink="">
      <xdr:nvSpPr>
        <xdr:cNvPr id="119" name="フローチャート: 判断 118"/>
        <xdr:cNvSpPr/>
      </xdr:nvSpPr>
      <xdr:spPr bwMode="auto">
        <a:xfrm>
          <a:off x="2857500" y="6742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218410</xdr:rowOff>
    </xdr:from>
    <xdr:ext cx="762000" cy="259045"/>
    <xdr:sp macro="" textlink="">
      <xdr:nvSpPr>
        <xdr:cNvPr id="120" name="テキスト ボックス 119"/>
        <xdr:cNvSpPr txBox="1"/>
      </xdr:nvSpPr>
      <xdr:spPr>
        <a:xfrm>
          <a:off x="2527300" y="682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303099</xdr:rowOff>
    </xdr:from>
    <xdr:to>
      <xdr:col>29</xdr:col>
      <xdr:colOff>177800</xdr:colOff>
      <xdr:row>35</xdr:row>
      <xdr:rowOff>61799</xdr:rowOff>
    </xdr:to>
    <xdr:sp macro="" textlink="">
      <xdr:nvSpPr>
        <xdr:cNvPr id="126" name="楕円 125"/>
        <xdr:cNvSpPr/>
      </xdr:nvSpPr>
      <xdr:spPr bwMode="auto">
        <a:xfrm>
          <a:off x="5600700" y="6570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148176</xdr:rowOff>
    </xdr:from>
    <xdr:ext cx="762000" cy="259045"/>
    <xdr:sp macro="" textlink="">
      <xdr:nvSpPr>
        <xdr:cNvPr id="127" name="人口1人当たり決算額の推移該当値テキスト445"/>
        <xdr:cNvSpPr txBox="1"/>
      </xdr:nvSpPr>
      <xdr:spPr>
        <a:xfrm>
          <a:off x="5740400" y="6415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7163</xdr:rowOff>
    </xdr:from>
    <xdr:to>
      <xdr:col>26</xdr:col>
      <xdr:colOff>101600</xdr:colOff>
      <xdr:row>35</xdr:row>
      <xdr:rowOff>108763</xdr:rowOff>
    </xdr:to>
    <xdr:sp macro="" textlink="">
      <xdr:nvSpPr>
        <xdr:cNvPr id="128" name="楕円 127"/>
        <xdr:cNvSpPr/>
      </xdr:nvSpPr>
      <xdr:spPr bwMode="auto">
        <a:xfrm>
          <a:off x="4953000" y="6617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118940</xdr:rowOff>
    </xdr:from>
    <xdr:ext cx="736600" cy="259045"/>
    <xdr:sp macro="" textlink="">
      <xdr:nvSpPr>
        <xdr:cNvPr id="129" name="テキスト ボックス 128"/>
        <xdr:cNvSpPr txBox="1"/>
      </xdr:nvSpPr>
      <xdr:spPr>
        <a:xfrm>
          <a:off x="4622800" y="6386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14926</xdr:rowOff>
    </xdr:from>
    <xdr:to>
      <xdr:col>22</xdr:col>
      <xdr:colOff>165100</xdr:colOff>
      <xdr:row>35</xdr:row>
      <xdr:rowOff>116526</xdr:rowOff>
    </xdr:to>
    <xdr:sp macro="" textlink="">
      <xdr:nvSpPr>
        <xdr:cNvPr id="130" name="楕円 129"/>
        <xdr:cNvSpPr/>
      </xdr:nvSpPr>
      <xdr:spPr bwMode="auto">
        <a:xfrm>
          <a:off x="4254500" y="6625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126703</xdr:rowOff>
    </xdr:from>
    <xdr:ext cx="762000" cy="259045"/>
    <xdr:sp macro="" textlink="">
      <xdr:nvSpPr>
        <xdr:cNvPr id="131" name="テキスト ボックス 130"/>
        <xdr:cNvSpPr txBox="1"/>
      </xdr:nvSpPr>
      <xdr:spPr>
        <a:xfrm>
          <a:off x="3924300" y="6394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65538</xdr:rowOff>
    </xdr:from>
    <xdr:to>
      <xdr:col>19</xdr:col>
      <xdr:colOff>38100</xdr:colOff>
      <xdr:row>35</xdr:row>
      <xdr:rowOff>167138</xdr:rowOff>
    </xdr:to>
    <xdr:sp macro="" textlink="">
      <xdr:nvSpPr>
        <xdr:cNvPr id="132" name="楕円 131"/>
        <xdr:cNvSpPr/>
      </xdr:nvSpPr>
      <xdr:spPr bwMode="auto">
        <a:xfrm>
          <a:off x="3556000" y="6675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177315</xdr:rowOff>
    </xdr:from>
    <xdr:ext cx="762000" cy="259045"/>
    <xdr:sp macro="" textlink="">
      <xdr:nvSpPr>
        <xdr:cNvPr id="133" name="テキスト ボックス 132"/>
        <xdr:cNvSpPr txBox="1"/>
      </xdr:nvSpPr>
      <xdr:spPr>
        <a:xfrm>
          <a:off x="3225800" y="6444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41498</xdr:rowOff>
    </xdr:from>
    <xdr:to>
      <xdr:col>15</xdr:col>
      <xdr:colOff>101600</xdr:colOff>
      <xdr:row>35</xdr:row>
      <xdr:rowOff>143098</xdr:rowOff>
    </xdr:to>
    <xdr:sp macro="" textlink="">
      <xdr:nvSpPr>
        <xdr:cNvPr id="134" name="楕円 133"/>
        <xdr:cNvSpPr/>
      </xdr:nvSpPr>
      <xdr:spPr bwMode="auto">
        <a:xfrm>
          <a:off x="2857500" y="6651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153276</xdr:rowOff>
    </xdr:from>
    <xdr:ext cx="762000" cy="259045"/>
    <xdr:sp macro="" textlink="">
      <xdr:nvSpPr>
        <xdr:cNvPr id="135" name="テキスト ボックス 134"/>
        <xdr:cNvSpPr txBox="1"/>
      </xdr:nvSpPr>
      <xdr:spPr>
        <a:xfrm>
          <a:off x="2527300" y="6420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岐阜県白川町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7,634
7,504
237.90
7,286,036
6,774,538
401,028
4,116,324
4,405,666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45919</xdr:rowOff>
    </xdr:from>
    <xdr:to>
      <xdr:col>24</xdr:col>
      <xdr:colOff>62865</xdr:colOff>
      <xdr:row>39</xdr:row>
      <xdr:rowOff>74585</xdr:rowOff>
    </xdr:to>
    <xdr:cxnSp macro="">
      <xdr:nvCxnSpPr>
        <xdr:cNvPr id="54" name="直線コネクタ 53"/>
        <xdr:cNvCxnSpPr/>
      </xdr:nvCxnSpPr>
      <xdr:spPr>
        <a:xfrm flipV="1">
          <a:off x="4633595" y="5360869"/>
          <a:ext cx="1270" cy="140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78412</xdr:rowOff>
    </xdr:from>
    <xdr:ext cx="534377" cy="259045"/>
    <xdr:sp macro="" textlink="">
      <xdr:nvSpPr>
        <xdr:cNvPr id="55" name="人件費最小値テキスト"/>
        <xdr:cNvSpPr txBox="1"/>
      </xdr:nvSpPr>
      <xdr:spPr>
        <a:xfrm>
          <a:off x="4686300" y="676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74585</xdr:rowOff>
    </xdr:from>
    <xdr:to>
      <xdr:col>24</xdr:col>
      <xdr:colOff>152400</xdr:colOff>
      <xdr:row>39</xdr:row>
      <xdr:rowOff>74585</xdr:rowOff>
    </xdr:to>
    <xdr:cxnSp macro="">
      <xdr:nvCxnSpPr>
        <xdr:cNvPr id="56" name="直線コネクタ 55"/>
        <xdr:cNvCxnSpPr/>
      </xdr:nvCxnSpPr>
      <xdr:spPr>
        <a:xfrm>
          <a:off x="4546600" y="6761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164046</xdr:rowOff>
    </xdr:from>
    <xdr:ext cx="599010" cy="259045"/>
    <xdr:sp macro="" textlink="">
      <xdr:nvSpPr>
        <xdr:cNvPr id="57" name="人件費最大値テキスト"/>
        <xdr:cNvSpPr txBox="1"/>
      </xdr:nvSpPr>
      <xdr:spPr>
        <a:xfrm>
          <a:off x="4686300" y="5136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45919</xdr:rowOff>
    </xdr:from>
    <xdr:to>
      <xdr:col>24</xdr:col>
      <xdr:colOff>152400</xdr:colOff>
      <xdr:row>31</xdr:row>
      <xdr:rowOff>45919</xdr:rowOff>
    </xdr:to>
    <xdr:cxnSp macro="">
      <xdr:nvCxnSpPr>
        <xdr:cNvPr id="58" name="直線コネクタ 57"/>
        <xdr:cNvCxnSpPr/>
      </xdr:nvCxnSpPr>
      <xdr:spPr>
        <a:xfrm>
          <a:off x="4546600" y="536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115715</xdr:rowOff>
    </xdr:from>
    <xdr:to>
      <xdr:col>24</xdr:col>
      <xdr:colOff>63500</xdr:colOff>
      <xdr:row>36</xdr:row>
      <xdr:rowOff>157266</xdr:rowOff>
    </xdr:to>
    <xdr:cxnSp macro="">
      <xdr:nvCxnSpPr>
        <xdr:cNvPr id="59" name="直線コネクタ 58"/>
        <xdr:cNvCxnSpPr/>
      </xdr:nvCxnSpPr>
      <xdr:spPr>
        <a:xfrm flipV="1">
          <a:off x="3797300" y="6287915"/>
          <a:ext cx="838200" cy="4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83805</xdr:rowOff>
    </xdr:from>
    <xdr:ext cx="599010" cy="259045"/>
    <xdr:sp macro="" textlink="">
      <xdr:nvSpPr>
        <xdr:cNvPr id="60" name="人件費平均値テキスト"/>
        <xdr:cNvSpPr txBox="1"/>
      </xdr:nvSpPr>
      <xdr:spPr>
        <a:xfrm>
          <a:off x="4686300" y="62560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105378</xdr:rowOff>
    </xdr:from>
    <xdr:to>
      <xdr:col>24</xdr:col>
      <xdr:colOff>114300</xdr:colOff>
      <xdr:row>37</xdr:row>
      <xdr:rowOff>35528</xdr:rowOff>
    </xdr:to>
    <xdr:sp macro="" textlink="">
      <xdr:nvSpPr>
        <xdr:cNvPr id="61" name="フローチャート: 判断 60"/>
        <xdr:cNvSpPr/>
      </xdr:nvSpPr>
      <xdr:spPr>
        <a:xfrm>
          <a:off x="45847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157266</xdr:rowOff>
    </xdr:from>
    <xdr:to>
      <xdr:col>19</xdr:col>
      <xdr:colOff>177800</xdr:colOff>
      <xdr:row>37</xdr:row>
      <xdr:rowOff>169930</xdr:rowOff>
    </xdr:to>
    <xdr:cxnSp macro="">
      <xdr:nvCxnSpPr>
        <xdr:cNvPr id="62" name="直線コネクタ 61"/>
        <xdr:cNvCxnSpPr/>
      </xdr:nvCxnSpPr>
      <xdr:spPr>
        <a:xfrm flipV="1">
          <a:off x="2908300" y="6329466"/>
          <a:ext cx="889000" cy="18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143289</xdr:rowOff>
    </xdr:from>
    <xdr:to>
      <xdr:col>20</xdr:col>
      <xdr:colOff>38100</xdr:colOff>
      <xdr:row>37</xdr:row>
      <xdr:rowOff>73439</xdr:rowOff>
    </xdr:to>
    <xdr:sp macro="" textlink="">
      <xdr:nvSpPr>
        <xdr:cNvPr id="63" name="フローチャート: 判断 62"/>
        <xdr:cNvSpPr/>
      </xdr:nvSpPr>
      <xdr:spPr>
        <a:xfrm>
          <a:off x="3746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64566</xdr:rowOff>
    </xdr:from>
    <xdr:ext cx="599010" cy="259045"/>
    <xdr:sp macro="" textlink="">
      <xdr:nvSpPr>
        <xdr:cNvPr id="64" name="テキスト ボックス 63"/>
        <xdr:cNvSpPr txBox="1"/>
      </xdr:nvSpPr>
      <xdr:spPr>
        <a:xfrm>
          <a:off x="3497795" y="640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169930</xdr:rowOff>
    </xdr:from>
    <xdr:to>
      <xdr:col>15</xdr:col>
      <xdr:colOff>50800</xdr:colOff>
      <xdr:row>38</xdr:row>
      <xdr:rowOff>73269</xdr:rowOff>
    </xdr:to>
    <xdr:cxnSp macro="">
      <xdr:nvCxnSpPr>
        <xdr:cNvPr id="65" name="直線コネクタ 64"/>
        <xdr:cNvCxnSpPr/>
      </xdr:nvCxnSpPr>
      <xdr:spPr>
        <a:xfrm flipV="1">
          <a:off x="2019300" y="6513580"/>
          <a:ext cx="889000" cy="7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124306</xdr:rowOff>
    </xdr:from>
    <xdr:to>
      <xdr:col>15</xdr:col>
      <xdr:colOff>101600</xdr:colOff>
      <xdr:row>38</xdr:row>
      <xdr:rowOff>54456</xdr:rowOff>
    </xdr:to>
    <xdr:sp macro="" textlink="">
      <xdr:nvSpPr>
        <xdr:cNvPr id="66" name="フローチャート: 判断 65"/>
        <xdr:cNvSpPr/>
      </xdr:nvSpPr>
      <xdr:spPr>
        <a:xfrm>
          <a:off x="2857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45583</xdr:rowOff>
    </xdr:from>
    <xdr:ext cx="599010" cy="259045"/>
    <xdr:sp macro="" textlink="">
      <xdr:nvSpPr>
        <xdr:cNvPr id="67" name="テキスト ボックス 66"/>
        <xdr:cNvSpPr txBox="1"/>
      </xdr:nvSpPr>
      <xdr:spPr>
        <a:xfrm>
          <a:off x="2608795" y="6560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73269</xdr:rowOff>
    </xdr:from>
    <xdr:to>
      <xdr:col>10</xdr:col>
      <xdr:colOff>114300</xdr:colOff>
      <xdr:row>38</xdr:row>
      <xdr:rowOff>87259</xdr:rowOff>
    </xdr:to>
    <xdr:cxnSp macro="">
      <xdr:nvCxnSpPr>
        <xdr:cNvPr id="68" name="直線コネクタ 67"/>
        <xdr:cNvCxnSpPr/>
      </xdr:nvCxnSpPr>
      <xdr:spPr>
        <a:xfrm flipV="1">
          <a:off x="1130300" y="6588369"/>
          <a:ext cx="889000" cy="1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18647</xdr:rowOff>
    </xdr:from>
    <xdr:to>
      <xdr:col>10</xdr:col>
      <xdr:colOff>165100</xdr:colOff>
      <xdr:row>38</xdr:row>
      <xdr:rowOff>120247</xdr:rowOff>
    </xdr:to>
    <xdr:sp macro="" textlink="">
      <xdr:nvSpPr>
        <xdr:cNvPr id="69" name="フローチャート: 判断 68"/>
        <xdr:cNvSpPr/>
      </xdr:nvSpPr>
      <xdr:spPr>
        <a:xfrm>
          <a:off x="1968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136774</xdr:rowOff>
    </xdr:from>
    <xdr:ext cx="599010" cy="259045"/>
    <xdr:sp macro="" textlink="">
      <xdr:nvSpPr>
        <xdr:cNvPr id="70" name="テキスト ボックス 69"/>
        <xdr:cNvSpPr txBox="1"/>
      </xdr:nvSpPr>
      <xdr:spPr>
        <a:xfrm>
          <a:off x="1719795" y="630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22058</xdr:rowOff>
    </xdr:from>
    <xdr:to>
      <xdr:col>6</xdr:col>
      <xdr:colOff>38100</xdr:colOff>
      <xdr:row>38</xdr:row>
      <xdr:rowOff>123658</xdr:rowOff>
    </xdr:to>
    <xdr:sp macro="" textlink="">
      <xdr:nvSpPr>
        <xdr:cNvPr id="71" name="フローチャート: 判断 70"/>
        <xdr:cNvSpPr/>
      </xdr:nvSpPr>
      <xdr:spPr>
        <a:xfrm>
          <a:off x="1079500" y="65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140184</xdr:rowOff>
    </xdr:from>
    <xdr:ext cx="599010" cy="259045"/>
    <xdr:sp macro="" textlink="">
      <xdr:nvSpPr>
        <xdr:cNvPr id="72" name="テキスト ボックス 71"/>
        <xdr:cNvSpPr txBox="1"/>
      </xdr:nvSpPr>
      <xdr:spPr>
        <a:xfrm>
          <a:off x="830795" y="6312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64915</xdr:rowOff>
    </xdr:from>
    <xdr:to>
      <xdr:col>24</xdr:col>
      <xdr:colOff>114300</xdr:colOff>
      <xdr:row>36</xdr:row>
      <xdr:rowOff>166515</xdr:rowOff>
    </xdr:to>
    <xdr:sp macro="" textlink="">
      <xdr:nvSpPr>
        <xdr:cNvPr id="78" name="楕円 77"/>
        <xdr:cNvSpPr/>
      </xdr:nvSpPr>
      <xdr:spPr>
        <a:xfrm>
          <a:off x="4584700" y="62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87792</xdr:rowOff>
    </xdr:from>
    <xdr:ext cx="599010" cy="259045"/>
    <xdr:sp macro="" textlink="">
      <xdr:nvSpPr>
        <xdr:cNvPr id="79" name="人件費該当値テキスト"/>
        <xdr:cNvSpPr txBox="1"/>
      </xdr:nvSpPr>
      <xdr:spPr>
        <a:xfrm>
          <a:off x="4686300" y="6088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106466</xdr:rowOff>
    </xdr:from>
    <xdr:to>
      <xdr:col>20</xdr:col>
      <xdr:colOff>38100</xdr:colOff>
      <xdr:row>37</xdr:row>
      <xdr:rowOff>36616</xdr:rowOff>
    </xdr:to>
    <xdr:sp macro="" textlink="">
      <xdr:nvSpPr>
        <xdr:cNvPr id="80" name="楕円 79"/>
        <xdr:cNvSpPr/>
      </xdr:nvSpPr>
      <xdr:spPr>
        <a:xfrm>
          <a:off x="3746500" y="627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53143</xdr:rowOff>
    </xdr:from>
    <xdr:ext cx="599010" cy="259045"/>
    <xdr:sp macro="" textlink="">
      <xdr:nvSpPr>
        <xdr:cNvPr id="81" name="テキスト ボックス 80"/>
        <xdr:cNvSpPr txBox="1"/>
      </xdr:nvSpPr>
      <xdr:spPr>
        <a:xfrm>
          <a:off x="3497795" y="605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119130</xdr:rowOff>
    </xdr:from>
    <xdr:to>
      <xdr:col>15</xdr:col>
      <xdr:colOff>101600</xdr:colOff>
      <xdr:row>38</xdr:row>
      <xdr:rowOff>49280</xdr:rowOff>
    </xdr:to>
    <xdr:sp macro="" textlink="">
      <xdr:nvSpPr>
        <xdr:cNvPr id="82" name="楕円 81"/>
        <xdr:cNvSpPr/>
      </xdr:nvSpPr>
      <xdr:spPr>
        <a:xfrm>
          <a:off x="2857500" y="646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65807</xdr:rowOff>
    </xdr:from>
    <xdr:ext cx="599010" cy="259045"/>
    <xdr:sp macro="" textlink="">
      <xdr:nvSpPr>
        <xdr:cNvPr id="83" name="テキスト ボックス 82"/>
        <xdr:cNvSpPr txBox="1"/>
      </xdr:nvSpPr>
      <xdr:spPr>
        <a:xfrm>
          <a:off x="2608795" y="6238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22469</xdr:rowOff>
    </xdr:from>
    <xdr:to>
      <xdr:col>10</xdr:col>
      <xdr:colOff>165100</xdr:colOff>
      <xdr:row>38</xdr:row>
      <xdr:rowOff>124069</xdr:rowOff>
    </xdr:to>
    <xdr:sp macro="" textlink="">
      <xdr:nvSpPr>
        <xdr:cNvPr id="84" name="楕円 83"/>
        <xdr:cNvSpPr/>
      </xdr:nvSpPr>
      <xdr:spPr>
        <a:xfrm>
          <a:off x="1968500" y="653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115196</xdr:rowOff>
    </xdr:from>
    <xdr:ext cx="599010" cy="259045"/>
    <xdr:sp macro="" textlink="">
      <xdr:nvSpPr>
        <xdr:cNvPr id="85" name="テキスト ボックス 84"/>
        <xdr:cNvSpPr txBox="1"/>
      </xdr:nvSpPr>
      <xdr:spPr>
        <a:xfrm>
          <a:off x="1719795" y="6630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36459</xdr:rowOff>
    </xdr:from>
    <xdr:to>
      <xdr:col>6</xdr:col>
      <xdr:colOff>38100</xdr:colOff>
      <xdr:row>38</xdr:row>
      <xdr:rowOff>138059</xdr:rowOff>
    </xdr:to>
    <xdr:sp macro="" textlink="">
      <xdr:nvSpPr>
        <xdr:cNvPr id="86" name="楕円 85"/>
        <xdr:cNvSpPr/>
      </xdr:nvSpPr>
      <xdr:spPr>
        <a:xfrm>
          <a:off x="1079500" y="655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129186</xdr:rowOff>
    </xdr:from>
    <xdr:ext cx="599010" cy="259045"/>
    <xdr:sp macro="" textlink="">
      <xdr:nvSpPr>
        <xdr:cNvPr id="87" name="テキスト ボックス 86"/>
        <xdr:cNvSpPr txBox="1"/>
      </xdr:nvSpPr>
      <xdr:spPr>
        <a:xfrm>
          <a:off x="830795" y="6644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2823</xdr:rowOff>
    </xdr:from>
    <xdr:to>
      <xdr:col>24</xdr:col>
      <xdr:colOff>62865</xdr:colOff>
      <xdr:row>58</xdr:row>
      <xdr:rowOff>159972</xdr:rowOff>
    </xdr:to>
    <xdr:cxnSp macro="">
      <xdr:nvCxnSpPr>
        <xdr:cNvPr id="111" name="直線コネクタ 110"/>
        <xdr:cNvCxnSpPr/>
      </xdr:nvCxnSpPr>
      <xdr:spPr>
        <a:xfrm flipV="1">
          <a:off x="4633595" y="8746773"/>
          <a:ext cx="1270" cy="1357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163799</xdr:rowOff>
    </xdr:from>
    <xdr:ext cx="534377" cy="259045"/>
    <xdr:sp macro="" textlink="">
      <xdr:nvSpPr>
        <xdr:cNvPr id="112" name="物件費最小値テキスト"/>
        <xdr:cNvSpPr txBox="1"/>
      </xdr:nvSpPr>
      <xdr:spPr>
        <a:xfrm>
          <a:off x="4686300" y="1010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159972</xdr:rowOff>
    </xdr:from>
    <xdr:to>
      <xdr:col>24</xdr:col>
      <xdr:colOff>152400</xdr:colOff>
      <xdr:row>58</xdr:row>
      <xdr:rowOff>159972</xdr:rowOff>
    </xdr:to>
    <xdr:cxnSp macro="">
      <xdr:nvCxnSpPr>
        <xdr:cNvPr id="113" name="直線コネクタ 112"/>
        <xdr:cNvCxnSpPr/>
      </xdr:nvCxnSpPr>
      <xdr:spPr>
        <a:xfrm>
          <a:off x="4546600" y="1010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120950</xdr:rowOff>
    </xdr:from>
    <xdr:ext cx="690189" cy="259045"/>
    <xdr:sp macro="" textlink="">
      <xdr:nvSpPr>
        <xdr:cNvPr id="114" name="物件費最大値テキスト"/>
        <xdr:cNvSpPr txBox="1"/>
      </xdr:nvSpPr>
      <xdr:spPr>
        <a:xfrm>
          <a:off x="4686300" y="85220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2823</xdr:rowOff>
    </xdr:from>
    <xdr:to>
      <xdr:col>24</xdr:col>
      <xdr:colOff>152400</xdr:colOff>
      <xdr:row>51</xdr:row>
      <xdr:rowOff>2823</xdr:rowOff>
    </xdr:to>
    <xdr:cxnSp macro="">
      <xdr:nvCxnSpPr>
        <xdr:cNvPr id="115" name="直線コネクタ 114"/>
        <xdr:cNvCxnSpPr/>
      </xdr:nvCxnSpPr>
      <xdr:spPr>
        <a:xfrm>
          <a:off x="4546600" y="8746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33077</xdr:rowOff>
    </xdr:from>
    <xdr:to>
      <xdr:col>24</xdr:col>
      <xdr:colOff>63500</xdr:colOff>
      <xdr:row>58</xdr:row>
      <xdr:rowOff>65800</xdr:rowOff>
    </xdr:to>
    <xdr:cxnSp macro="">
      <xdr:nvCxnSpPr>
        <xdr:cNvPr id="116" name="直線コネクタ 115"/>
        <xdr:cNvCxnSpPr/>
      </xdr:nvCxnSpPr>
      <xdr:spPr>
        <a:xfrm flipV="1">
          <a:off x="3797300" y="9977177"/>
          <a:ext cx="838200" cy="3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149479</xdr:rowOff>
    </xdr:from>
    <xdr:ext cx="599010" cy="259045"/>
    <xdr:sp macro="" textlink="">
      <xdr:nvSpPr>
        <xdr:cNvPr id="117" name="物件費平均値テキスト"/>
        <xdr:cNvSpPr txBox="1"/>
      </xdr:nvSpPr>
      <xdr:spPr>
        <a:xfrm>
          <a:off x="4686300" y="9922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171052</xdr:rowOff>
    </xdr:from>
    <xdr:to>
      <xdr:col>24</xdr:col>
      <xdr:colOff>114300</xdr:colOff>
      <xdr:row>58</xdr:row>
      <xdr:rowOff>101202</xdr:rowOff>
    </xdr:to>
    <xdr:sp macro="" textlink="">
      <xdr:nvSpPr>
        <xdr:cNvPr id="118" name="フローチャート: 判断 117"/>
        <xdr:cNvSpPr/>
      </xdr:nvSpPr>
      <xdr:spPr>
        <a:xfrm>
          <a:off x="4584700" y="994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65800</xdr:rowOff>
    </xdr:from>
    <xdr:to>
      <xdr:col>19</xdr:col>
      <xdr:colOff>177800</xdr:colOff>
      <xdr:row>58</xdr:row>
      <xdr:rowOff>66645</xdr:rowOff>
    </xdr:to>
    <xdr:cxnSp macro="">
      <xdr:nvCxnSpPr>
        <xdr:cNvPr id="119" name="直線コネクタ 118"/>
        <xdr:cNvCxnSpPr/>
      </xdr:nvCxnSpPr>
      <xdr:spPr>
        <a:xfrm flipV="1">
          <a:off x="2908300" y="10009900"/>
          <a:ext cx="889000" cy="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21761</xdr:rowOff>
    </xdr:from>
    <xdr:to>
      <xdr:col>20</xdr:col>
      <xdr:colOff>38100</xdr:colOff>
      <xdr:row>58</xdr:row>
      <xdr:rowOff>123361</xdr:rowOff>
    </xdr:to>
    <xdr:sp macro="" textlink="">
      <xdr:nvSpPr>
        <xdr:cNvPr id="120" name="フローチャート: 判断 119"/>
        <xdr:cNvSpPr/>
      </xdr:nvSpPr>
      <xdr:spPr>
        <a:xfrm>
          <a:off x="3746500" y="996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114488</xdr:rowOff>
    </xdr:from>
    <xdr:ext cx="599010" cy="259045"/>
    <xdr:sp macro="" textlink="">
      <xdr:nvSpPr>
        <xdr:cNvPr id="121" name="テキスト ボックス 120"/>
        <xdr:cNvSpPr txBox="1"/>
      </xdr:nvSpPr>
      <xdr:spPr>
        <a:xfrm>
          <a:off x="3497795" y="10058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63856</xdr:rowOff>
    </xdr:from>
    <xdr:to>
      <xdr:col>15</xdr:col>
      <xdr:colOff>50800</xdr:colOff>
      <xdr:row>58</xdr:row>
      <xdr:rowOff>66645</xdr:rowOff>
    </xdr:to>
    <xdr:cxnSp macro="">
      <xdr:nvCxnSpPr>
        <xdr:cNvPr id="122" name="直線コネクタ 121"/>
        <xdr:cNvCxnSpPr/>
      </xdr:nvCxnSpPr>
      <xdr:spPr>
        <a:xfrm>
          <a:off x="2019300" y="10007956"/>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21472</xdr:rowOff>
    </xdr:from>
    <xdr:to>
      <xdr:col>15</xdr:col>
      <xdr:colOff>101600</xdr:colOff>
      <xdr:row>58</xdr:row>
      <xdr:rowOff>123072</xdr:rowOff>
    </xdr:to>
    <xdr:sp macro="" textlink="">
      <xdr:nvSpPr>
        <xdr:cNvPr id="123" name="フローチャート: 判断 122"/>
        <xdr:cNvSpPr/>
      </xdr:nvSpPr>
      <xdr:spPr>
        <a:xfrm>
          <a:off x="2857500" y="996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114199</xdr:rowOff>
    </xdr:from>
    <xdr:ext cx="599010" cy="259045"/>
    <xdr:sp macro="" textlink="">
      <xdr:nvSpPr>
        <xdr:cNvPr id="124" name="テキスト ボックス 123"/>
        <xdr:cNvSpPr txBox="1"/>
      </xdr:nvSpPr>
      <xdr:spPr>
        <a:xfrm>
          <a:off x="2608795" y="1005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63856</xdr:rowOff>
    </xdr:from>
    <xdr:to>
      <xdr:col>10</xdr:col>
      <xdr:colOff>114300</xdr:colOff>
      <xdr:row>58</xdr:row>
      <xdr:rowOff>90077</xdr:rowOff>
    </xdr:to>
    <xdr:cxnSp macro="">
      <xdr:nvCxnSpPr>
        <xdr:cNvPr id="125" name="直線コネクタ 124"/>
        <xdr:cNvCxnSpPr/>
      </xdr:nvCxnSpPr>
      <xdr:spPr>
        <a:xfrm flipV="1">
          <a:off x="1130300" y="10007956"/>
          <a:ext cx="889000" cy="2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21921</xdr:rowOff>
    </xdr:from>
    <xdr:to>
      <xdr:col>10</xdr:col>
      <xdr:colOff>165100</xdr:colOff>
      <xdr:row>58</xdr:row>
      <xdr:rowOff>123521</xdr:rowOff>
    </xdr:to>
    <xdr:sp macro="" textlink="">
      <xdr:nvSpPr>
        <xdr:cNvPr id="126" name="フローチャート: 判断 125"/>
        <xdr:cNvSpPr/>
      </xdr:nvSpPr>
      <xdr:spPr>
        <a:xfrm>
          <a:off x="1968500" y="996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114648</xdr:rowOff>
    </xdr:from>
    <xdr:ext cx="599010" cy="259045"/>
    <xdr:sp macro="" textlink="">
      <xdr:nvSpPr>
        <xdr:cNvPr id="127" name="テキスト ボックス 126"/>
        <xdr:cNvSpPr txBox="1"/>
      </xdr:nvSpPr>
      <xdr:spPr>
        <a:xfrm>
          <a:off x="1719795" y="10058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23881</xdr:rowOff>
    </xdr:from>
    <xdr:to>
      <xdr:col>6</xdr:col>
      <xdr:colOff>38100</xdr:colOff>
      <xdr:row>58</xdr:row>
      <xdr:rowOff>125481</xdr:rowOff>
    </xdr:to>
    <xdr:sp macro="" textlink="">
      <xdr:nvSpPr>
        <xdr:cNvPr id="128" name="フローチャート: 判断 127"/>
        <xdr:cNvSpPr/>
      </xdr:nvSpPr>
      <xdr:spPr>
        <a:xfrm>
          <a:off x="1079500" y="996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142008</xdr:rowOff>
    </xdr:from>
    <xdr:ext cx="599010" cy="259045"/>
    <xdr:sp macro="" textlink="">
      <xdr:nvSpPr>
        <xdr:cNvPr id="129" name="テキスト ボックス 128"/>
        <xdr:cNvSpPr txBox="1"/>
      </xdr:nvSpPr>
      <xdr:spPr>
        <a:xfrm>
          <a:off x="830795" y="9743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153727</xdr:rowOff>
    </xdr:from>
    <xdr:to>
      <xdr:col>24</xdr:col>
      <xdr:colOff>114300</xdr:colOff>
      <xdr:row>58</xdr:row>
      <xdr:rowOff>83877</xdr:rowOff>
    </xdr:to>
    <xdr:sp macro="" textlink="">
      <xdr:nvSpPr>
        <xdr:cNvPr id="135" name="楕円 134"/>
        <xdr:cNvSpPr/>
      </xdr:nvSpPr>
      <xdr:spPr>
        <a:xfrm>
          <a:off x="4584700" y="992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113104</xdr:rowOff>
    </xdr:from>
    <xdr:ext cx="599010" cy="259045"/>
    <xdr:sp macro="" textlink="">
      <xdr:nvSpPr>
        <xdr:cNvPr id="136" name="物件費該当値テキスト"/>
        <xdr:cNvSpPr txBox="1"/>
      </xdr:nvSpPr>
      <xdr:spPr>
        <a:xfrm>
          <a:off x="4686300" y="971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15000</xdr:rowOff>
    </xdr:from>
    <xdr:to>
      <xdr:col>20</xdr:col>
      <xdr:colOff>38100</xdr:colOff>
      <xdr:row>58</xdr:row>
      <xdr:rowOff>116600</xdr:rowOff>
    </xdr:to>
    <xdr:sp macro="" textlink="">
      <xdr:nvSpPr>
        <xdr:cNvPr id="137" name="楕円 136"/>
        <xdr:cNvSpPr/>
      </xdr:nvSpPr>
      <xdr:spPr>
        <a:xfrm>
          <a:off x="3746500" y="9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133127</xdr:rowOff>
    </xdr:from>
    <xdr:ext cx="599010" cy="259045"/>
    <xdr:sp macro="" textlink="">
      <xdr:nvSpPr>
        <xdr:cNvPr id="138" name="テキスト ボックス 137"/>
        <xdr:cNvSpPr txBox="1"/>
      </xdr:nvSpPr>
      <xdr:spPr>
        <a:xfrm>
          <a:off x="3497795" y="9734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15845</xdr:rowOff>
    </xdr:from>
    <xdr:to>
      <xdr:col>15</xdr:col>
      <xdr:colOff>101600</xdr:colOff>
      <xdr:row>58</xdr:row>
      <xdr:rowOff>117445</xdr:rowOff>
    </xdr:to>
    <xdr:sp macro="" textlink="">
      <xdr:nvSpPr>
        <xdr:cNvPr id="139" name="楕円 138"/>
        <xdr:cNvSpPr/>
      </xdr:nvSpPr>
      <xdr:spPr>
        <a:xfrm>
          <a:off x="2857500" y="995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133972</xdr:rowOff>
    </xdr:from>
    <xdr:ext cx="599010" cy="259045"/>
    <xdr:sp macro="" textlink="">
      <xdr:nvSpPr>
        <xdr:cNvPr id="140" name="テキスト ボックス 139"/>
        <xdr:cNvSpPr txBox="1"/>
      </xdr:nvSpPr>
      <xdr:spPr>
        <a:xfrm>
          <a:off x="2608795" y="973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13056</xdr:rowOff>
    </xdr:from>
    <xdr:to>
      <xdr:col>10</xdr:col>
      <xdr:colOff>165100</xdr:colOff>
      <xdr:row>58</xdr:row>
      <xdr:rowOff>114656</xdr:rowOff>
    </xdr:to>
    <xdr:sp macro="" textlink="">
      <xdr:nvSpPr>
        <xdr:cNvPr id="141" name="楕円 140"/>
        <xdr:cNvSpPr/>
      </xdr:nvSpPr>
      <xdr:spPr>
        <a:xfrm>
          <a:off x="1968500" y="995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131183</xdr:rowOff>
    </xdr:from>
    <xdr:ext cx="599010" cy="259045"/>
    <xdr:sp macro="" textlink="">
      <xdr:nvSpPr>
        <xdr:cNvPr id="142" name="テキスト ボックス 141"/>
        <xdr:cNvSpPr txBox="1"/>
      </xdr:nvSpPr>
      <xdr:spPr>
        <a:xfrm>
          <a:off x="1719795" y="9732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39277</xdr:rowOff>
    </xdr:from>
    <xdr:to>
      <xdr:col>6</xdr:col>
      <xdr:colOff>38100</xdr:colOff>
      <xdr:row>58</xdr:row>
      <xdr:rowOff>140877</xdr:rowOff>
    </xdr:to>
    <xdr:sp macro="" textlink="">
      <xdr:nvSpPr>
        <xdr:cNvPr id="143" name="楕円 142"/>
        <xdr:cNvSpPr/>
      </xdr:nvSpPr>
      <xdr:spPr>
        <a:xfrm>
          <a:off x="1079500" y="998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132004</xdr:rowOff>
    </xdr:from>
    <xdr:ext cx="534377" cy="259045"/>
    <xdr:sp macro="" textlink="">
      <xdr:nvSpPr>
        <xdr:cNvPr id="144" name="テキスト ボックス 143"/>
        <xdr:cNvSpPr txBox="1"/>
      </xdr:nvSpPr>
      <xdr:spPr>
        <a:xfrm>
          <a:off x="863111" y="1007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20168</xdr:rowOff>
    </xdr:from>
    <xdr:to>
      <xdr:col>24</xdr:col>
      <xdr:colOff>62865</xdr:colOff>
      <xdr:row>79</xdr:row>
      <xdr:rowOff>31586</xdr:rowOff>
    </xdr:to>
    <xdr:cxnSp macro="">
      <xdr:nvCxnSpPr>
        <xdr:cNvPr id="168" name="直線コネクタ 167"/>
        <xdr:cNvCxnSpPr/>
      </xdr:nvCxnSpPr>
      <xdr:spPr>
        <a:xfrm flipV="1">
          <a:off x="4633595" y="12193118"/>
          <a:ext cx="1270" cy="1383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35413</xdr:rowOff>
    </xdr:from>
    <xdr:ext cx="469744" cy="259045"/>
    <xdr:sp macro="" textlink="">
      <xdr:nvSpPr>
        <xdr:cNvPr id="169" name="維持補修費最小値テキスト"/>
        <xdr:cNvSpPr txBox="1"/>
      </xdr:nvSpPr>
      <xdr:spPr>
        <a:xfrm>
          <a:off x="4686300" y="135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31586</xdr:rowOff>
    </xdr:from>
    <xdr:to>
      <xdr:col>24</xdr:col>
      <xdr:colOff>152400</xdr:colOff>
      <xdr:row>79</xdr:row>
      <xdr:rowOff>31586</xdr:rowOff>
    </xdr:to>
    <xdr:cxnSp macro="">
      <xdr:nvCxnSpPr>
        <xdr:cNvPr id="170" name="直線コネクタ 169"/>
        <xdr:cNvCxnSpPr/>
      </xdr:nvCxnSpPr>
      <xdr:spPr>
        <a:xfrm>
          <a:off x="4546600" y="135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138295</xdr:rowOff>
    </xdr:from>
    <xdr:ext cx="599010" cy="259045"/>
    <xdr:sp macro="" textlink="">
      <xdr:nvSpPr>
        <xdr:cNvPr id="171" name="維持補修費最大値テキスト"/>
        <xdr:cNvSpPr txBox="1"/>
      </xdr:nvSpPr>
      <xdr:spPr>
        <a:xfrm>
          <a:off x="4686300" y="1196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20168</xdr:rowOff>
    </xdr:from>
    <xdr:to>
      <xdr:col>24</xdr:col>
      <xdr:colOff>152400</xdr:colOff>
      <xdr:row>71</xdr:row>
      <xdr:rowOff>20168</xdr:rowOff>
    </xdr:to>
    <xdr:cxnSp macro="">
      <xdr:nvCxnSpPr>
        <xdr:cNvPr id="172" name="直線コネクタ 171"/>
        <xdr:cNvCxnSpPr/>
      </xdr:nvCxnSpPr>
      <xdr:spPr>
        <a:xfrm>
          <a:off x="4546600" y="1219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119850</xdr:rowOff>
    </xdr:from>
    <xdr:to>
      <xdr:col>24</xdr:col>
      <xdr:colOff>63500</xdr:colOff>
      <xdr:row>78</xdr:row>
      <xdr:rowOff>125464</xdr:rowOff>
    </xdr:to>
    <xdr:cxnSp macro="">
      <xdr:nvCxnSpPr>
        <xdr:cNvPr id="173" name="直線コネクタ 172"/>
        <xdr:cNvCxnSpPr/>
      </xdr:nvCxnSpPr>
      <xdr:spPr>
        <a:xfrm>
          <a:off x="3797300" y="13492950"/>
          <a:ext cx="838200" cy="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124604</xdr:rowOff>
    </xdr:from>
    <xdr:ext cx="534377" cy="259045"/>
    <xdr:sp macro="" textlink="">
      <xdr:nvSpPr>
        <xdr:cNvPr id="174" name="維持補修費平均値テキスト"/>
        <xdr:cNvSpPr txBox="1"/>
      </xdr:nvSpPr>
      <xdr:spPr>
        <a:xfrm>
          <a:off x="4686300" y="13154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101727</xdr:rowOff>
    </xdr:from>
    <xdr:to>
      <xdr:col>24</xdr:col>
      <xdr:colOff>114300</xdr:colOff>
      <xdr:row>78</xdr:row>
      <xdr:rowOff>31877</xdr:rowOff>
    </xdr:to>
    <xdr:sp macro="" textlink="">
      <xdr:nvSpPr>
        <xdr:cNvPr id="175" name="フローチャート: 判断 174"/>
        <xdr:cNvSpPr/>
      </xdr:nvSpPr>
      <xdr:spPr>
        <a:xfrm>
          <a:off x="4584700" y="13303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115875</xdr:rowOff>
    </xdr:from>
    <xdr:to>
      <xdr:col>19</xdr:col>
      <xdr:colOff>177800</xdr:colOff>
      <xdr:row>78</xdr:row>
      <xdr:rowOff>119850</xdr:rowOff>
    </xdr:to>
    <xdr:cxnSp macro="">
      <xdr:nvCxnSpPr>
        <xdr:cNvPr id="176" name="直線コネクタ 175"/>
        <xdr:cNvCxnSpPr/>
      </xdr:nvCxnSpPr>
      <xdr:spPr>
        <a:xfrm>
          <a:off x="2908300" y="13488975"/>
          <a:ext cx="889000" cy="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147993</xdr:rowOff>
    </xdr:from>
    <xdr:to>
      <xdr:col>20</xdr:col>
      <xdr:colOff>38100</xdr:colOff>
      <xdr:row>78</xdr:row>
      <xdr:rowOff>78143</xdr:rowOff>
    </xdr:to>
    <xdr:sp macro="" textlink="">
      <xdr:nvSpPr>
        <xdr:cNvPr id="177" name="フローチャート: 判断 176"/>
        <xdr:cNvSpPr/>
      </xdr:nvSpPr>
      <xdr:spPr>
        <a:xfrm>
          <a:off x="37465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94670</xdr:rowOff>
    </xdr:from>
    <xdr:ext cx="534377" cy="259045"/>
    <xdr:sp macro="" textlink="">
      <xdr:nvSpPr>
        <xdr:cNvPr id="178" name="テキスト ボックス 177"/>
        <xdr:cNvSpPr txBox="1"/>
      </xdr:nvSpPr>
      <xdr:spPr>
        <a:xfrm>
          <a:off x="3530111" y="1312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115875</xdr:rowOff>
    </xdr:from>
    <xdr:to>
      <xdr:col>15</xdr:col>
      <xdr:colOff>50800</xdr:colOff>
      <xdr:row>78</xdr:row>
      <xdr:rowOff>161265</xdr:rowOff>
    </xdr:to>
    <xdr:cxnSp macro="">
      <xdr:nvCxnSpPr>
        <xdr:cNvPr id="179" name="直線コネクタ 178"/>
        <xdr:cNvCxnSpPr/>
      </xdr:nvCxnSpPr>
      <xdr:spPr>
        <a:xfrm flipV="1">
          <a:off x="2019300" y="13488975"/>
          <a:ext cx="889000" cy="4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41008</xdr:rowOff>
    </xdr:from>
    <xdr:to>
      <xdr:col>15</xdr:col>
      <xdr:colOff>101600</xdr:colOff>
      <xdr:row>78</xdr:row>
      <xdr:rowOff>142608</xdr:rowOff>
    </xdr:to>
    <xdr:sp macro="" textlink="">
      <xdr:nvSpPr>
        <xdr:cNvPr id="180" name="フローチャート: 判断 179"/>
        <xdr:cNvSpPr/>
      </xdr:nvSpPr>
      <xdr:spPr>
        <a:xfrm>
          <a:off x="2857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159135</xdr:rowOff>
    </xdr:from>
    <xdr:ext cx="469744" cy="259045"/>
    <xdr:sp macro="" textlink="">
      <xdr:nvSpPr>
        <xdr:cNvPr id="181" name="テキスト ボックス 180"/>
        <xdr:cNvSpPr txBox="1"/>
      </xdr:nvSpPr>
      <xdr:spPr>
        <a:xfrm>
          <a:off x="2673428" y="1318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143370</xdr:rowOff>
    </xdr:from>
    <xdr:to>
      <xdr:col>10</xdr:col>
      <xdr:colOff>114300</xdr:colOff>
      <xdr:row>78</xdr:row>
      <xdr:rowOff>161265</xdr:rowOff>
    </xdr:to>
    <xdr:cxnSp macro="">
      <xdr:nvCxnSpPr>
        <xdr:cNvPr id="182" name="直線コネクタ 181"/>
        <xdr:cNvCxnSpPr/>
      </xdr:nvCxnSpPr>
      <xdr:spPr>
        <a:xfrm>
          <a:off x="1130300" y="13516470"/>
          <a:ext cx="889000" cy="1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25781</xdr:rowOff>
    </xdr:from>
    <xdr:to>
      <xdr:col>10</xdr:col>
      <xdr:colOff>165100</xdr:colOff>
      <xdr:row>78</xdr:row>
      <xdr:rowOff>127381</xdr:rowOff>
    </xdr:to>
    <xdr:sp macro="" textlink="">
      <xdr:nvSpPr>
        <xdr:cNvPr id="183" name="フローチャート: 判断 182"/>
        <xdr:cNvSpPr/>
      </xdr:nvSpPr>
      <xdr:spPr>
        <a:xfrm>
          <a:off x="1968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143908</xdr:rowOff>
    </xdr:from>
    <xdr:ext cx="534377" cy="259045"/>
    <xdr:sp macro="" textlink="">
      <xdr:nvSpPr>
        <xdr:cNvPr id="184" name="テキスト ボックス 183"/>
        <xdr:cNvSpPr txBox="1"/>
      </xdr:nvSpPr>
      <xdr:spPr>
        <a:xfrm>
          <a:off x="1752111" y="131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12585</xdr:rowOff>
    </xdr:from>
    <xdr:to>
      <xdr:col>6</xdr:col>
      <xdr:colOff>38100</xdr:colOff>
      <xdr:row>78</xdr:row>
      <xdr:rowOff>114185</xdr:rowOff>
    </xdr:to>
    <xdr:sp macro="" textlink="">
      <xdr:nvSpPr>
        <xdr:cNvPr id="185" name="フローチャート: 判断 184"/>
        <xdr:cNvSpPr/>
      </xdr:nvSpPr>
      <xdr:spPr>
        <a:xfrm>
          <a:off x="1079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130712</xdr:rowOff>
    </xdr:from>
    <xdr:ext cx="534377" cy="259045"/>
    <xdr:sp macro="" textlink="">
      <xdr:nvSpPr>
        <xdr:cNvPr id="186" name="テキスト ボックス 185"/>
        <xdr:cNvSpPr txBox="1"/>
      </xdr:nvSpPr>
      <xdr:spPr>
        <a:xfrm>
          <a:off x="863111" y="1316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74664</xdr:rowOff>
    </xdr:from>
    <xdr:to>
      <xdr:col>24</xdr:col>
      <xdr:colOff>114300</xdr:colOff>
      <xdr:row>79</xdr:row>
      <xdr:rowOff>4814</xdr:rowOff>
    </xdr:to>
    <xdr:sp macro="" textlink="">
      <xdr:nvSpPr>
        <xdr:cNvPr id="192" name="楕円 191"/>
        <xdr:cNvSpPr/>
      </xdr:nvSpPr>
      <xdr:spPr>
        <a:xfrm>
          <a:off x="4584700" y="1344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161041</xdr:rowOff>
    </xdr:from>
    <xdr:ext cx="469744" cy="259045"/>
    <xdr:sp macro="" textlink="">
      <xdr:nvSpPr>
        <xdr:cNvPr id="193" name="維持補修費該当値テキスト"/>
        <xdr:cNvSpPr txBox="1"/>
      </xdr:nvSpPr>
      <xdr:spPr>
        <a:xfrm>
          <a:off x="4686300" y="13362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69050</xdr:rowOff>
    </xdr:from>
    <xdr:to>
      <xdr:col>20</xdr:col>
      <xdr:colOff>38100</xdr:colOff>
      <xdr:row>78</xdr:row>
      <xdr:rowOff>170650</xdr:rowOff>
    </xdr:to>
    <xdr:sp macro="" textlink="">
      <xdr:nvSpPr>
        <xdr:cNvPr id="194" name="楕円 193"/>
        <xdr:cNvSpPr/>
      </xdr:nvSpPr>
      <xdr:spPr>
        <a:xfrm>
          <a:off x="3746500" y="1344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161777</xdr:rowOff>
    </xdr:from>
    <xdr:ext cx="469744" cy="259045"/>
    <xdr:sp macro="" textlink="">
      <xdr:nvSpPr>
        <xdr:cNvPr id="195" name="テキスト ボックス 194"/>
        <xdr:cNvSpPr txBox="1"/>
      </xdr:nvSpPr>
      <xdr:spPr>
        <a:xfrm>
          <a:off x="3562428" y="1353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65075</xdr:rowOff>
    </xdr:from>
    <xdr:to>
      <xdr:col>15</xdr:col>
      <xdr:colOff>101600</xdr:colOff>
      <xdr:row>78</xdr:row>
      <xdr:rowOff>166675</xdr:rowOff>
    </xdr:to>
    <xdr:sp macro="" textlink="">
      <xdr:nvSpPr>
        <xdr:cNvPr id="196" name="楕円 195"/>
        <xdr:cNvSpPr/>
      </xdr:nvSpPr>
      <xdr:spPr>
        <a:xfrm>
          <a:off x="2857500" y="1343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157802</xdr:rowOff>
    </xdr:from>
    <xdr:ext cx="469744" cy="259045"/>
    <xdr:sp macro="" textlink="">
      <xdr:nvSpPr>
        <xdr:cNvPr id="197" name="テキスト ボックス 196"/>
        <xdr:cNvSpPr txBox="1"/>
      </xdr:nvSpPr>
      <xdr:spPr>
        <a:xfrm>
          <a:off x="2673428" y="1353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110465</xdr:rowOff>
    </xdr:from>
    <xdr:to>
      <xdr:col>10</xdr:col>
      <xdr:colOff>165100</xdr:colOff>
      <xdr:row>79</xdr:row>
      <xdr:rowOff>40615</xdr:rowOff>
    </xdr:to>
    <xdr:sp macro="" textlink="">
      <xdr:nvSpPr>
        <xdr:cNvPr id="198" name="楕円 197"/>
        <xdr:cNvSpPr/>
      </xdr:nvSpPr>
      <xdr:spPr>
        <a:xfrm>
          <a:off x="1968500" y="1348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31742</xdr:rowOff>
    </xdr:from>
    <xdr:ext cx="469744" cy="259045"/>
    <xdr:sp macro="" textlink="">
      <xdr:nvSpPr>
        <xdr:cNvPr id="199" name="テキスト ボックス 198"/>
        <xdr:cNvSpPr txBox="1"/>
      </xdr:nvSpPr>
      <xdr:spPr>
        <a:xfrm>
          <a:off x="1784428" y="13576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92570</xdr:rowOff>
    </xdr:from>
    <xdr:to>
      <xdr:col>6</xdr:col>
      <xdr:colOff>38100</xdr:colOff>
      <xdr:row>79</xdr:row>
      <xdr:rowOff>22720</xdr:rowOff>
    </xdr:to>
    <xdr:sp macro="" textlink="">
      <xdr:nvSpPr>
        <xdr:cNvPr id="200" name="楕円 199"/>
        <xdr:cNvSpPr/>
      </xdr:nvSpPr>
      <xdr:spPr>
        <a:xfrm>
          <a:off x="1079500" y="1346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13847</xdr:rowOff>
    </xdr:from>
    <xdr:ext cx="469744" cy="259045"/>
    <xdr:sp macro="" textlink="">
      <xdr:nvSpPr>
        <xdr:cNvPr id="201" name="テキスト ボックス 200"/>
        <xdr:cNvSpPr txBox="1"/>
      </xdr:nvSpPr>
      <xdr:spPr>
        <a:xfrm>
          <a:off x="895428" y="13558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80330</xdr:rowOff>
    </xdr:from>
    <xdr:to>
      <xdr:col>24</xdr:col>
      <xdr:colOff>62865</xdr:colOff>
      <xdr:row>98</xdr:row>
      <xdr:rowOff>63348</xdr:rowOff>
    </xdr:to>
    <xdr:cxnSp macro="">
      <xdr:nvCxnSpPr>
        <xdr:cNvPr id="228" name="直線コネクタ 227"/>
        <xdr:cNvCxnSpPr/>
      </xdr:nvCxnSpPr>
      <xdr:spPr>
        <a:xfrm flipV="1">
          <a:off x="4633595" y="15510830"/>
          <a:ext cx="1270" cy="135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67175</xdr:rowOff>
    </xdr:from>
    <xdr:ext cx="534377" cy="259045"/>
    <xdr:sp macro="" textlink="">
      <xdr:nvSpPr>
        <xdr:cNvPr id="229" name="扶助費最小値テキスト"/>
        <xdr:cNvSpPr txBox="1"/>
      </xdr:nvSpPr>
      <xdr:spPr>
        <a:xfrm>
          <a:off x="4686300" y="1686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63348</xdr:rowOff>
    </xdr:from>
    <xdr:to>
      <xdr:col>24</xdr:col>
      <xdr:colOff>152400</xdr:colOff>
      <xdr:row>98</xdr:row>
      <xdr:rowOff>63348</xdr:rowOff>
    </xdr:to>
    <xdr:cxnSp macro="">
      <xdr:nvCxnSpPr>
        <xdr:cNvPr id="230" name="直線コネクタ 229"/>
        <xdr:cNvCxnSpPr/>
      </xdr:nvCxnSpPr>
      <xdr:spPr>
        <a:xfrm>
          <a:off x="4546600" y="1686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27007</xdr:rowOff>
    </xdr:from>
    <xdr:ext cx="599010" cy="259045"/>
    <xdr:sp macro="" textlink="">
      <xdr:nvSpPr>
        <xdr:cNvPr id="231" name="扶助費最大値テキスト"/>
        <xdr:cNvSpPr txBox="1"/>
      </xdr:nvSpPr>
      <xdr:spPr>
        <a:xfrm>
          <a:off x="4686300" y="1528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80330</xdr:rowOff>
    </xdr:from>
    <xdr:to>
      <xdr:col>24</xdr:col>
      <xdr:colOff>152400</xdr:colOff>
      <xdr:row>90</xdr:row>
      <xdr:rowOff>80330</xdr:rowOff>
    </xdr:to>
    <xdr:cxnSp macro="">
      <xdr:nvCxnSpPr>
        <xdr:cNvPr id="232" name="直線コネクタ 231"/>
        <xdr:cNvCxnSpPr/>
      </xdr:nvCxnSpPr>
      <xdr:spPr>
        <a:xfrm>
          <a:off x="4546600" y="1551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66298</xdr:rowOff>
    </xdr:from>
    <xdr:to>
      <xdr:col>24</xdr:col>
      <xdr:colOff>63500</xdr:colOff>
      <xdr:row>97</xdr:row>
      <xdr:rowOff>72481</xdr:rowOff>
    </xdr:to>
    <xdr:cxnSp macro="">
      <xdr:nvCxnSpPr>
        <xdr:cNvPr id="233" name="直線コネクタ 232"/>
        <xdr:cNvCxnSpPr/>
      </xdr:nvCxnSpPr>
      <xdr:spPr>
        <a:xfrm>
          <a:off x="3797300" y="16696948"/>
          <a:ext cx="838200" cy="6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13273</xdr:rowOff>
    </xdr:from>
    <xdr:ext cx="534377" cy="259045"/>
    <xdr:sp macro="" textlink="">
      <xdr:nvSpPr>
        <xdr:cNvPr id="234" name="扶助費平均値テキスト"/>
        <xdr:cNvSpPr txBox="1"/>
      </xdr:nvSpPr>
      <xdr:spPr>
        <a:xfrm>
          <a:off x="4686300" y="16301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161846</xdr:rowOff>
    </xdr:from>
    <xdr:to>
      <xdr:col>24</xdr:col>
      <xdr:colOff>114300</xdr:colOff>
      <xdr:row>96</xdr:row>
      <xdr:rowOff>91996</xdr:rowOff>
    </xdr:to>
    <xdr:sp macro="" textlink="">
      <xdr:nvSpPr>
        <xdr:cNvPr id="235" name="フローチャート: 判断 234"/>
        <xdr:cNvSpPr/>
      </xdr:nvSpPr>
      <xdr:spPr>
        <a:xfrm>
          <a:off x="4584700" y="164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11619</xdr:rowOff>
    </xdr:from>
    <xdr:to>
      <xdr:col>19</xdr:col>
      <xdr:colOff>177800</xdr:colOff>
      <xdr:row>97</xdr:row>
      <xdr:rowOff>66298</xdr:rowOff>
    </xdr:to>
    <xdr:cxnSp macro="">
      <xdr:nvCxnSpPr>
        <xdr:cNvPr id="236" name="直線コネクタ 235"/>
        <xdr:cNvCxnSpPr/>
      </xdr:nvCxnSpPr>
      <xdr:spPr>
        <a:xfrm>
          <a:off x="2908300" y="16642269"/>
          <a:ext cx="889000" cy="5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42973</xdr:rowOff>
    </xdr:from>
    <xdr:to>
      <xdr:col>20</xdr:col>
      <xdr:colOff>38100</xdr:colOff>
      <xdr:row>97</xdr:row>
      <xdr:rowOff>144573</xdr:rowOff>
    </xdr:to>
    <xdr:sp macro="" textlink="">
      <xdr:nvSpPr>
        <xdr:cNvPr id="237" name="フローチャート: 判断 236"/>
        <xdr:cNvSpPr/>
      </xdr:nvSpPr>
      <xdr:spPr>
        <a:xfrm>
          <a:off x="3746500" y="166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135700</xdr:rowOff>
    </xdr:from>
    <xdr:ext cx="534377" cy="259045"/>
    <xdr:sp macro="" textlink="">
      <xdr:nvSpPr>
        <xdr:cNvPr id="238" name="テキスト ボックス 237"/>
        <xdr:cNvSpPr txBox="1"/>
      </xdr:nvSpPr>
      <xdr:spPr>
        <a:xfrm>
          <a:off x="3530111" y="1676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11619</xdr:rowOff>
    </xdr:from>
    <xdr:to>
      <xdr:col>15</xdr:col>
      <xdr:colOff>50800</xdr:colOff>
      <xdr:row>97</xdr:row>
      <xdr:rowOff>21132</xdr:rowOff>
    </xdr:to>
    <xdr:cxnSp macro="">
      <xdr:nvCxnSpPr>
        <xdr:cNvPr id="239" name="直線コネクタ 238"/>
        <xdr:cNvCxnSpPr/>
      </xdr:nvCxnSpPr>
      <xdr:spPr>
        <a:xfrm flipV="1">
          <a:off x="2019300" y="16642269"/>
          <a:ext cx="889000" cy="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69208</xdr:rowOff>
    </xdr:from>
    <xdr:to>
      <xdr:col>15</xdr:col>
      <xdr:colOff>101600</xdr:colOff>
      <xdr:row>97</xdr:row>
      <xdr:rowOff>170808</xdr:rowOff>
    </xdr:to>
    <xdr:sp macro="" textlink="">
      <xdr:nvSpPr>
        <xdr:cNvPr id="240" name="フローチャート: 判断 239"/>
        <xdr:cNvSpPr/>
      </xdr:nvSpPr>
      <xdr:spPr>
        <a:xfrm>
          <a:off x="2857500" y="166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161935</xdr:rowOff>
    </xdr:from>
    <xdr:ext cx="534377" cy="259045"/>
    <xdr:sp macro="" textlink="">
      <xdr:nvSpPr>
        <xdr:cNvPr id="241" name="テキスト ボックス 240"/>
        <xdr:cNvSpPr txBox="1"/>
      </xdr:nvSpPr>
      <xdr:spPr>
        <a:xfrm>
          <a:off x="2641111" y="1679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21132</xdr:rowOff>
    </xdr:from>
    <xdr:to>
      <xdr:col>10</xdr:col>
      <xdr:colOff>114300</xdr:colOff>
      <xdr:row>97</xdr:row>
      <xdr:rowOff>25541</xdr:rowOff>
    </xdr:to>
    <xdr:cxnSp macro="">
      <xdr:nvCxnSpPr>
        <xdr:cNvPr id="242" name="直線コネクタ 241"/>
        <xdr:cNvCxnSpPr/>
      </xdr:nvCxnSpPr>
      <xdr:spPr>
        <a:xfrm flipV="1">
          <a:off x="1130300" y="16651782"/>
          <a:ext cx="88900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77502</xdr:rowOff>
    </xdr:from>
    <xdr:to>
      <xdr:col>10</xdr:col>
      <xdr:colOff>165100</xdr:colOff>
      <xdr:row>98</xdr:row>
      <xdr:rowOff>7652</xdr:rowOff>
    </xdr:to>
    <xdr:sp macro="" textlink="">
      <xdr:nvSpPr>
        <xdr:cNvPr id="243" name="フローチャート: 判断 242"/>
        <xdr:cNvSpPr/>
      </xdr:nvSpPr>
      <xdr:spPr>
        <a:xfrm>
          <a:off x="1968500" y="167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170229</xdr:rowOff>
    </xdr:from>
    <xdr:ext cx="534377" cy="259045"/>
    <xdr:sp macro="" textlink="">
      <xdr:nvSpPr>
        <xdr:cNvPr id="244" name="テキスト ボックス 243"/>
        <xdr:cNvSpPr txBox="1"/>
      </xdr:nvSpPr>
      <xdr:spPr>
        <a:xfrm>
          <a:off x="1752111" y="1680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72527</xdr:rowOff>
    </xdr:from>
    <xdr:to>
      <xdr:col>6</xdr:col>
      <xdr:colOff>38100</xdr:colOff>
      <xdr:row>98</xdr:row>
      <xdr:rowOff>2677</xdr:rowOff>
    </xdr:to>
    <xdr:sp macro="" textlink="">
      <xdr:nvSpPr>
        <xdr:cNvPr id="245" name="フローチャート: 判断 244"/>
        <xdr:cNvSpPr/>
      </xdr:nvSpPr>
      <xdr:spPr>
        <a:xfrm>
          <a:off x="1079500" y="1670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165254</xdr:rowOff>
    </xdr:from>
    <xdr:ext cx="534377" cy="259045"/>
    <xdr:sp macro="" textlink="">
      <xdr:nvSpPr>
        <xdr:cNvPr id="246" name="テキスト ボックス 245"/>
        <xdr:cNvSpPr txBox="1"/>
      </xdr:nvSpPr>
      <xdr:spPr>
        <a:xfrm>
          <a:off x="863111" y="1679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21681</xdr:rowOff>
    </xdr:from>
    <xdr:to>
      <xdr:col>24</xdr:col>
      <xdr:colOff>114300</xdr:colOff>
      <xdr:row>97</xdr:row>
      <xdr:rowOff>123281</xdr:rowOff>
    </xdr:to>
    <xdr:sp macro="" textlink="">
      <xdr:nvSpPr>
        <xdr:cNvPr id="252" name="楕円 251"/>
        <xdr:cNvSpPr/>
      </xdr:nvSpPr>
      <xdr:spPr>
        <a:xfrm>
          <a:off x="4584700" y="1665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108</xdr:rowOff>
    </xdr:from>
    <xdr:ext cx="534377" cy="259045"/>
    <xdr:sp macro="" textlink="">
      <xdr:nvSpPr>
        <xdr:cNvPr id="253" name="扶助費該当値テキスト"/>
        <xdr:cNvSpPr txBox="1"/>
      </xdr:nvSpPr>
      <xdr:spPr>
        <a:xfrm>
          <a:off x="4686300" y="1663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15498</xdr:rowOff>
    </xdr:from>
    <xdr:to>
      <xdr:col>20</xdr:col>
      <xdr:colOff>38100</xdr:colOff>
      <xdr:row>97</xdr:row>
      <xdr:rowOff>117098</xdr:rowOff>
    </xdr:to>
    <xdr:sp macro="" textlink="">
      <xdr:nvSpPr>
        <xdr:cNvPr id="254" name="楕円 253"/>
        <xdr:cNvSpPr/>
      </xdr:nvSpPr>
      <xdr:spPr>
        <a:xfrm>
          <a:off x="3746500" y="1664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133625</xdr:rowOff>
    </xdr:from>
    <xdr:ext cx="534377" cy="259045"/>
    <xdr:sp macro="" textlink="">
      <xdr:nvSpPr>
        <xdr:cNvPr id="255" name="テキスト ボックス 254"/>
        <xdr:cNvSpPr txBox="1"/>
      </xdr:nvSpPr>
      <xdr:spPr>
        <a:xfrm>
          <a:off x="3530111" y="1642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132269</xdr:rowOff>
    </xdr:from>
    <xdr:to>
      <xdr:col>15</xdr:col>
      <xdr:colOff>101600</xdr:colOff>
      <xdr:row>97</xdr:row>
      <xdr:rowOff>62419</xdr:rowOff>
    </xdr:to>
    <xdr:sp macro="" textlink="">
      <xdr:nvSpPr>
        <xdr:cNvPr id="256" name="楕円 255"/>
        <xdr:cNvSpPr/>
      </xdr:nvSpPr>
      <xdr:spPr>
        <a:xfrm>
          <a:off x="2857500" y="1659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78946</xdr:rowOff>
    </xdr:from>
    <xdr:ext cx="534377" cy="259045"/>
    <xdr:sp macro="" textlink="">
      <xdr:nvSpPr>
        <xdr:cNvPr id="257" name="テキスト ボックス 256"/>
        <xdr:cNvSpPr txBox="1"/>
      </xdr:nvSpPr>
      <xdr:spPr>
        <a:xfrm>
          <a:off x="2641111" y="1636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141782</xdr:rowOff>
    </xdr:from>
    <xdr:to>
      <xdr:col>10</xdr:col>
      <xdr:colOff>165100</xdr:colOff>
      <xdr:row>97</xdr:row>
      <xdr:rowOff>71932</xdr:rowOff>
    </xdr:to>
    <xdr:sp macro="" textlink="">
      <xdr:nvSpPr>
        <xdr:cNvPr id="258" name="楕円 257"/>
        <xdr:cNvSpPr/>
      </xdr:nvSpPr>
      <xdr:spPr>
        <a:xfrm>
          <a:off x="1968500" y="1660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88459</xdr:rowOff>
    </xdr:from>
    <xdr:ext cx="534377" cy="259045"/>
    <xdr:sp macro="" textlink="">
      <xdr:nvSpPr>
        <xdr:cNvPr id="259" name="テキスト ボックス 258"/>
        <xdr:cNvSpPr txBox="1"/>
      </xdr:nvSpPr>
      <xdr:spPr>
        <a:xfrm>
          <a:off x="1752111" y="1637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146191</xdr:rowOff>
    </xdr:from>
    <xdr:to>
      <xdr:col>6</xdr:col>
      <xdr:colOff>38100</xdr:colOff>
      <xdr:row>97</xdr:row>
      <xdr:rowOff>76341</xdr:rowOff>
    </xdr:to>
    <xdr:sp macro="" textlink="">
      <xdr:nvSpPr>
        <xdr:cNvPr id="260" name="楕円 259"/>
        <xdr:cNvSpPr/>
      </xdr:nvSpPr>
      <xdr:spPr>
        <a:xfrm>
          <a:off x="1079500" y="1660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92868</xdr:rowOff>
    </xdr:from>
    <xdr:ext cx="534377" cy="259045"/>
    <xdr:sp macro="" textlink="">
      <xdr:nvSpPr>
        <xdr:cNvPr id="261" name="テキスト ボックス 260"/>
        <xdr:cNvSpPr txBox="1"/>
      </xdr:nvSpPr>
      <xdr:spPr>
        <a:xfrm>
          <a:off x="863111" y="1638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82969</xdr:rowOff>
    </xdr:from>
    <xdr:to>
      <xdr:col>54</xdr:col>
      <xdr:colOff>189865</xdr:colOff>
      <xdr:row>38</xdr:row>
      <xdr:rowOff>10804</xdr:rowOff>
    </xdr:to>
    <xdr:cxnSp macro="">
      <xdr:nvCxnSpPr>
        <xdr:cNvPr id="285" name="直線コネクタ 284"/>
        <xdr:cNvCxnSpPr/>
      </xdr:nvCxnSpPr>
      <xdr:spPr>
        <a:xfrm flipV="1">
          <a:off x="10475595" y="5226469"/>
          <a:ext cx="1270" cy="1299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14631</xdr:rowOff>
    </xdr:from>
    <xdr:ext cx="534377" cy="259045"/>
    <xdr:sp macro="" textlink="">
      <xdr:nvSpPr>
        <xdr:cNvPr id="286" name="補助費等最小値テキスト"/>
        <xdr:cNvSpPr txBox="1"/>
      </xdr:nvSpPr>
      <xdr:spPr>
        <a:xfrm>
          <a:off x="10528300" y="652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10804</xdr:rowOff>
    </xdr:from>
    <xdr:to>
      <xdr:col>55</xdr:col>
      <xdr:colOff>88900</xdr:colOff>
      <xdr:row>38</xdr:row>
      <xdr:rowOff>10804</xdr:rowOff>
    </xdr:to>
    <xdr:cxnSp macro="">
      <xdr:nvCxnSpPr>
        <xdr:cNvPr id="287" name="直線コネクタ 286"/>
        <xdr:cNvCxnSpPr/>
      </xdr:nvCxnSpPr>
      <xdr:spPr>
        <a:xfrm>
          <a:off x="10388600" y="652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29646</xdr:rowOff>
    </xdr:from>
    <xdr:ext cx="599010" cy="259045"/>
    <xdr:sp macro="" textlink="">
      <xdr:nvSpPr>
        <xdr:cNvPr id="288" name="補助費等最大値テキスト"/>
        <xdr:cNvSpPr txBox="1"/>
      </xdr:nvSpPr>
      <xdr:spPr>
        <a:xfrm>
          <a:off x="10528300" y="500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82969</xdr:rowOff>
    </xdr:from>
    <xdr:to>
      <xdr:col>55</xdr:col>
      <xdr:colOff>88900</xdr:colOff>
      <xdr:row>30</xdr:row>
      <xdr:rowOff>82969</xdr:rowOff>
    </xdr:to>
    <xdr:cxnSp macro="">
      <xdr:nvCxnSpPr>
        <xdr:cNvPr id="289" name="直線コネクタ 288"/>
        <xdr:cNvCxnSpPr/>
      </xdr:nvCxnSpPr>
      <xdr:spPr>
        <a:xfrm>
          <a:off x="10388600" y="522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33443</xdr:rowOff>
    </xdr:from>
    <xdr:to>
      <xdr:col>55</xdr:col>
      <xdr:colOff>0</xdr:colOff>
      <xdr:row>35</xdr:row>
      <xdr:rowOff>96281</xdr:rowOff>
    </xdr:to>
    <xdr:cxnSp macro="">
      <xdr:nvCxnSpPr>
        <xdr:cNvPr id="290" name="直線コネクタ 289"/>
        <xdr:cNvCxnSpPr/>
      </xdr:nvCxnSpPr>
      <xdr:spPr>
        <a:xfrm>
          <a:off x="9639300" y="5691293"/>
          <a:ext cx="838200" cy="40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152187</xdr:rowOff>
    </xdr:from>
    <xdr:ext cx="599010" cy="259045"/>
    <xdr:sp macro="" textlink="">
      <xdr:nvSpPr>
        <xdr:cNvPr id="291" name="補助費等平均値テキスト"/>
        <xdr:cNvSpPr txBox="1"/>
      </xdr:nvSpPr>
      <xdr:spPr>
        <a:xfrm>
          <a:off x="10528300" y="6152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2310</xdr:rowOff>
    </xdr:from>
    <xdr:to>
      <xdr:col>55</xdr:col>
      <xdr:colOff>50800</xdr:colOff>
      <xdr:row>36</xdr:row>
      <xdr:rowOff>103910</xdr:rowOff>
    </xdr:to>
    <xdr:sp macro="" textlink="">
      <xdr:nvSpPr>
        <xdr:cNvPr id="292" name="フローチャート: 判断 291"/>
        <xdr:cNvSpPr/>
      </xdr:nvSpPr>
      <xdr:spPr>
        <a:xfrm>
          <a:off x="10426700" y="61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33443</xdr:rowOff>
    </xdr:from>
    <xdr:to>
      <xdr:col>50</xdr:col>
      <xdr:colOff>114300</xdr:colOff>
      <xdr:row>36</xdr:row>
      <xdr:rowOff>145868</xdr:rowOff>
    </xdr:to>
    <xdr:cxnSp macro="">
      <xdr:nvCxnSpPr>
        <xdr:cNvPr id="293" name="直線コネクタ 292"/>
        <xdr:cNvCxnSpPr/>
      </xdr:nvCxnSpPr>
      <xdr:spPr>
        <a:xfrm flipV="1">
          <a:off x="8750300" y="5691293"/>
          <a:ext cx="889000" cy="62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122771</xdr:rowOff>
    </xdr:from>
    <xdr:to>
      <xdr:col>50</xdr:col>
      <xdr:colOff>165100</xdr:colOff>
      <xdr:row>34</xdr:row>
      <xdr:rowOff>52921</xdr:rowOff>
    </xdr:to>
    <xdr:sp macro="" textlink="">
      <xdr:nvSpPr>
        <xdr:cNvPr id="294" name="フローチャート: 判断 293"/>
        <xdr:cNvSpPr/>
      </xdr:nvSpPr>
      <xdr:spPr>
        <a:xfrm>
          <a:off x="9588500" y="578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44048</xdr:rowOff>
    </xdr:from>
    <xdr:ext cx="599010" cy="259045"/>
    <xdr:sp macro="" textlink="">
      <xdr:nvSpPr>
        <xdr:cNvPr id="295" name="テキスト ボックス 294"/>
        <xdr:cNvSpPr txBox="1"/>
      </xdr:nvSpPr>
      <xdr:spPr>
        <a:xfrm>
          <a:off x="9339795" y="5873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145868</xdr:rowOff>
    </xdr:from>
    <xdr:to>
      <xdr:col>45</xdr:col>
      <xdr:colOff>177800</xdr:colOff>
      <xdr:row>36</xdr:row>
      <xdr:rowOff>151057</xdr:rowOff>
    </xdr:to>
    <xdr:cxnSp macro="">
      <xdr:nvCxnSpPr>
        <xdr:cNvPr id="296" name="直線コネクタ 295"/>
        <xdr:cNvCxnSpPr/>
      </xdr:nvCxnSpPr>
      <xdr:spPr>
        <a:xfrm flipV="1">
          <a:off x="7861300" y="6318068"/>
          <a:ext cx="889000" cy="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125225</xdr:rowOff>
    </xdr:from>
    <xdr:to>
      <xdr:col>46</xdr:col>
      <xdr:colOff>38100</xdr:colOff>
      <xdr:row>37</xdr:row>
      <xdr:rowOff>55375</xdr:rowOff>
    </xdr:to>
    <xdr:sp macro="" textlink="">
      <xdr:nvSpPr>
        <xdr:cNvPr id="297" name="フローチャート: 判断 296"/>
        <xdr:cNvSpPr/>
      </xdr:nvSpPr>
      <xdr:spPr>
        <a:xfrm>
          <a:off x="8699500" y="629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46502</xdr:rowOff>
    </xdr:from>
    <xdr:ext cx="599010" cy="259045"/>
    <xdr:sp macro="" textlink="">
      <xdr:nvSpPr>
        <xdr:cNvPr id="298" name="テキスト ボックス 297"/>
        <xdr:cNvSpPr txBox="1"/>
      </xdr:nvSpPr>
      <xdr:spPr>
        <a:xfrm>
          <a:off x="8450795" y="639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137768</xdr:rowOff>
    </xdr:from>
    <xdr:to>
      <xdr:col>41</xdr:col>
      <xdr:colOff>50800</xdr:colOff>
      <xdr:row>36</xdr:row>
      <xdr:rowOff>151057</xdr:rowOff>
    </xdr:to>
    <xdr:cxnSp macro="">
      <xdr:nvCxnSpPr>
        <xdr:cNvPr id="299" name="直線コネクタ 298"/>
        <xdr:cNvCxnSpPr/>
      </xdr:nvCxnSpPr>
      <xdr:spPr>
        <a:xfrm>
          <a:off x="6972300" y="6309968"/>
          <a:ext cx="889000" cy="1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134750</xdr:rowOff>
    </xdr:from>
    <xdr:to>
      <xdr:col>41</xdr:col>
      <xdr:colOff>101600</xdr:colOff>
      <xdr:row>37</xdr:row>
      <xdr:rowOff>64900</xdr:rowOff>
    </xdr:to>
    <xdr:sp macro="" textlink="">
      <xdr:nvSpPr>
        <xdr:cNvPr id="300" name="フローチャート: 判断 299"/>
        <xdr:cNvSpPr/>
      </xdr:nvSpPr>
      <xdr:spPr>
        <a:xfrm>
          <a:off x="78105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56027</xdr:rowOff>
    </xdr:from>
    <xdr:ext cx="534377" cy="259045"/>
    <xdr:sp macro="" textlink="">
      <xdr:nvSpPr>
        <xdr:cNvPr id="301" name="テキスト ボックス 300"/>
        <xdr:cNvSpPr txBox="1"/>
      </xdr:nvSpPr>
      <xdr:spPr>
        <a:xfrm>
          <a:off x="7594111" y="639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115974</xdr:rowOff>
    </xdr:from>
    <xdr:to>
      <xdr:col>36</xdr:col>
      <xdr:colOff>165100</xdr:colOff>
      <xdr:row>37</xdr:row>
      <xdr:rowOff>46124</xdr:rowOff>
    </xdr:to>
    <xdr:sp macro="" textlink="">
      <xdr:nvSpPr>
        <xdr:cNvPr id="302" name="フローチャート: 判断 301"/>
        <xdr:cNvSpPr/>
      </xdr:nvSpPr>
      <xdr:spPr>
        <a:xfrm>
          <a:off x="6921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37251</xdr:rowOff>
    </xdr:from>
    <xdr:ext cx="599010" cy="259045"/>
    <xdr:sp macro="" textlink="">
      <xdr:nvSpPr>
        <xdr:cNvPr id="303" name="テキスト ボックス 302"/>
        <xdr:cNvSpPr txBox="1"/>
      </xdr:nvSpPr>
      <xdr:spPr>
        <a:xfrm>
          <a:off x="6672795" y="638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45481</xdr:rowOff>
    </xdr:from>
    <xdr:to>
      <xdr:col>55</xdr:col>
      <xdr:colOff>50800</xdr:colOff>
      <xdr:row>35</xdr:row>
      <xdr:rowOff>147081</xdr:rowOff>
    </xdr:to>
    <xdr:sp macro="" textlink="">
      <xdr:nvSpPr>
        <xdr:cNvPr id="309" name="楕円 308"/>
        <xdr:cNvSpPr/>
      </xdr:nvSpPr>
      <xdr:spPr>
        <a:xfrm>
          <a:off x="10426700" y="604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68358</xdr:rowOff>
    </xdr:from>
    <xdr:ext cx="599010" cy="259045"/>
    <xdr:sp macro="" textlink="">
      <xdr:nvSpPr>
        <xdr:cNvPr id="310" name="補助費等該当値テキスト"/>
        <xdr:cNvSpPr txBox="1"/>
      </xdr:nvSpPr>
      <xdr:spPr>
        <a:xfrm>
          <a:off x="10528300" y="5897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154093</xdr:rowOff>
    </xdr:from>
    <xdr:to>
      <xdr:col>50</xdr:col>
      <xdr:colOff>165100</xdr:colOff>
      <xdr:row>33</xdr:row>
      <xdr:rowOff>84243</xdr:rowOff>
    </xdr:to>
    <xdr:sp macro="" textlink="">
      <xdr:nvSpPr>
        <xdr:cNvPr id="311" name="楕円 310"/>
        <xdr:cNvSpPr/>
      </xdr:nvSpPr>
      <xdr:spPr>
        <a:xfrm>
          <a:off x="9588500" y="564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100770</xdr:rowOff>
    </xdr:from>
    <xdr:ext cx="599010" cy="259045"/>
    <xdr:sp macro="" textlink="">
      <xdr:nvSpPr>
        <xdr:cNvPr id="312" name="テキスト ボックス 311"/>
        <xdr:cNvSpPr txBox="1"/>
      </xdr:nvSpPr>
      <xdr:spPr>
        <a:xfrm>
          <a:off x="9339795" y="5415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95068</xdr:rowOff>
    </xdr:from>
    <xdr:to>
      <xdr:col>46</xdr:col>
      <xdr:colOff>38100</xdr:colOff>
      <xdr:row>37</xdr:row>
      <xdr:rowOff>25218</xdr:rowOff>
    </xdr:to>
    <xdr:sp macro="" textlink="">
      <xdr:nvSpPr>
        <xdr:cNvPr id="313" name="楕円 312"/>
        <xdr:cNvSpPr/>
      </xdr:nvSpPr>
      <xdr:spPr>
        <a:xfrm>
          <a:off x="8699500" y="626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41745</xdr:rowOff>
    </xdr:from>
    <xdr:ext cx="599010" cy="259045"/>
    <xdr:sp macro="" textlink="">
      <xdr:nvSpPr>
        <xdr:cNvPr id="314" name="テキスト ボックス 313"/>
        <xdr:cNvSpPr txBox="1"/>
      </xdr:nvSpPr>
      <xdr:spPr>
        <a:xfrm>
          <a:off x="8450795" y="6042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100257</xdr:rowOff>
    </xdr:from>
    <xdr:to>
      <xdr:col>41</xdr:col>
      <xdr:colOff>101600</xdr:colOff>
      <xdr:row>37</xdr:row>
      <xdr:rowOff>30407</xdr:rowOff>
    </xdr:to>
    <xdr:sp macro="" textlink="">
      <xdr:nvSpPr>
        <xdr:cNvPr id="315" name="楕円 314"/>
        <xdr:cNvSpPr/>
      </xdr:nvSpPr>
      <xdr:spPr>
        <a:xfrm>
          <a:off x="7810500" y="627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46934</xdr:rowOff>
    </xdr:from>
    <xdr:ext cx="599010" cy="259045"/>
    <xdr:sp macro="" textlink="">
      <xdr:nvSpPr>
        <xdr:cNvPr id="316" name="テキスト ボックス 315"/>
        <xdr:cNvSpPr txBox="1"/>
      </xdr:nvSpPr>
      <xdr:spPr>
        <a:xfrm>
          <a:off x="7561795" y="604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86968</xdr:rowOff>
    </xdr:from>
    <xdr:to>
      <xdr:col>36</xdr:col>
      <xdr:colOff>165100</xdr:colOff>
      <xdr:row>37</xdr:row>
      <xdr:rowOff>17118</xdr:rowOff>
    </xdr:to>
    <xdr:sp macro="" textlink="">
      <xdr:nvSpPr>
        <xdr:cNvPr id="317" name="楕円 316"/>
        <xdr:cNvSpPr/>
      </xdr:nvSpPr>
      <xdr:spPr>
        <a:xfrm>
          <a:off x="6921500" y="625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33645</xdr:rowOff>
    </xdr:from>
    <xdr:ext cx="599010" cy="259045"/>
    <xdr:sp macro="" textlink="">
      <xdr:nvSpPr>
        <xdr:cNvPr id="318" name="テキスト ボックス 317"/>
        <xdr:cNvSpPr txBox="1"/>
      </xdr:nvSpPr>
      <xdr:spPr>
        <a:xfrm>
          <a:off x="6672795" y="6034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31458</xdr:rowOff>
    </xdr:from>
    <xdr:to>
      <xdr:col>54</xdr:col>
      <xdr:colOff>189865</xdr:colOff>
      <xdr:row>58</xdr:row>
      <xdr:rowOff>170540</xdr:rowOff>
    </xdr:to>
    <xdr:cxnSp macro="">
      <xdr:nvCxnSpPr>
        <xdr:cNvPr id="342" name="直線コネクタ 341"/>
        <xdr:cNvCxnSpPr/>
      </xdr:nvCxnSpPr>
      <xdr:spPr>
        <a:xfrm flipV="1">
          <a:off x="10475595" y="8775408"/>
          <a:ext cx="1270" cy="133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2917</xdr:rowOff>
    </xdr:from>
    <xdr:ext cx="534377" cy="259045"/>
    <xdr:sp macro="" textlink="">
      <xdr:nvSpPr>
        <xdr:cNvPr id="343" name="普通建設事業費最小値テキスト"/>
        <xdr:cNvSpPr txBox="1"/>
      </xdr:nvSpPr>
      <xdr:spPr>
        <a:xfrm>
          <a:off x="10528300" y="1011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170540</xdr:rowOff>
    </xdr:from>
    <xdr:to>
      <xdr:col>55</xdr:col>
      <xdr:colOff>88900</xdr:colOff>
      <xdr:row>58</xdr:row>
      <xdr:rowOff>170540</xdr:rowOff>
    </xdr:to>
    <xdr:cxnSp macro="">
      <xdr:nvCxnSpPr>
        <xdr:cNvPr id="344" name="直線コネクタ 343"/>
        <xdr:cNvCxnSpPr/>
      </xdr:nvCxnSpPr>
      <xdr:spPr>
        <a:xfrm>
          <a:off x="10388600" y="1011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149585</xdr:rowOff>
    </xdr:from>
    <xdr:ext cx="599010" cy="259045"/>
    <xdr:sp macro="" textlink="">
      <xdr:nvSpPr>
        <xdr:cNvPr id="345" name="普通建設事業費最大値テキスト"/>
        <xdr:cNvSpPr txBox="1"/>
      </xdr:nvSpPr>
      <xdr:spPr>
        <a:xfrm>
          <a:off x="10528300" y="855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31458</xdr:rowOff>
    </xdr:from>
    <xdr:to>
      <xdr:col>55</xdr:col>
      <xdr:colOff>88900</xdr:colOff>
      <xdr:row>51</xdr:row>
      <xdr:rowOff>31458</xdr:rowOff>
    </xdr:to>
    <xdr:cxnSp macro="">
      <xdr:nvCxnSpPr>
        <xdr:cNvPr id="346" name="直線コネクタ 345"/>
        <xdr:cNvCxnSpPr/>
      </xdr:nvCxnSpPr>
      <xdr:spPr>
        <a:xfrm>
          <a:off x="10388600" y="877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4211</xdr:rowOff>
    </xdr:from>
    <xdr:to>
      <xdr:col>55</xdr:col>
      <xdr:colOff>0</xdr:colOff>
      <xdr:row>58</xdr:row>
      <xdr:rowOff>15378</xdr:rowOff>
    </xdr:to>
    <xdr:cxnSp macro="">
      <xdr:nvCxnSpPr>
        <xdr:cNvPr id="347" name="直線コネクタ 346"/>
        <xdr:cNvCxnSpPr/>
      </xdr:nvCxnSpPr>
      <xdr:spPr>
        <a:xfrm>
          <a:off x="9639300" y="9948311"/>
          <a:ext cx="838200" cy="1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126914</xdr:rowOff>
    </xdr:from>
    <xdr:ext cx="599010" cy="259045"/>
    <xdr:sp macro="" textlink="">
      <xdr:nvSpPr>
        <xdr:cNvPr id="348" name="普通建設事業費平均値テキスト"/>
        <xdr:cNvSpPr txBox="1"/>
      </xdr:nvSpPr>
      <xdr:spPr>
        <a:xfrm>
          <a:off x="10528300" y="9728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104037</xdr:rowOff>
    </xdr:from>
    <xdr:to>
      <xdr:col>55</xdr:col>
      <xdr:colOff>50800</xdr:colOff>
      <xdr:row>58</xdr:row>
      <xdr:rowOff>34187</xdr:rowOff>
    </xdr:to>
    <xdr:sp macro="" textlink="">
      <xdr:nvSpPr>
        <xdr:cNvPr id="349" name="フローチャート: 判断 348"/>
        <xdr:cNvSpPr/>
      </xdr:nvSpPr>
      <xdr:spPr>
        <a:xfrm>
          <a:off x="10426700" y="98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163757</xdr:rowOff>
    </xdr:from>
    <xdr:to>
      <xdr:col>50</xdr:col>
      <xdr:colOff>114300</xdr:colOff>
      <xdr:row>58</xdr:row>
      <xdr:rowOff>4211</xdr:rowOff>
    </xdr:to>
    <xdr:cxnSp macro="">
      <xdr:nvCxnSpPr>
        <xdr:cNvPr id="350" name="直線コネクタ 349"/>
        <xdr:cNvCxnSpPr/>
      </xdr:nvCxnSpPr>
      <xdr:spPr>
        <a:xfrm>
          <a:off x="8750300" y="9936407"/>
          <a:ext cx="889000" cy="1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95520</xdr:rowOff>
    </xdr:from>
    <xdr:to>
      <xdr:col>50</xdr:col>
      <xdr:colOff>165100</xdr:colOff>
      <xdr:row>58</xdr:row>
      <xdr:rowOff>25670</xdr:rowOff>
    </xdr:to>
    <xdr:sp macro="" textlink="">
      <xdr:nvSpPr>
        <xdr:cNvPr id="351" name="フローチャート: 判断 350"/>
        <xdr:cNvSpPr/>
      </xdr:nvSpPr>
      <xdr:spPr>
        <a:xfrm>
          <a:off x="9588500" y="98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42197</xdr:rowOff>
    </xdr:from>
    <xdr:ext cx="599010" cy="259045"/>
    <xdr:sp macro="" textlink="">
      <xdr:nvSpPr>
        <xdr:cNvPr id="352" name="テキスト ボックス 351"/>
        <xdr:cNvSpPr txBox="1"/>
      </xdr:nvSpPr>
      <xdr:spPr>
        <a:xfrm>
          <a:off x="9339795" y="96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163757</xdr:rowOff>
    </xdr:from>
    <xdr:to>
      <xdr:col>45</xdr:col>
      <xdr:colOff>177800</xdr:colOff>
      <xdr:row>58</xdr:row>
      <xdr:rowOff>15094</xdr:rowOff>
    </xdr:to>
    <xdr:cxnSp macro="">
      <xdr:nvCxnSpPr>
        <xdr:cNvPr id="353" name="直線コネクタ 352"/>
        <xdr:cNvCxnSpPr/>
      </xdr:nvCxnSpPr>
      <xdr:spPr>
        <a:xfrm flipV="1">
          <a:off x="7861300" y="9936407"/>
          <a:ext cx="889000" cy="2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96021</xdr:rowOff>
    </xdr:from>
    <xdr:to>
      <xdr:col>46</xdr:col>
      <xdr:colOff>38100</xdr:colOff>
      <xdr:row>58</xdr:row>
      <xdr:rowOff>26171</xdr:rowOff>
    </xdr:to>
    <xdr:sp macro="" textlink="">
      <xdr:nvSpPr>
        <xdr:cNvPr id="354" name="フローチャート: 判断 353"/>
        <xdr:cNvSpPr/>
      </xdr:nvSpPr>
      <xdr:spPr>
        <a:xfrm>
          <a:off x="8699500" y="98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42698</xdr:rowOff>
    </xdr:from>
    <xdr:ext cx="599010" cy="259045"/>
    <xdr:sp macro="" textlink="">
      <xdr:nvSpPr>
        <xdr:cNvPr id="355" name="テキスト ボックス 354"/>
        <xdr:cNvSpPr txBox="1"/>
      </xdr:nvSpPr>
      <xdr:spPr>
        <a:xfrm>
          <a:off x="8450795" y="964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135299</xdr:rowOff>
    </xdr:from>
    <xdr:to>
      <xdr:col>41</xdr:col>
      <xdr:colOff>50800</xdr:colOff>
      <xdr:row>58</xdr:row>
      <xdr:rowOff>15094</xdr:rowOff>
    </xdr:to>
    <xdr:cxnSp macro="">
      <xdr:nvCxnSpPr>
        <xdr:cNvPr id="356" name="直線コネクタ 355"/>
        <xdr:cNvCxnSpPr/>
      </xdr:nvCxnSpPr>
      <xdr:spPr>
        <a:xfrm>
          <a:off x="6972300" y="9907949"/>
          <a:ext cx="889000" cy="5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117875</xdr:rowOff>
    </xdr:from>
    <xdr:to>
      <xdr:col>41</xdr:col>
      <xdr:colOff>101600</xdr:colOff>
      <xdr:row>58</xdr:row>
      <xdr:rowOff>48025</xdr:rowOff>
    </xdr:to>
    <xdr:sp macro="" textlink="">
      <xdr:nvSpPr>
        <xdr:cNvPr id="357" name="フローチャート: 判断 356"/>
        <xdr:cNvSpPr/>
      </xdr:nvSpPr>
      <xdr:spPr>
        <a:xfrm>
          <a:off x="7810500" y="98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64552</xdr:rowOff>
    </xdr:from>
    <xdr:ext cx="599010" cy="259045"/>
    <xdr:sp macro="" textlink="">
      <xdr:nvSpPr>
        <xdr:cNvPr id="358" name="テキスト ボックス 357"/>
        <xdr:cNvSpPr txBox="1"/>
      </xdr:nvSpPr>
      <xdr:spPr>
        <a:xfrm>
          <a:off x="7561795" y="966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102460</xdr:rowOff>
    </xdr:from>
    <xdr:to>
      <xdr:col>36</xdr:col>
      <xdr:colOff>165100</xdr:colOff>
      <xdr:row>58</xdr:row>
      <xdr:rowOff>32610</xdr:rowOff>
    </xdr:to>
    <xdr:sp macro="" textlink="">
      <xdr:nvSpPr>
        <xdr:cNvPr id="359" name="フローチャート: 判断 358"/>
        <xdr:cNvSpPr/>
      </xdr:nvSpPr>
      <xdr:spPr>
        <a:xfrm>
          <a:off x="6921500" y="987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23737</xdr:rowOff>
    </xdr:from>
    <xdr:ext cx="599010" cy="259045"/>
    <xdr:sp macro="" textlink="">
      <xdr:nvSpPr>
        <xdr:cNvPr id="360" name="テキスト ボックス 359"/>
        <xdr:cNvSpPr txBox="1"/>
      </xdr:nvSpPr>
      <xdr:spPr>
        <a:xfrm>
          <a:off x="6672795" y="996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136028</xdr:rowOff>
    </xdr:from>
    <xdr:to>
      <xdr:col>55</xdr:col>
      <xdr:colOff>50800</xdr:colOff>
      <xdr:row>58</xdr:row>
      <xdr:rowOff>66178</xdr:rowOff>
    </xdr:to>
    <xdr:sp macro="" textlink="">
      <xdr:nvSpPr>
        <xdr:cNvPr id="366" name="楕円 365"/>
        <xdr:cNvSpPr/>
      </xdr:nvSpPr>
      <xdr:spPr>
        <a:xfrm>
          <a:off x="10426700" y="990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114455</xdr:rowOff>
    </xdr:from>
    <xdr:ext cx="599010" cy="259045"/>
    <xdr:sp macro="" textlink="">
      <xdr:nvSpPr>
        <xdr:cNvPr id="367" name="普通建設事業費該当値テキスト"/>
        <xdr:cNvSpPr txBox="1"/>
      </xdr:nvSpPr>
      <xdr:spPr>
        <a:xfrm>
          <a:off x="10528300" y="9887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124861</xdr:rowOff>
    </xdr:from>
    <xdr:to>
      <xdr:col>50</xdr:col>
      <xdr:colOff>165100</xdr:colOff>
      <xdr:row>58</xdr:row>
      <xdr:rowOff>55011</xdr:rowOff>
    </xdr:to>
    <xdr:sp macro="" textlink="">
      <xdr:nvSpPr>
        <xdr:cNvPr id="368" name="楕円 367"/>
        <xdr:cNvSpPr/>
      </xdr:nvSpPr>
      <xdr:spPr>
        <a:xfrm>
          <a:off x="9588500" y="989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46138</xdr:rowOff>
    </xdr:from>
    <xdr:ext cx="599010" cy="259045"/>
    <xdr:sp macro="" textlink="">
      <xdr:nvSpPr>
        <xdr:cNvPr id="369" name="テキスト ボックス 368"/>
        <xdr:cNvSpPr txBox="1"/>
      </xdr:nvSpPr>
      <xdr:spPr>
        <a:xfrm>
          <a:off x="9339795" y="999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112957</xdr:rowOff>
    </xdr:from>
    <xdr:to>
      <xdr:col>46</xdr:col>
      <xdr:colOff>38100</xdr:colOff>
      <xdr:row>58</xdr:row>
      <xdr:rowOff>43107</xdr:rowOff>
    </xdr:to>
    <xdr:sp macro="" textlink="">
      <xdr:nvSpPr>
        <xdr:cNvPr id="370" name="楕円 369"/>
        <xdr:cNvSpPr/>
      </xdr:nvSpPr>
      <xdr:spPr>
        <a:xfrm>
          <a:off x="8699500" y="988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34234</xdr:rowOff>
    </xdr:from>
    <xdr:ext cx="599010" cy="259045"/>
    <xdr:sp macro="" textlink="">
      <xdr:nvSpPr>
        <xdr:cNvPr id="371" name="テキスト ボックス 370"/>
        <xdr:cNvSpPr txBox="1"/>
      </xdr:nvSpPr>
      <xdr:spPr>
        <a:xfrm>
          <a:off x="8450795" y="997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135744</xdr:rowOff>
    </xdr:from>
    <xdr:to>
      <xdr:col>41</xdr:col>
      <xdr:colOff>101600</xdr:colOff>
      <xdr:row>58</xdr:row>
      <xdr:rowOff>65894</xdr:rowOff>
    </xdr:to>
    <xdr:sp macro="" textlink="">
      <xdr:nvSpPr>
        <xdr:cNvPr id="372" name="楕円 371"/>
        <xdr:cNvSpPr/>
      </xdr:nvSpPr>
      <xdr:spPr>
        <a:xfrm>
          <a:off x="7810500" y="990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57021</xdr:rowOff>
    </xdr:from>
    <xdr:ext cx="599010" cy="259045"/>
    <xdr:sp macro="" textlink="">
      <xdr:nvSpPr>
        <xdr:cNvPr id="373" name="テキスト ボックス 372"/>
        <xdr:cNvSpPr txBox="1"/>
      </xdr:nvSpPr>
      <xdr:spPr>
        <a:xfrm>
          <a:off x="7561795" y="10001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84499</xdr:rowOff>
    </xdr:from>
    <xdr:to>
      <xdr:col>36</xdr:col>
      <xdr:colOff>165100</xdr:colOff>
      <xdr:row>58</xdr:row>
      <xdr:rowOff>14649</xdr:rowOff>
    </xdr:to>
    <xdr:sp macro="" textlink="">
      <xdr:nvSpPr>
        <xdr:cNvPr id="374" name="楕円 373"/>
        <xdr:cNvSpPr/>
      </xdr:nvSpPr>
      <xdr:spPr>
        <a:xfrm>
          <a:off x="6921500" y="985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31176</xdr:rowOff>
    </xdr:from>
    <xdr:ext cx="599010" cy="259045"/>
    <xdr:sp macro="" textlink="">
      <xdr:nvSpPr>
        <xdr:cNvPr id="375" name="テキスト ボックス 374"/>
        <xdr:cNvSpPr txBox="1"/>
      </xdr:nvSpPr>
      <xdr:spPr>
        <a:xfrm>
          <a:off x="6672795" y="9632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90151</xdr:rowOff>
    </xdr:from>
    <xdr:to>
      <xdr:col>54</xdr:col>
      <xdr:colOff>189865</xdr:colOff>
      <xdr:row>78</xdr:row>
      <xdr:rowOff>139700</xdr:rowOff>
    </xdr:to>
    <xdr:cxnSp macro="">
      <xdr:nvCxnSpPr>
        <xdr:cNvPr id="397" name="直線コネクタ 396"/>
        <xdr:cNvCxnSpPr/>
      </xdr:nvCxnSpPr>
      <xdr:spPr>
        <a:xfrm flipV="1">
          <a:off x="10475595" y="12263101"/>
          <a:ext cx="1270" cy="1249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8"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36828</xdr:rowOff>
    </xdr:from>
    <xdr:ext cx="599010" cy="259045"/>
    <xdr:sp macro="" textlink="">
      <xdr:nvSpPr>
        <xdr:cNvPr id="400" name="普通建設事業費 （ うち新規整備　）最大値テキスト"/>
        <xdr:cNvSpPr txBox="1"/>
      </xdr:nvSpPr>
      <xdr:spPr>
        <a:xfrm>
          <a:off x="10528300" y="1203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90151</xdr:rowOff>
    </xdr:from>
    <xdr:to>
      <xdr:col>55</xdr:col>
      <xdr:colOff>88900</xdr:colOff>
      <xdr:row>71</xdr:row>
      <xdr:rowOff>90151</xdr:rowOff>
    </xdr:to>
    <xdr:cxnSp macro="">
      <xdr:nvCxnSpPr>
        <xdr:cNvPr id="401" name="直線コネクタ 400"/>
        <xdr:cNvCxnSpPr/>
      </xdr:nvCxnSpPr>
      <xdr:spPr>
        <a:xfrm>
          <a:off x="10388600" y="1226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42962</xdr:rowOff>
    </xdr:from>
    <xdr:to>
      <xdr:col>55</xdr:col>
      <xdr:colOff>0</xdr:colOff>
      <xdr:row>78</xdr:row>
      <xdr:rowOff>74828</xdr:rowOff>
    </xdr:to>
    <xdr:cxnSp macro="">
      <xdr:nvCxnSpPr>
        <xdr:cNvPr id="402" name="直線コネクタ 401"/>
        <xdr:cNvCxnSpPr/>
      </xdr:nvCxnSpPr>
      <xdr:spPr>
        <a:xfrm>
          <a:off x="9639300" y="13416062"/>
          <a:ext cx="838200" cy="3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4629</xdr:rowOff>
    </xdr:from>
    <xdr:ext cx="534377" cy="259045"/>
    <xdr:sp macro="" textlink="">
      <xdr:nvSpPr>
        <xdr:cNvPr id="403" name="普通建設事業費 （ うち新規整備　）平均値テキスト"/>
        <xdr:cNvSpPr txBox="1"/>
      </xdr:nvSpPr>
      <xdr:spPr>
        <a:xfrm>
          <a:off x="10528300" y="13377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26202</xdr:rowOff>
    </xdr:from>
    <xdr:to>
      <xdr:col>55</xdr:col>
      <xdr:colOff>50800</xdr:colOff>
      <xdr:row>78</xdr:row>
      <xdr:rowOff>127802</xdr:rowOff>
    </xdr:to>
    <xdr:sp macro="" textlink="">
      <xdr:nvSpPr>
        <xdr:cNvPr id="404" name="フローチャート: 判断 403"/>
        <xdr:cNvSpPr/>
      </xdr:nvSpPr>
      <xdr:spPr>
        <a:xfrm>
          <a:off x="10426700" y="1339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612</xdr:rowOff>
    </xdr:from>
    <xdr:to>
      <xdr:col>50</xdr:col>
      <xdr:colOff>114300</xdr:colOff>
      <xdr:row>78</xdr:row>
      <xdr:rowOff>42962</xdr:rowOff>
    </xdr:to>
    <xdr:cxnSp macro="">
      <xdr:nvCxnSpPr>
        <xdr:cNvPr id="405" name="直線コネクタ 404"/>
        <xdr:cNvCxnSpPr/>
      </xdr:nvCxnSpPr>
      <xdr:spPr>
        <a:xfrm>
          <a:off x="8750300" y="13373712"/>
          <a:ext cx="889000" cy="4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6922</xdr:rowOff>
    </xdr:from>
    <xdr:to>
      <xdr:col>50</xdr:col>
      <xdr:colOff>165100</xdr:colOff>
      <xdr:row>78</xdr:row>
      <xdr:rowOff>108522</xdr:rowOff>
    </xdr:to>
    <xdr:sp macro="" textlink="">
      <xdr:nvSpPr>
        <xdr:cNvPr id="406" name="フローチャート: 判断 405"/>
        <xdr:cNvSpPr/>
      </xdr:nvSpPr>
      <xdr:spPr>
        <a:xfrm>
          <a:off x="9588500" y="1338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99649</xdr:rowOff>
    </xdr:from>
    <xdr:ext cx="534377" cy="259045"/>
    <xdr:sp macro="" textlink="">
      <xdr:nvSpPr>
        <xdr:cNvPr id="407" name="テキスト ボックス 406"/>
        <xdr:cNvSpPr txBox="1"/>
      </xdr:nvSpPr>
      <xdr:spPr>
        <a:xfrm>
          <a:off x="9372111" y="1347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612</xdr:rowOff>
    </xdr:from>
    <xdr:to>
      <xdr:col>45</xdr:col>
      <xdr:colOff>177800</xdr:colOff>
      <xdr:row>78</xdr:row>
      <xdr:rowOff>67154</xdr:rowOff>
    </xdr:to>
    <xdr:cxnSp macro="">
      <xdr:nvCxnSpPr>
        <xdr:cNvPr id="408" name="直線コネクタ 407"/>
        <xdr:cNvCxnSpPr/>
      </xdr:nvCxnSpPr>
      <xdr:spPr>
        <a:xfrm flipV="1">
          <a:off x="7861300" y="13373712"/>
          <a:ext cx="889000" cy="6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167954</xdr:rowOff>
    </xdr:from>
    <xdr:to>
      <xdr:col>46</xdr:col>
      <xdr:colOff>38100</xdr:colOff>
      <xdr:row>78</xdr:row>
      <xdr:rowOff>98104</xdr:rowOff>
    </xdr:to>
    <xdr:sp macro="" textlink="">
      <xdr:nvSpPr>
        <xdr:cNvPr id="409" name="フローチャート: 判断 408"/>
        <xdr:cNvSpPr/>
      </xdr:nvSpPr>
      <xdr:spPr>
        <a:xfrm>
          <a:off x="8699500" y="1336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89231</xdr:rowOff>
    </xdr:from>
    <xdr:ext cx="534377" cy="259045"/>
    <xdr:sp macro="" textlink="">
      <xdr:nvSpPr>
        <xdr:cNvPr id="410" name="テキスト ボックス 409"/>
        <xdr:cNvSpPr txBox="1"/>
      </xdr:nvSpPr>
      <xdr:spPr>
        <a:xfrm>
          <a:off x="8483111" y="1346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15548</xdr:rowOff>
    </xdr:from>
    <xdr:to>
      <xdr:col>41</xdr:col>
      <xdr:colOff>50800</xdr:colOff>
      <xdr:row>78</xdr:row>
      <xdr:rowOff>67154</xdr:rowOff>
    </xdr:to>
    <xdr:cxnSp macro="">
      <xdr:nvCxnSpPr>
        <xdr:cNvPr id="411" name="直線コネクタ 410"/>
        <xdr:cNvCxnSpPr/>
      </xdr:nvCxnSpPr>
      <xdr:spPr>
        <a:xfrm>
          <a:off x="6972300" y="13388648"/>
          <a:ext cx="889000" cy="5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8657</xdr:rowOff>
    </xdr:from>
    <xdr:to>
      <xdr:col>41</xdr:col>
      <xdr:colOff>101600</xdr:colOff>
      <xdr:row>78</xdr:row>
      <xdr:rowOff>110257</xdr:rowOff>
    </xdr:to>
    <xdr:sp macro="" textlink="">
      <xdr:nvSpPr>
        <xdr:cNvPr id="412" name="フローチャート: 判断 411"/>
        <xdr:cNvSpPr/>
      </xdr:nvSpPr>
      <xdr:spPr>
        <a:xfrm>
          <a:off x="7810500" y="1338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126784</xdr:rowOff>
    </xdr:from>
    <xdr:ext cx="534377" cy="259045"/>
    <xdr:sp macro="" textlink="">
      <xdr:nvSpPr>
        <xdr:cNvPr id="413" name="テキスト ボックス 412"/>
        <xdr:cNvSpPr txBox="1"/>
      </xdr:nvSpPr>
      <xdr:spPr>
        <a:xfrm>
          <a:off x="7594111" y="1315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148560</xdr:rowOff>
    </xdr:from>
    <xdr:to>
      <xdr:col>36</xdr:col>
      <xdr:colOff>165100</xdr:colOff>
      <xdr:row>78</xdr:row>
      <xdr:rowOff>78710</xdr:rowOff>
    </xdr:to>
    <xdr:sp macro="" textlink="">
      <xdr:nvSpPr>
        <xdr:cNvPr id="414" name="フローチャート: 判断 413"/>
        <xdr:cNvSpPr/>
      </xdr:nvSpPr>
      <xdr:spPr>
        <a:xfrm>
          <a:off x="6921500" y="1335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69837</xdr:rowOff>
    </xdr:from>
    <xdr:ext cx="534377" cy="259045"/>
    <xdr:sp macro="" textlink="">
      <xdr:nvSpPr>
        <xdr:cNvPr id="415" name="テキスト ボックス 414"/>
        <xdr:cNvSpPr txBox="1"/>
      </xdr:nvSpPr>
      <xdr:spPr>
        <a:xfrm>
          <a:off x="6705111" y="1344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24028</xdr:rowOff>
    </xdr:from>
    <xdr:to>
      <xdr:col>55</xdr:col>
      <xdr:colOff>50800</xdr:colOff>
      <xdr:row>78</xdr:row>
      <xdr:rowOff>125628</xdr:rowOff>
    </xdr:to>
    <xdr:sp macro="" textlink="">
      <xdr:nvSpPr>
        <xdr:cNvPr id="421" name="楕円 420"/>
        <xdr:cNvSpPr/>
      </xdr:nvSpPr>
      <xdr:spPr>
        <a:xfrm>
          <a:off x="10426700" y="1339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154855</xdr:rowOff>
    </xdr:from>
    <xdr:ext cx="534377" cy="259045"/>
    <xdr:sp macro="" textlink="">
      <xdr:nvSpPr>
        <xdr:cNvPr id="422" name="普通建設事業費 （ うち新規整備　）該当値テキスト"/>
        <xdr:cNvSpPr txBox="1"/>
      </xdr:nvSpPr>
      <xdr:spPr>
        <a:xfrm>
          <a:off x="10528300" y="1318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163612</xdr:rowOff>
    </xdr:from>
    <xdr:to>
      <xdr:col>50</xdr:col>
      <xdr:colOff>165100</xdr:colOff>
      <xdr:row>78</xdr:row>
      <xdr:rowOff>93762</xdr:rowOff>
    </xdr:to>
    <xdr:sp macro="" textlink="">
      <xdr:nvSpPr>
        <xdr:cNvPr id="423" name="楕円 422"/>
        <xdr:cNvSpPr/>
      </xdr:nvSpPr>
      <xdr:spPr>
        <a:xfrm>
          <a:off x="9588500" y="1336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110289</xdr:rowOff>
    </xdr:from>
    <xdr:ext cx="534377" cy="259045"/>
    <xdr:sp macro="" textlink="">
      <xdr:nvSpPr>
        <xdr:cNvPr id="424" name="テキスト ボックス 423"/>
        <xdr:cNvSpPr txBox="1"/>
      </xdr:nvSpPr>
      <xdr:spPr>
        <a:xfrm>
          <a:off x="9372111" y="1314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121262</xdr:rowOff>
    </xdr:from>
    <xdr:to>
      <xdr:col>46</xdr:col>
      <xdr:colOff>38100</xdr:colOff>
      <xdr:row>78</xdr:row>
      <xdr:rowOff>51412</xdr:rowOff>
    </xdr:to>
    <xdr:sp macro="" textlink="">
      <xdr:nvSpPr>
        <xdr:cNvPr id="425" name="楕円 424"/>
        <xdr:cNvSpPr/>
      </xdr:nvSpPr>
      <xdr:spPr>
        <a:xfrm>
          <a:off x="8699500" y="1332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67939</xdr:rowOff>
    </xdr:from>
    <xdr:ext cx="534377" cy="259045"/>
    <xdr:sp macro="" textlink="">
      <xdr:nvSpPr>
        <xdr:cNvPr id="426" name="テキスト ボックス 425"/>
        <xdr:cNvSpPr txBox="1"/>
      </xdr:nvSpPr>
      <xdr:spPr>
        <a:xfrm>
          <a:off x="8483111" y="1309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16354</xdr:rowOff>
    </xdr:from>
    <xdr:to>
      <xdr:col>41</xdr:col>
      <xdr:colOff>101600</xdr:colOff>
      <xdr:row>78</xdr:row>
      <xdr:rowOff>117954</xdr:rowOff>
    </xdr:to>
    <xdr:sp macro="" textlink="">
      <xdr:nvSpPr>
        <xdr:cNvPr id="427" name="楕円 426"/>
        <xdr:cNvSpPr/>
      </xdr:nvSpPr>
      <xdr:spPr>
        <a:xfrm>
          <a:off x="7810500" y="1338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109081</xdr:rowOff>
    </xdr:from>
    <xdr:ext cx="534377" cy="259045"/>
    <xdr:sp macro="" textlink="">
      <xdr:nvSpPr>
        <xdr:cNvPr id="428" name="テキスト ボックス 427"/>
        <xdr:cNvSpPr txBox="1"/>
      </xdr:nvSpPr>
      <xdr:spPr>
        <a:xfrm>
          <a:off x="7594111" y="1348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136198</xdr:rowOff>
    </xdr:from>
    <xdr:to>
      <xdr:col>36</xdr:col>
      <xdr:colOff>165100</xdr:colOff>
      <xdr:row>78</xdr:row>
      <xdr:rowOff>66348</xdr:rowOff>
    </xdr:to>
    <xdr:sp macro="" textlink="">
      <xdr:nvSpPr>
        <xdr:cNvPr id="429" name="楕円 428"/>
        <xdr:cNvSpPr/>
      </xdr:nvSpPr>
      <xdr:spPr>
        <a:xfrm>
          <a:off x="6921500" y="1333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82875</xdr:rowOff>
    </xdr:from>
    <xdr:ext cx="534377" cy="259045"/>
    <xdr:sp macro="" textlink="">
      <xdr:nvSpPr>
        <xdr:cNvPr id="430" name="テキスト ボックス 429"/>
        <xdr:cNvSpPr txBox="1"/>
      </xdr:nvSpPr>
      <xdr:spPr>
        <a:xfrm>
          <a:off x="6705111" y="1311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31897</xdr:rowOff>
    </xdr:from>
    <xdr:to>
      <xdr:col>54</xdr:col>
      <xdr:colOff>189865</xdr:colOff>
      <xdr:row>98</xdr:row>
      <xdr:rowOff>73850</xdr:rowOff>
    </xdr:to>
    <xdr:cxnSp macro="">
      <xdr:nvCxnSpPr>
        <xdr:cNvPr id="452" name="直線コネクタ 451"/>
        <xdr:cNvCxnSpPr/>
      </xdr:nvCxnSpPr>
      <xdr:spPr>
        <a:xfrm flipV="1">
          <a:off x="10475595" y="15462397"/>
          <a:ext cx="1270" cy="141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77677</xdr:rowOff>
    </xdr:from>
    <xdr:ext cx="534377" cy="259045"/>
    <xdr:sp macro="" textlink="">
      <xdr:nvSpPr>
        <xdr:cNvPr id="453" name="普通建設事業費 （ うち更新整備　）最小値テキスト"/>
        <xdr:cNvSpPr txBox="1"/>
      </xdr:nvSpPr>
      <xdr:spPr>
        <a:xfrm>
          <a:off x="10528300" y="1687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73850</xdr:rowOff>
    </xdr:from>
    <xdr:to>
      <xdr:col>55</xdr:col>
      <xdr:colOff>88900</xdr:colOff>
      <xdr:row>98</xdr:row>
      <xdr:rowOff>73850</xdr:rowOff>
    </xdr:to>
    <xdr:cxnSp macro="">
      <xdr:nvCxnSpPr>
        <xdr:cNvPr id="454" name="直線コネクタ 453"/>
        <xdr:cNvCxnSpPr/>
      </xdr:nvCxnSpPr>
      <xdr:spPr>
        <a:xfrm>
          <a:off x="10388600" y="1687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150024</xdr:rowOff>
    </xdr:from>
    <xdr:ext cx="599010" cy="259045"/>
    <xdr:sp macro="" textlink="">
      <xdr:nvSpPr>
        <xdr:cNvPr id="455" name="普通建設事業費 （ うち更新整備　）最大値テキスト"/>
        <xdr:cNvSpPr txBox="1"/>
      </xdr:nvSpPr>
      <xdr:spPr>
        <a:xfrm>
          <a:off x="10528300" y="1523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31897</xdr:rowOff>
    </xdr:from>
    <xdr:to>
      <xdr:col>55</xdr:col>
      <xdr:colOff>88900</xdr:colOff>
      <xdr:row>90</xdr:row>
      <xdr:rowOff>31897</xdr:rowOff>
    </xdr:to>
    <xdr:cxnSp macro="">
      <xdr:nvCxnSpPr>
        <xdr:cNvPr id="456" name="直線コネクタ 455"/>
        <xdr:cNvCxnSpPr/>
      </xdr:nvCxnSpPr>
      <xdr:spPr>
        <a:xfrm>
          <a:off x="10388600" y="1546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156366</xdr:rowOff>
    </xdr:from>
    <xdr:to>
      <xdr:col>55</xdr:col>
      <xdr:colOff>0</xdr:colOff>
      <xdr:row>97</xdr:row>
      <xdr:rowOff>34778</xdr:rowOff>
    </xdr:to>
    <xdr:cxnSp macro="">
      <xdr:nvCxnSpPr>
        <xdr:cNvPr id="457" name="直線コネクタ 456"/>
        <xdr:cNvCxnSpPr/>
      </xdr:nvCxnSpPr>
      <xdr:spPr>
        <a:xfrm flipV="1">
          <a:off x="9639300" y="16615566"/>
          <a:ext cx="838200" cy="4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94994</xdr:rowOff>
    </xdr:from>
    <xdr:ext cx="534377" cy="259045"/>
    <xdr:sp macro="" textlink="">
      <xdr:nvSpPr>
        <xdr:cNvPr id="458" name="普通建設事業費 （ うち更新整備　）平均値テキスト"/>
        <xdr:cNvSpPr txBox="1"/>
      </xdr:nvSpPr>
      <xdr:spPr>
        <a:xfrm>
          <a:off x="10528300" y="16382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72117</xdr:rowOff>
    </xdr:from>
    <xdr:to>
      <xdr:col>55</xdr:col>
      <xdr:colOff>50800</xdr:colOff>
      <xdr:row>97</xdr:row>
      <xdr:rowOff>2267</xdr:rowOff>
    </xdr:to>
    <xdr:sp macro="" textlink="">
      <xdr:nvSpPr>
        <xdr:cNvPr id="459" name="フローチャート: 判断 458"/>
        <xdr:cNvSpPr/>
      </xdr:nvSpPr>
      <xdr:spPr>
        <a:xfrm>
          <a:off x="104267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34778</xdr:rowOff>
    </xdr:from>
    <xdr:to>
      <xdr:col>50</xdr:col>
      <xdr:colOff>114300</xdr:colOff>
      <xdr:row>97</xdr:row>
      <xdr:rowOff>94569</xdr:rowOff>
    </xdr:to>
    <xdr:cxnSp macro="">
      <xdr:nvCxnSpPr>
        <xdr:cNvPr id="460" name="直線コネクタ 459"/>
        <xdr:cNvCxnSpPr/>
      </xdr:nvCxnSpPr>
      <xdr:spPr>
        <a:xfrm flipV="1">
          <a:off x="8750300" y="16665428"/>
          <a:ext cx="889000" cy="5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108564</xdr:rowOff>
    </xdr:from>
    <xdr:to>
      <xdr:col>50</xdr:col>
      <xdr:colOff>165100</xdr:colOff>
      <xdr:row>97</xdr:row>
      <xdr:rowOff>38714</xdr:rowOff>
    </xdr:to>
    <xdr:sp macro="" textlink="">
      <xdr:nvSpPr>
        <xdr:cNvPr id="461" name="フローチャート: 判断 460"/>
        <xdr:cNvSpPr/>
      </xdr:nvSpPr>
      <xdr:spPr>
        <a:xfrm>
          <a:off x="9588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55241</xdr:rowOff>
    </xdr:from>
    <xdr:ext cx="534377" cy="259045"/>
    <xdr:sp macro="" textlink="">
      <xdr:nvSpPr>
        <xdr:cNvPr id="462" name="テキスト ボックス 461"/>
        <xdr:cNvSpPr txBox="1"/>
      </xdr:nvSpPr>
      <xdr:spPr>
        <a:xfrm>
          <a:off x="9372111" y="1634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18945</xdr:rowOff>
    </xdr:from>
    <xdr:to>
      <xdr:col>45</xdr:col>
      <xdr:colOff>177800</xdr:colOff>
      <xdr:row>97</xdr:row>
      <xdr:rowOff>94569</xdr:rowOff>
    </xdr:to>
    <xdr:cxnSp macro="">
      <xdr:nvCxnSpPr>
        <xdr:cNvPr id="463" name="直線コネクタ 462"/>
        <xdr:cNvCxnSpPr/>
      </xdr:nvCxnSpPr>
      <xdr:spPr>
        <a:xfrm>
          <a:off x="7861300" y="16649595"/>
          <a:ext cx="889000" cy="7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106305</xdr:rowOff>
    </xdr:from>
    <xdr:to>
      <xdr:col>46</xdr:col>
      <xdr:colOff>38100</xdr:colOff>
      <xdr:row>97</xdr:row>
      <xdr:rowOff>36455</xdr:rowOff>
    </xdr:to>
    <xdr:sp macro="" textlink="">
      <xdr:nvSpPr>
        <xdr:cNvPr id="464" name="フローチャート: 判断 463"/>
        <xdr:cNvSpPr/>
      </xdr:nvSpPr>
      <xdr:spPr>
        <a:xfrm>
          <a:off x="8699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52982</xdr:rowOff>
    </xdr:from>
    <xdr:ext cx="534377" cy="259045"/>
    <xdr:sp macro="" textlink="">
      <xdr:nvSpPr>
        <xdr:cNvPr id="465" name="テキスト ボックス 464"/>
        <xdr:cNvSpPr txBox="1"/>
      </xdr:nvSpPr>
      <xdr:spPr>
        <a:xfrm>
          <a:off x="8483111" y="163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18945</xdr:rowOff>
    </xdr:from>
    <xdr:to>
      <xdr:col>41</xdr:col>
      <xdr:colOff>50800</xdr:colOff>
      <xdr:row>97</xdr:row>
      <xdr:rowOff>34933</xdr:rowOff>
    </xdr:to>
    <xdr:cxnSp macro="">
      <xdr:nvCxnSpPr>
        <xdr:cNvPr id="466" name="直線コネクタ 465"/>
        <xdr:cNvCxnSpPr/>
      </xdr:nvCxnSpPr>
      <xdr:spPr>
        <a:xfrm flipV="1">
          <a:off x="6972300" y="16649595"/>
          <a:ext cx="889000" cy="1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139461</xdr:rowOff>
    </xdr:from>
    <xdr:to>
      <xdr:col>41</xdr:col>
      <xdr:colOff>101600</xdr:colOff>
      <xdr:row>97</xdr:row>
      <xdr:rowOff>69611</xdr:rowOff>
    </xdr:to>
    <xdr:sp macro="" textlink="">
      <xdr:nvSpPr>
        <xdr:cNvPr id="467" name="フローチャート: 判断 466"/>
        <xdr:cNvSpPr/>
      </xdr:nvSpPr>
      <xdr:spPr>
        <a:xfrm>
          <a:off x="7810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86138</xdr:rowOff>
    </xdr:from>
    <xdr:ext cx="534377" cy="259045"/>
    <xdr:sp macro="" textlink="">
      <xdr:nvSpPr>
        <xdr:cNvPr id="468" name="テキスト ボックス 467"/>
        <xdr:cNvSpPr txBox="1"/>
      </xdr:nvSpPr>
      <xdr:spPr>
        <a:xfrm>
          <a:off x="7594111" y="1637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158313</xdr:rowOff>
    </xdr:from>
    <xdr:to>
      <xdr:col>36</xdr:col>
      <xdr:colOff>165100</xdr:colOff>
      <xdr:row>97</xdr:row>
      <xdr:rowOff>88463</xdr:rowOff>
    </xdr:to>
    <xdr:sp macro="" textlink="">
      <xdr:nvSpPr>
        <xdr:cNvPr id="469" name="フローチャート: 判断 468"/>
        <xdr:cNvSpPr/>
      </xdr:nvSpPr>
      <xdr:spPr>
        <a:xfrm>
          <a:off x="6921500" y="166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79590</xdr:rowOff>
    </xdr:from>
    <xdr:ext cx="534377" cy="259045"/>
    <xdr:sp macro="" textlink="">
      <xdr:nvSpPr>
        <xdr:cNvPr id="470" name="テキスト ボックス 469"/>
        <xdr:cNvSpPr txBox="1"/>
      </xdr:nvSpPr>
      <xdr:spPr>
        <a:xfrm>
          <a:off x="6705111" y="1671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105566</xdr:rowOff>
    </xdr:from>
    <xdr:to>
      <xdr:col>55</xdr:col>
      <xdr:colOff>50800</xdr:colOff>
      <xdr:row>97</xdr:row>
      <xdr:rowOff>35716</xdr:rowOff>
    </xdr:to>
    <xdr:sp macro="" textlink="">
      <xdr:nvSpPr>
        <xdr:cNvPr id="476" name="楕円 475"/>
        <xdr:cNvSpPr/>
      </xdr:nvSpPr>
      <xdr:spPr>
        <a:xfrm>
          <a:off x="10426700" y="1656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83993</xdr:rowOff>
    </xdr:from>
    <xdr:ext cx="534377" cy="259045"/>
    <xdr:sp macro="" textlink="">
      <xdr:nvSpPr>
        <xdr:cNvPr id="477" name="普通建設事業費 （ うち更新整備　）該当値テキスト"/>
        <xdr:cNvSpPr txBox="1"/>
      </xdr:nvSpPr>
      <xdr:spPr>
        <a:xfrm>
          <a:off x="10528300" y="1654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155428</xdr:rowOff>
    </xdr:from>
    <xdr:to>
      <xdr:col>50</xdr:col>
      <xdr:colOff>165100</xdr:colOff>
      <xdr:row>97</xdr:row>
      <xdr:rowOff>85578</xdr:rowOff>
    </xdr:to>
    <xdr:sp macro="" textlink="">
      <xdr:nvSpPr>
        <xdr:cNvPr id="478" name="楕円 477"/>
        <xdr:cNvSpPr/>
      </xdr:nvSpPr>
      <xdr:spPr>
        <a:xfrm>
          <a:off x="9588500" y="1661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76705</xdr:rowOff>
    </xdr:from>
    <xdr:ext cx="534377" cy="259045"/>
    <xdr:sp macro="" textlink="">
      <xdr:nvSpPr>
        <xdr:cNvPr id="479" name="テキスト ボックス 478"/>
        <xdr:cNvSpPr txBox="1"/>
      </xdr:nvSpPr>
      <xdr:spPr>
        <a:xfrm>
          <a:off x="9372111" y="1670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43769</xdr:rowOff>
    </xdr:from>
    <xdr:to>
      <xdr:col>46</xdr:col>
      <xdr:colOff>38100</xdr:colOff>
      <xdr:row>97</xdr:row>
      <xdr:rowOff>145369</xdr:rowOff>
    </xdr:to>
    <xdr:sp macro="" textlink="">
      <xdr:nvSpPr>
        <xdr:cNvPr id="480" name="楕円 479"/>
        <xdr:cNvSpPr/>
      </xdr:nvSpPr>
      <xdr:spPr>
        <a:xfrm>
          <a:off x="8699500" y="1667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136496</xdr:rowOff>
    </xdr:from>
    <xdr:ext cx="534377" cy="259045"/>
    <xdr:sp macro="" textlink="">
      <xdr:nvSpPr>
        <xdr:cNvPr id="481" name="テキスト ボックス 480"/>
        <xdr:cNvSpPr txBox="1"/>
      </xdr:nvSpPr>
      <xdr:spPr>
        <a:xfrm>
          <a:off x="8483111" y="1676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139595</xdr:rowOff>
    </xdr:from>
    <xdr:to>
      <xdr:col>41</xdr:col>
      <xdr:colOff>101600</xdr:colOff>
      <xdr:row>97</xdr:row>
      <xdr:rowOff>69745</xdr:rowOff>
    </xdr:to>
    <xdr:sp macro="" textlink="">
      <xdr:nvSpPr>
        <xdr:cNvPr id="482" name="楕円 481"/>
        <xdr:cNvSpPr/>
      </xdr:nvSpPr>
      <xdr:spPr>
        <a:xfrm>
          <a:off x="7810500" y="1659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60872</xdr:rowOff>
    </xdr:from>
    <xdr:ext cx="534377" cy="259045"/>
    <xdr:sp macro="" textlink="">
      <xdr:nvSpPr>
        <xdr:cNvPr id="483" name="テキスト ボックス 482"/>
        <xdr:cNvSpPr txBox="1"/>
      </xdr:nvSpPr>
      <xdr:spPr>
        <a:xfrm>
          <a:off x="7594111" y="1669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155583</xdr:rowOff>
    </xdr:from>
    <xdr:to>
      <xdr:col>36</xdr:col>
      <xdr:colOff>165100</xdr:colOff>
      <xdr:row>97</xdr:row>
      <xdr:rowOff>85733</xdr:rowOff>
    </xdr:to>
    <xdr:sp macro="" textlink="">
      <xdr:nvSpPr>
        <xdr:cNvPr id="484" name="楕円 483"/>
        <xdr:cNvSpPr/>
      </xdr:nvSpPr>
      <xdr:spPr>
        <a:xfrm>
          <a:off x="6921500" y="1661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102260</xdr:rowOff>
    </xdr:from>
    <xdr:ext cx="534377" cy="259045"/>
    <xdr:sp macro="" textlink="">
      <xdr:nvSpPr>
        <xdr:cNvPr id="485" name="テキスト ボックス 484"/>
        <xdr:cNvSpPr txBox="1"/>
      </xdr:nvSpPr>
      <xdr:spPr>
        <a:xfrm>
          <a:off x="6705111" y="1639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87735</xdr:rowOff>
    </xdr:from>
    <xdr:to>
      <xdr:col>85</xdr:col>
      <xdr:colOff>126364</xdr:colOff>
      <xdr:row>38</xdr:row>
      <xdr:rowOff>139700</xdr:rowOff>
    </xdr:to>
    <xdr:cxnSp macro="">
      <xdr:nvCxnSpPr>
        <xdr:cNvPr id="507" name="直線コネクタ 506"/>
        <xdr:cNvCxnSpPr/>
      </xdr:nvCxnSpPr>
      <xdr:spPr>
        <a:xfrm flipV="1">
          <a:off x="16317595" y="5402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144227</xdr:rowOff>
    </xdr:from>
    <xdr:ext cx="249299" cy="259045"/>
    <xdr:sp macro="" textlink="">
      <xdr:nvSpPr>
        <xdr:cNvPr id="508" name="災害復旧事業費最小値テキスト"/>
        <xdr:cNvSpPr txBox="1"/>
      </xdr:nvSpPr>
      <xdr:spPr>
        <a:xfrm>
          <a:off x="16370300" y="665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34412</xdr:rowOff>
    </xdr:from>
    <xdr:ext cx="599010" cy="259045"/>
    <xdr:sp macro="" textlink="">
      <xdr:nvSpPr>
        <xdr:cNvPr id="510" name="災害復旧事業費最大値テキスト"/>
        <xdr:cNvSpPr txBox="1"/>
      </xdr:nvSpPr>
      <xdr:spPr>
        <a:xfrm>
          <a:off x="16370300" y="517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87735</xdr:rowOff>
    </xdr:from>
    <xdr:to>
      <xdr:col>86</xdr:col>
      <xdr:colOff>25400</xdr:colOff>
      <xdr:row>31</xdr:row>
      <xdr:rowOff>87735</xdr:rowOff>
    </xdr:to>
    <xdr:cxnSp macro="">
      <xdr:nvCxnSpPr>
        <xdr:cNvPr id="511" name="直線コネクタ 510"/>
        <xdr:cNvCxnSpPr/>
      </xdr:nvCxnSpPr>
      <xdr:spPr>
        <a:xfrm>
          <a:off x="16230600" y="5402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52050</xdr:rowOff>
    </xdr:from>
    <xdr:to>
      <xdr:col>85</xdr:col>
      <xdr:colOff>127000</xdr:colOff>
      <xdr:row>38</xdr:row>
      <xdr:rowOff>111934</xdr:rowOff>
    </xdr:to>
    <xdr:cxnSp macro="">
      <xdr:nvCxnSpPr>
        <xdr:cNvPr id="512" name="直線コネクタ 511"/>
        <xdr:cNvCxnSpPr/>
      </xdr:nvCxnSpPr>
      <xdr:spPr>
        <a:xfrm flipV="1">
          <a:off x="15481300" y="6567150"/>
          <a:ext cx="838200" cy="59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17227</xdr:rowOff>
    </xdr:from>
    <xdr:ext cx="534377" cy="259045"/>
    <xdr:sp macro="" textlink="">
      <xdr:nvSpPr>
        <xdr:cNvPr id="513" name="災害復旧事業費平均値テキスト"/>
        <xdr:cNvSpPr txBox="1"/>
      </xdr:nvSpPr>
      <xdr:spPr>
        <a:xfrm>
          <a:off x="16370300" y="6532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38800</xdr:rowOff>
    </xdr:from>
    <xdr:to>
      <xdr:col>85</xdr:col>
      <xdr:colOff>177800</xdr:colOff>
      <xdr:row>38</xdr:row>
      <xdr:rowOff>140400</xdr:rowOff>
    </xdr:to>
    <xdr:sp macro="" textlink="">
      <xdr:nvSpPr>
        <xdr:cNvPr id="514" name="フローチャート: 判断 513"/>
        <xdr:cNvSpPr/>
      </xdr:nvSpPr>
      <xdr:spPr>
        <a:xfrm>
          <a:off x="16268700" y="655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57966</xdr:rowOff>
    </xdr:from>
    <xdr:to>
      <xdr:col>81</xdr:col>
      <xdr:colOff>50800</xdr:colOff>
      <xdr:row>38</xdr:row>
      <xdr:rowOff>111934</xdr:rowOff>
    </xdr:to>
    <xdr:cxnSp macro="">
      <xdr:nvCxnSpPr>
        <xdr:cNvPr id="515" name="直線コネクタ 514"/>
        <xdr:cNvCxnSpPr/>
      </xdr:nvCxnSpPr>
      <xdr:spPr>
        <a:xfrm>
          <a:off x="14592300" y="6573066"/>
          <a:ext cx="889000" cy="5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41612</xdr:rowOff>
    </xdr:from>
    <xdr:to>
      <xdr:col>81</xdr:col>
      <xdr:colOff>101600</xdr:colOff>
      <xdr:row>38</xdr:row>
      <xdr:rowOff>143212</xdr:rowOff>
    </xdr:to>
    <xdr:sp macro="" textlink="">
      <xdr:nvSpPr>
        <xdr:cNvPr id="516" name="フローチャート: 判断 515"/>
        <xdr:cNvSpPr/>
      </xdr:nvSpPr>
      <xdr:spPr>
        <a:xfrm>
          <a:off x="15430500" y="655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159739</xdr:rowOff>
    </xdr:from>
    <xdr:ext cx="534377" cy="259045"/>
    <xdr:sp macro="" textlink="">
      <xdr:nvSpPr>
        <xdr:cNvPr id="517" name="テキスト ボックス 516"/>
        <xdr:cNvSpPr txBox="1"/>
      </xdr:nvSpPr>
      <xdr:spPr>
        <a:xfrm>
          <a:off x="15214111" y="633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57966</xdr:rowOff>
    </xdr:from>
    <xdr:to>
      <xdr:col>76</xdr:col>
      <xdr:colOff>114300</xdr:colOff>
      <xdr:row>38</xdr:row>
      <xdr:rowOff>68573</xdr:rowOff>
    </xdr:to>
    <xdr:cxnSp macro="">
      <xdr:nvCxnSpPr>
        <xdr:cNvPr id="518" name="直線コネクタ 517"/>
        <xdr:cNvCxnSpPr/>
      </xdr:nvCxnSpPr>
      <xdr:spPr>
        <a:xfrm flipV="1">
          <a:off x="13703300" y="6573066"/>
          <a:ext cx="8890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48845</xdr:rowOff>
    </xdr:from>
    <xdr:to>
      <xdr:col>76</xdr:col>
      <xdr:colOff>165100</xdr:colOff>
      <xdr:row>38</xdr:row>
      <xdr:rowOff>150445</xdr:rowOff>
    </xdr:to>
    <xdr:sp macro="" textlink="">
      <xdr:nvSpPr>
        <xdr:cNvPr id="519" name="フローチャート: 判断 518"/>
        <xdr:cNvSpPr/>
      </xdr:nvSpPr>
      <xdr:spPr>
        <a:xfrm>
          <a:off x="145415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141572</xdr:rowOff>
    </xdr:from>
    <xdr:ext cx="469744" cy="259045"/>
    <xdr:sp macro="" textlink="">
      <xdr:nvSpPr>
        <xdr:cNvPr id="520" name="テキスト ボックス 519"/>
        <xdr:cNvSpPr txBox="1"/>
      </xdr:nvSpPr>
      <xdr:spPr>
        <a:xfrm>
          <a:off x="14357428" y="665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68573</xdr:rowOff>
    </xdr:from>
    <xdr:to>
      <xdr:col>71</xdr:col>
      <xdr:colOff>177800</xdr:colOff>
      <xdr:row>38</xdr:row>
      <xdr:rowOff>134447</xdr:rowOff>
    </xdr:to>
    <xdr:cxnSp macro="">
      <xdr:nvCxnSpPr>
        <xdr:cNvPr id="521" name="直線コネクタ 520"/>
        <xdr:cNvCxnSpPr/>
      </xdr:nvCxnSpPr>
      <xdr:spPr>
        <a:xfrm flipV="1">
          <a:off x="12814300" y="6583673"/>
          <a:ext cx="889000" cy="6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44410</xdr:rowOff>
    </xdr:from>
    <xdr:to>
      <xdr:col>72</xdr:col>
      <xdr:colOff>38100</xdr:colOff>
      <xdr:row>38</xdr:row>
      <xdr:rowOff>146010</xdr:rowOff>
    </xdr:to>
    <xdr:sp macro="" textlink="">
      <xdr:nvSpPr>
        <xdr:cNvPr id="522" name="フローチャート: 判断 521"/>
        <xdr:cNvSpPr/>
      </xdr:nvSpPr>
      <xdr:spPr>
        <a:xfrm>
          <a:off x="13652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137137</xdr:rowOff>
    </xdr:from>
    <xdr:ext cx="469744" cy="259045"/>
    <xdr:sp macro="" textlink="">
      <xdr:nvSpPr>
        <xdr:cNvPr id="523" name="テキスト ボックス 522"/>
        <xdr:cNvSpPr txBox="1"/>
      </xdr:nvSpPr>
      <xdr:spPr>
        <a:xfrm>
          <a:off x="13468428" y="665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44383</xdr:rowOff>
    </xdr:from>
    <xdr:to>
      <xdr:col>67</xdr:col>
      <xdr:colOff>101600</xdr:colOff>
      <xdr:row>38</xdr:row>
      <xdr:rowOff>145983</xdr:rowOff>
    </xdr:to>
    <xdr:sp macro="" textlink="">
      <xdr:nvSpPr>
        <xdr:cNvPr id="524" name="フローチャート: 判断 523"/>
        <xdr:cNvSpPr/>
      </xdr:nvSpPr>
      <xdr:spPr>
        <a:xfrm>
          <a:off x="12763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162510</xdr:rowOff>
    </xdr:from>
    <xdr:ext cx="469744" cy="259045"/>
    <xdr:sp macro="" textlink="">
      <xdr:nvSpPr>
        <xdr:cNvPr id="525" name="テキスト ボックス 524"/>
        <xdr:cNvSpPr txBox="1"/>
      </xdr:nvSpPr>
      <xdr:spPr>
        <a:xfrm>
          <a:off x="12579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1250</xdr:rowOff>
    </xdr:from>
    <xdr:to>
      <xdr:col>85</xdr:col>
      <xdr:colOff>177800</xdr:colOff>
      <xdr:row>38</xdr:row>
      <xdr:rowOff>102850</xdr:rowOff>
    </xdr:to>
    <xdr:sp macro="" textlink="">
      <xdr:nvSpPr>
        <xdr:cNvPr id="531" name="楕円 530"/>
        <xdr:cNvSpPr/>
      </xdr:nvSpPr>
      <xdr:spPr>
        <a:xfrm>
          <a:off x="16268700" y="651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132077</xdr:rowOff>
    </xdr:from>
    <xdr:ext cx="534377" cy="259045"/>
    <xdr:sp macro="" textlink="">
      <xdr:nvSpPr>
        <xdr:cNvPr id="532" name="災害復旧事業費該当値テキスト"/>
        <xdr:cNvSpPr txBox="1"/>
      </xdr:nvSpPr>
      <xdr:spPr>
        <a:xfrm>
          <a:off x="16370300" y="630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61134</xdr:rowOff>
    </xdr:from>
    <xdr:to>
      <xdr:col>81</xdr:col>
      <xdr:colOff>101600</xdr:colOff>
      <xdr:row>38</xdr:row>
      <xdr:rowOff>162734</xdr:rowOff>
    </xdr:to>
    <xdr:sp macro="" textlink="">
      <xdr:nvSpPr>
        <xdr:cNvPr id="533" name="楕円 532"/>
        <xdr:cNvSpPr/>
      </xdr:nvSpPr>
      <xdr:spPr>
        <a:xfrm>
          <a:off x="15430500" y="657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153861</xdr:rowOff>
    </xdr:from>
    <xdr:ext cx="469744" cy="259045"/>
    <xdr:sp macro="" textlink="">
      <xdr:nvSpPr>
        <xdr:cNvPr id="534" name="テキスト ボックス 533"/>
        <xdr:cNvSpPr txBox="1"/>
      </xdr:nvSpPr>
      <xdr:spPr>
        <a:xfrm>
          <a:off x="15246428" y="666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7166</xdr:rowOff>
    </xdr:from>
    <xdr:to>
      <xdr:col>76</xdr:col>
      <xdr:colOff>165100</xdr:colOff>
      <xdr:row>38</xdr:row>
      <xdr:rowOff>108766</xdr:rowOff>
    </xdr:to>
    <xdr:sp macro="" textlink="">
      <xdr:nvSpPr>
        <xdr:cNvPr id="535" name="楕円 534"/>
        <xdr:cNvSpPr/>
      </xdr:nvSpPr>
      <xdr:spPr>
        <a:xfrm>
          <a:off x="14541500" y="652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125293</xdr:rowOff>
    </xdr:from>
    <xdr:ext cx="534377" cy="259045"/>
    <xdr:sp macro="" textlink="">
      <xdr:nvSpPr>
        <xdr:cNvPr id="536" name="テキスト ボックス 535"/>
        <xdr:cNvSpPr txBox="1"/>
      </xdr:nvSpPr>
      <xdr:spPr>
        <a:xfrm>
          <a:off x="14325111" y="629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17773</xdr:rowOff>
    </xdr:from>
    <xdr:to>
      <xdr:col>72</xdr:col>
      <xdr:colOff>38100</xdr:colOff>
      <xdr:row>38</xdr:row>
      <xdr:rowOff>119373</xdr:rowOff>
    </xdr:to>
    <xdr:sp macro="" textlink="">
      <xdr:nvSpPr>
        <xdr:cNvPr id="537" name="楕円 536"/>
        <xdr:cNvSpPr/>
      </xdr:nvSpPr>
      <xdr:spPr>
        <a:xfrm>
          <a:off x="13652500" y="653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135900</xdr:rowOff>
    </xdr:from>
    <xdr:ext cx="534377" cy="259045"/>
    <xdr:sp macro="" textlink="">
      <xdr:nvSpPr>
        <xdr:cNvPr id="538" name="テキスト ボックス 537"/>
        <xdr:cNvSpPr txBox="1"/>
      </xdr:nvSpPr>
      <xdr:spPr>
        <a:xfrm>
          <a:off x="13436111" y="630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83647</xdr:rowOff>
    </xdr:from>
    <xdr:to>
      <xdr:col>67</xdr:col>
      <xdr:colOff>101600</xdr:colOff>
      <xdr:row>39</xdr:row>
      <xdr:rowOff>13797</xdr:rowOff>
    </xdr:to>
    <xdr:sp macro="" textlink="">
      <xdr:nvSpPr>
        <xdr:cNvPr id="539" name="楕円 538"/>
        <xdr:cNvSpPr/>
      </xdr:nvSpPr>
      <xdr:spPr>
        <a:xfrm>
          <a:off x="12763500" y="659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4924</xdr:rowOff>
    </xdr:from>
    <xdr:ext cx="469744" cy="259045"/>
    <xdr:sp macro="" textlink="">
      <xdr:nvSpPr>
        <xdr:cNvPr id="540" name="テキスト ボックス 539"/>
        <xdr:cNvSpPr txBox="1"/>
      </xdr:nvSpPr>
      <xdr:spPr>
        <a:xfrm>
          <a:off x="12579428" y="669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0" name="直線コネクタ 59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1" name="テキスト ボックス 60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2" name="直線コネクタ 60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3" name="テキスト ボックス 602"/>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4" name="直線コネクタ 60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5" name="テキスト ボックス 60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6" name="直線コネクタ 60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7" name="テキスト ボックス 60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160695</xdr:rowOff>
    </xdr:from>
    <xdr:to>
      <xdr:col>85</xdr:col>
      <xdr:colOff>126364</xdr:colOff>
      <xdr:row>78</xdr:row>
      <xdr:rowOff>135654</xdr:rowOff>
    </xdr:to>
    <xdr:cxnSp macro="">
      <xdr:nvCxnSpPr>
        <xdr:cNvPr id="611" name="直線コネクタ 610"/>
        <xdr:cNvCxnSpPr/>
      </xdr:nvCxnSpPr>
      <xdr:spPr>
        <a:xfrm flipV="1">
          <a:off x="16317595" y="12162195"/>
          <a:ext cx="1269" cy="134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139481</xdr:rowOff>
    </xdr:from>
    <xdr:ext cx="378565" cy="259045"/>
    <xdr:sp macro="" textlink="">
      <xdr:nvSpPr>
        <xdr:cNvPr id="612" name="公債費最小値テキスト"/>
        <xdr:cNvSpPr txBox="1"/>
      </xdr:nvSpPr>
      <xdr:spPr>
        <a:xfrm>
          <a:off x="16370300" y="13512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135654</xdr:rowOff>
    </xdr:from>
    <xdr:to>
      <xdr:col>86</xdr:col>
      <xdr:colOff>25400</xdr:colOff>
      <xdr:row>78</xdr:row>
      <xdr:rowOff>135654</xdr:rowOff>
    </xdr:to>
    <xdr:cxnSp macro="">
      <xdr:nvCxnSpPr>
        <xdr:cNvPr id="613" name="直線コネクタ 612"/>
        <xdr:cNvCxnSpPr/>
      </xdr:nvCxnSpPr>
      <xdr:spPr>
        <a:xfrm>
          <a:off x="16230600" y="13508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107372</xdr:rowOff>
    </xdr:from>
    <xdr:ext cx="599010" cy="259045"/>
    <xdr:sp macro="" textlink="">
      <xdr:nvSpPr>
        <xdr:cNvPr id="614" name="公債費最大値テキスト"/>
        <xdr:cNvSpPr txBox="1"/>
      </xdr:nvSpPr>
      <xdr:spPr>
        <a:xfrm>
          <a:off x="16370300" y="1193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160695</xdr:rowOff>
    </xdr:from>
    <xdr:to>
      <xdr:col>86</xdr:col>
      <xdr:colOff>25400</xdr:colOff>
      <xdr:row>70</xdr:row>
      <xdr:rowOff>160695</xdr:rowOff>
    </xdr:to>
    <xdr:cxnSp macro="">
      <xdr:nvCxnSpPr>
        <xdr:cNvPr id="615" name="直線コネクタ 614"/>
        <xdr:cNvCxnSpPr/>
      </xdr:nvCxnSpPr>
      <xdr:spPr>
        <a:xfrm>
          <a:off x="16230600" y="1216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90213</xdr:rowOff>
    </xdr:from>
    <xdr:to>
      <xdr:col>85</xdr:col>
      <xdr:colOff>127000</xdr:colOff>
      <xdr:row>76</xdr:row>
      <xdr:rowOff>98712</xdr:rowOff>
    </xdr:to>
    <xdr:cxnSp macro="">
      <xdr:nvCxnSpPr>
        <xdr:cNvPr id="616" name="直線コネクタ 615"/>
        <xdr:cNvCxnSpPr/>
      </xdr:nvCxnSpPr>
      <xdr:spPr>
        <a:xfrm flipV="1">
          <a:off x="15481300" y="13120413"/>
          <a:ext cx="838200" cy="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36146</xdr:rowOff>
    </xdr:from>
    <xdr:ext cx="534377" cy="259045"/>
    <xdr:sp macro="" textlink="">
      <xdr:nvSpPr>
        <xdr:cNvPr id="617" name="公債費平均値テキスト"/>
        <xdr:cNvSpPr txBox="1"/>
      </xdr:nvSpPr>
      <xdr:spPr>
        <a:xfrm>
          <a:off x="16370300" y="13066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57719</xdr:rowOff>
    </xdr:from>
    <xdr:to>
      <xdr:col>85</xdr:col>
      <xdr:colOff>177800</xdr:colOff>
      <xdr:row>76</xdr:row>
      <xdr:rowOff>159319</xdr:rowOff>
    </xdr:to>
    <xdr:sp macro="" textlink="">
      <xdr:nvSpPr>
        <xdr:cNvPr id="618" name="フローチャート: 判断 617"/>
        <xdr:cNvSpPr/>
      </xdr:nvSpPr>
      <xdr:spPr>
        <a:xfrm>
          <a:off x="162687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97715</xdr:rowOff>
    </xdr:from>
    <xdr:to>
      <xdr:col>81</xdr:col>
      <xdr:colOff>50800</xdr:colOff>
      <xdr:row>76</xdr:row>
      <xdr:rowOff>98712</xdr:rowOff>
    </xdr:to>
    <xdr:cxnSp macro="">
      <xdr:nvCxnSpPr>
        <xdr:cNvPr id="619" name="直線コネクタ 618"/>
        <xdr:cNvCxnSpPr/>
      </xdr:nvCxnSpPr>
      <xdr:spPr>
        <a:xfrm>
          <a:off x="14592300" y="13127915"/>
          <a:ext cx="889000" cy="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79587</xdr:rowOff>
    </xdr:from>
    <xdr:to>
      <xdr:col>81</xdr:col>
      <xdr:colOff>101600</xdr:colOff>
      <xdr:row>77</xdr:row>
      <xdr:rowOff>9737</xdr:rowOff>
    </xdr:to>
    <xdr:sp macro="" textlink="">
      <xdr:nvSpPr>
        <xdr:cNvPr id="620" name="フローチャート: 判断 619"/>
        <xdr:cNvSpPr/>
      </xdr:nvSpPr>
      <xdr:spPr>
        <a:xfrm>
          <a:off x="15430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864</xdr:rowOff>
    </xdr:from>
    <xdr:ext cx="534377" cy="259045"/>
    <xdr:sp macro="" textlink="">
      <xdr:nvSpPr>
        <xdr:cNvPr id="621" name="テキスト ボックス 620"/>
        <xdr:cNvSpPr txBox="1"/>
      </xdr:nvSpPr>
      <xdr:spPr>
        <a:xfrm>
          <a:off x="15214111" y="1320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97715</xdr:rowOff>
    </xdr:from>
    <xdr:to>
      <xdr:col>76</xdr:col>
      <xdr:colOff>114300</xdr:colOff>
      <xdr:row>76</xdr:row>
      <xdr:rowOff>126981</xdr:rowOff>
    </xdr:to>
    <xdr:cxnSp macro="">
      <xdr:nvCxnSpPr>
        <xdr:cNvPr id="622" name="直線コネクタ 621"/>
        <xdr:cNvCxnSpPr/>
      </xdr:nvCxnSpPr>
      <xdr:spPr>
        <a:xfrm flipV="1">
          <a:off x="13703300" y="13127915"/>
          <a:ext cx="889000" cy="2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88506</xdr:rowOff>
    </xdr:from>
    <xdr:to>
      <xdr:col>76</xdr:col>
      <xdr:colOff>165100</xdr:colOff>
      <xdr:row>77</xdr:row>
      <xdr:rowOff>18656</xdr:rowOff>
    </xdr:to>
    <xdr:sp macro="" textlink="">
      <xdr:nvSpPr>
        <xdr:cNvPr id="623" name="フローチャート: 判断 622"/>
        <xdr:cNvSpPr/>
      </xdr:nvSpPr>
      <xdr:spPr>
        <a:xfrm>
          <a:off x="14541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9783</xdr:rowOff>
    </xdr:from>
    <xdr:ext cx="534377" cy="259045"/>
    <xdr:sp macro="" textlink="">
      <xdr:nvSpPr>
        <xdr:cNvPr id="624" name="テキスト ボックス 623"/>
        <xdr:cNvSpPr txBox="1"/>
      </xdr:nvSpPr>
      <xdr:spPr>
        <a:xfrm>
          <a:off x="14325111" y="1321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126981</xdr:rowOff>
    </xdr:from>
    <xdr:to>
      <xdr:col>71</xdr:col>
      <xdr:colOff>177800</xdr:colOff>
      <xdr:row>76</xdr:row>
      <xdr:rowOff>129825</xdr:rowOff>
    </xdr:to>
    <xdr:cxnSp macro="">
      <xdr:nvCxnSpPr>
        <xdr:cNvPr id="625" name="直線コネクタ 624"/>
        <xdr:cNvCxnSpPr/>
      </xdr:nvCxnSpPr>
      <xdr:spPr>
        <a:xfrm flipV="1">
          <a:off x="12814300" y="13157181"/>
          <a:ext cx="889000" cy="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116816</xdr:rowOff>
    </xdr:from>
    <xdr:to>
      <xdr:col>72</xdr:col>
      <xdr:colOff>38100</xdr:colOff>
      <xdr:row>77</xdr:row>
      <xdr:rowOff>46966</xdr:rowOff>
    </xdr:to>
    <xdr:sp macro="" textlink="">
      <xdr:nvSpPr>
        <xdr:cNvPr id="626" name="フローチャート: 判断 625"/>
        <xdr:cNvSpPr/>
      </xdr:nvSpPr>
      <xdr:spPr>
        <a:xfrm>
          <a:off x="13652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38093</xdr:rowOff>
    </xdr:from>
    <xdr:ext cx="534377" cy="259045"/>
    <xdr:sp macro="" textlink="">
      <xdr:nvSpPr>
        <xdr:cNvPr id="627" name="テキスト ボックス 626"/>
        <xdr:cNvSpPr txBox="1"/>
      </xdr:nvSpPr>
      <xdr:spPr>
        <a:xfrm>
          <a:off x="13436111" y="1323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111517</xdr:rowOff>
    </xdr:from>
    <xdr:to>
      <xdr:col>67</xdr:col>
      <xdr:colOff>101600</xdr:colOff>
      <xdr:row>77</xdr:row>
      <xdr:rowOff>41667</xdr:rowOff>
    </xdr:to>
    <xdr:sp macro="" textlink="">
      <xdr:nvSpPr>
        <xdr:cNvPr id="628" name="フローチャート: 判断 627"/>
        <xdr:cNvSpPr/>
      </xdr:nvSpPr>
      <xdr:spPr>
        <a:xfrm>
          <a:off x="12763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32794</xdr:rowOff>
    </xdr:from>
    <xdr:ext cx="534377" cy="259045"/>
    <xdr:sp macro="" textlink="">
      <xdr:nvSpPr>
        <xdr:cNvPr id="629" name="テキスト ボックス 628"/>
        <xdr:cNvSpPr txBox="1"/>
      </xdr:nvSpPr>
      <xdr:spPr>
        <a:xfrm>
          <a:off x="12547111" y="1323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39413</xdr:rowOff>
    </xdr:from>
    <xdr:to>
      <xdr:col>85</xdr:col>
      <xdr:colOff>177800</xdr:colOff>
      <xdr:row>76</xdr:row>
      <xdr:rowOff>141013</xdr:rowOff>
    </xdr:to>
    <xdr:sp macro="" textlink="">
      <xdr:nvSpPr>
        <xdr:cNvPr id="635" name="楕円 634"/>
        <xdr:cNvSpPr/>
      </xdr:nvSpPr>
      <xdr:spPr>
        <a:xfrm>
          <a:off x="16268700" y="1306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62289</xdr:rowOff>
    </xdr:from>
    <xdr:ext cx="534377" cy="259045"/>
    <xdr:sp macro="" textlink="">
      <xdr:nvSpPr>
        <xdr:cNvPr id="636" name="公債費該当値テキスト"/>
        <xdr:cNvSpPr txBox="1"/>
      </xdr:nvSpPr>
      <xdr:spPr>
        <a:xfrm>
          <a:off x="16370300" y="1292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47912</xdr:rowOff>
    </xdr:from>
    <xdr:to>
      <xdr:col>81</xdr:col>
      <xdr:colOff>101600</xdr:colOff>
      <xdr:row>76</xdr:row>
      <xdr:rowOff>149512</xdr:rowOff>
    </xdr:to>
    <xdr:sp macro="" textlink="">
      <xdr:nvSpPr>
        <xdr:cNvPr id="637" name="楕円 636"/>
        <xdr:cNvSpPr/>
      </xdr:nvSpPr>
      <xdr:spPr>
        <a:xfrm>
          <a:off x="15430500" y="1307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166039</xdr:rowOff>
    </xdr:from>
    <xdr:ext cx="534377" cy="259045"/>
    <xdr:sp macro="" textlink="">
      <xdr:nvSpPr>
        <xdr:cNvPr id="638" name="テキスト ボックス 637"/>
        <xdr:cNvSpPr txBox="1"/>
      </xdr:nvSpPr>
      <xdr:spPr>
        <a:xfrm>
          <a:off x="15214111" y="1285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46915</xdr:rowOff>
    </xdr:from>
    <xdr:to>
      <xdr:col>76</xdr:col>
      <xdr:colOff>165100</xdr:colOff>
      <xdr:row>76</xdr:row>
      <xdr:rowOff>148515</xdr:rowOff>
    </xdr:to>
    <xdr:sp macro="" textlink="">
      <xdr:nvSpPr>
        <xdr:cNvPr id="639" name="楕円 638"/>
        <xdr:cNvSpPr/>
      </xdr:nvSpPr>
      <xdr:spPr>
        <a:xfrm>
          <a:off x="14541500" y="1307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165042</xdr:rowOff>
    </xdr:from>
    <xdr:ext cx="534377" cy="259045"/>
    <xdr:sp macro="" textlink="">
      <xdr:nvSpPr>
        <xdr:cNvPr id="640" name="テキスト ボックス 639"/>
        <xdr:cNvSpPr txBox="1"/>
      </xdr:nvSpPr>
      <xdr:spPr>
        <a:xfrm>
          <a:off x="14325111" y="12852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76181</xdr:rowOff>
    </xdr:from>
    <xdr:to>
      <xdr:col>72</xdr:col>
      <xdr:colOff>38100</xdr:colOff>
      <xdr:row>77</xdr:row>
      <xdr:rowOff>6331</xdr:rowOff>
    </xdr:to>
    <xdr:sp macro="" textlink="">
      <xdr:nvSpPr>
        <xdr:cNvPr id="641" name="楕円 640"/>
        <xdr:cNvSpPr/>
      </xdr:nvSpPr>
      <xdr:spPr>
        <a:xfrm>
          <a:off x="13652500" y="1310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22858</xdr:rowOff>
    </xdr:from>
    <xdr:ext cx="534377" cy="259045"/>
    <xdr:sp macro="" textlink="">
      <xdr:nvSpPr>
        <xdr:cNvPr id="642" name="テキスト ボックス 641"/>
        <xdr:cNvSpPr txBox="1"/>
      </xdr:nvSpPr>
      <xdr:spPr>
        <a:xfrm>
          <a:off x="13436111" y="1288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79025</xdr:rowOff>
    </xdr:from>
    <xdr:to>
      <xdr:col>67</xdr:col>
      <xdr:colOff>101600</xdr:colOff>
      <xdr:row>77</xdr:row>
      <xdr:rowOff>9175</xdr:rowOff>
    </xdr:to>
    <xdr:sp macro="" textlink="">
      <xdr:nvSpPr>
        <xdr:cNvPr id="643" name="楕円 642"/>
        <xdr:cNvSpPr/>
      </xdr:nvSpPr>
      <xdr:spPr>
        <a:xfrm>
          <a:off x="12763500" y="1310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25702</xdr:rowOff>
    </xdr:from>
    <xdr:ext cx="534377" cy="259045"/>
    <xdr:sp macro="" textlink="">
      <xdr:nvSpPr>
        <xdr:cNvPr id="644" name="テキスト ボックス 643"/>
        <xdr:cNvSpPr txBox="1"/>
      </xdr:nvSpPr>
      <xdr:spPr>
        <a:xfrm>
          <a:off x="12547111" y="1288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2" name="テキスト ボックス 66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22572</xdr:rowOff>
    </xdr:from>
    <xdr:to>
      <xdr:col>85</xdr:col>
      <xdr:colOff>126364</xdr:colOff>
      <xdr:row>99</xdr:row>
      <xdr:rowOff>37198</xdr:rowOff>
    </xdr:to>
    <xdr:cxnSp macro="">
      <xdr:nvCxnSpPr>
        <xdr:cNvPr id="668" name="直線コネクタ 667"/>
        <xdr:cNvCxnSpPr/>
      </xdr:nvCxnSpPr>
      <xdr:spPr>
        <a:xfrm flipV="1">
          <a:off x="16317595" y="15453072"/>
          <a:ext cx="1269" cy="155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41025</xdr:rowOff>
    </xdr:from>
    <xdr:ext cx="469744" cy="259045"/>
    <xdr:sp macro="" textlink="">
      <xdr:nvSpPr>
        <xdr:cNvPr id="669" name="積立金最小値テキスト"/>
        <xdr:cNvSpPr txBox="1"/>
      </xdr:nvSpPr>
      <xdr:spPr>
        <a:xfrm>
          <a:off x="16370300" y="1701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37198</xdr:rowOff>
    </xdr:from>
    <xdr:to>
      <xdr:col>86</xdr:col>
      <xdr:colOff>25400</xdr:colOff>
      <xdr:row>99</xdr:row>
      <xdr:rowOff>37198</xdr:rowOff>
    </xdr:to>
    <xdr:cxnSp macro="">
      <xdr:nvCxnSpPr>
        <xdr:cNvPr id="670" name="直線コネクタ 669"/>
        <xdr:cNvCxnSpPr/>
      </xdr:nvCxnSpPr>
      <xdr:spPr>
        <a:xfrm>
          <a:off x="16230600" y="1701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140699</xdr:rowOff>
    </xdr:from>
    <xdr:ext cx="599010" cy="259045"/>
    <xdr:sp macro="" textlink="">
      <xdr:nvSpPr>
        <xdr:cNvPr id="671" name="積立金最大値テキスト"/>
        <xdr:cNvSpPr txBox="1"/>
      </xdr:nvSpPr>
      <xdr:spPr>
        <a:xfrm>
          <a:off x="16370300" y="1522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22572</xdr:rowOff>
    </xdr:from>
    <xdr:to>
      <xdr:col>86</xdr:col>
      <xdr:colOff>25400</xdr:colOff>
      <xdr:row>90</xdr:row>
      <xdr:rowOff>22572</xdr:rowOff>
    </xdr:to>
    <xdr:cxnSp macro="">
      <xdr:nvCxnSpPr>
        <xdr:cNvPr id="672" name="直線コネクタ 671"/>
        <xdr:cNvCxnSpPr/>
      </xdr:nvCxnSpPr>
      <xdr:spPr>
        <a:xfrm>
          <a:off x="16230600" y="154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103057</xdr:rowOff>
    </xdr:from>
    <xdr:to>
      <xdr:col>85</xdr:col>
      <xdr:colOff>127000</xdr:colOff>
      <xdr:row>98</xdr:row>
      <xdr:rowOff>158758</xdr:rowOff>
    </xdr:to>
    <xdr:cxnSp macro="">
      <xdr:nvCxnSpPr>
        <xdr:cNvPr id="673" name="直線コネクタ 672"/>
        <xdr:cNvCxnSpPr/>
      </xdr:nvCxnSpPr>
      <xdr:spPr>
        <a:xfrm flipV="1">
          <a:off x="15481300" y="16905157"/>
          <a:ext cx="838200" cy="5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46276</xdr:rowOff>
    </xdr:from>
    <xdr:ext cx="534377" cy="259045"/>
    <xdr:sp macro="" textlink="">
      <xdr:nvSpPr>
        <xdr:cNvPr id="674" name="積立金平均値テキスト"/>
        <xdr:cNvSpPr txBox="1"/>
      </xdr:nvSpPr>
      <xdr:spPr>
        <a:xfrm>
          <a:off x="16370300" y="16676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23399</xdr:rowOff>
    </xdr:from>
    <xdr:to>
      <xdr:col>85</xdr:col>
      <xdr:colOff>177800</xdr:colOff>
      <xdr:row>98</xdr:row>
      <xdr:rowOff>124999</xdr:rowOff>
    </xdr:to>
    <xdr:sp macro="" textlink="">
      <xdr:nvSpPr>
        <xdr:cNvPr id="675" name="フローチャート: 判断 674"/>
        <xdr:cNvSpPr/>
      </xdr:nvSpPr>
      <xdr:spPr>
        <a:xfrm>
          <a:off x="16268700" y="1682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155353</xdr:rowOff>
    </xdr:from>
    <xdr:to>
      <xdr:col>81</xdr:col>
      <xdr:colOff>50800</xdr:colOff>
      <xdr:row>98</xdr:row>
      <xdr:rowOff>158758</xdr:rowOff>
    </xdr:to>
    <xdr:cxnSp macro="">
      <xdr:nvCxnSpPr>
        <xdr:cNvPr id="676" name="直線コネクタ 675"/>
        <xdr:cNvCxnSpPr/>
      </xdr:nvCxnSpPr>
      <xdr:spPr>
        <a:xfrm>
          <a:off x="14592300" y="16957453"/>
          <a:ext cx="889000" cy="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77594</xdr:rowOff>
    </xdr:from>
    <xdr:to>
      <xdr:col>81</xdr:col>
      <xdr:colOff>101600</xdr:colOff>
      <xdr:row>99</xdr:row>
      <xdr:rowOff>7744</xdr:rowOff>
    </xdr:to>
    <xdr:sp macro="" textlink="">
      <xdr:nvSpPr>
        <xdr:cNvPr id="677" name="フローチャート: 判断 676"/>
        <xdr:cNvSpPr/>
      </xdr:nvSpPr>
      <xdr:spPr>
        <a:xfrm>
          <a:off x="15430500" y="168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24271</xdr:rowOff>
    </xdr:from>
    <xdr:ext cx="534377" cy="259045"/>
    <xdr:sp macro="" textlink="">
      <xdr:nvSpPr>
        <xdr:cNvPr id="678" name="テキスト ボックス 677"/>
        <xdr:cNvSpPr txBox="1"/>
      </xdr:nvSpPr>
      <xdr:spPr>
        <a:xfrm>
          <a:off x="15214111" y="1665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155353</xdr:rowOff>
    </xdr:from>
    <xdr:to>
      <xdr:col>76</xdr:col>
      <xdr:colOff>114300</xdr:colOff>
      <xdr:row>99</xdr:row>
      <xdr:rowOff>38681</xdr:rowOff>
    </xdr:to>
    <xdr:cxnSp macro="">
      <xdr:nvCxnSpPr>
        <xdr:cNvPr id="679" name="直線コネクタ 678"/>
        <xdr:cNvCxnSpPr/>
      </xdr:nvCxnSpPr>
      <xdr:spPr>
        <a:xfrm flipV="1">
          <a:off x="13703300" y="16957453"/>
          <a:ext cx="889000" cy="5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106687</xdr:rowOff>
    </xdr:from>
    <xdr:to>
      <xdr:col>76</xdr:col>
      <xdr:colOff>165100</xdr:colOff>
      <xdr:row>99</xdr:row>
      <xdr:rowOff>36837</xdr:rowOff>
    </xdr:to>
    <xdr:sp macro="" textlink="">
      <xdr:nvSpPr>
        <xdr:cNvPr id="680" name="フローチャート: 判断 679"/>
        <xdr:cNvSpPr/>
      </xdr:nvSpPr>
      <xdr:spPr>
        <a:xfrm>
          <a:off x="14541500" y="1690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27964</xdr:rowOff>
    </xdr:from>
    <xdr:ext cx="534377" cy="259045"/>
    <xdr:sp macro="" textlink="">
      <xdr:nvSpPr>
        <xdr:cNvPr id="681" name="テキスト ボックス 680"/>
        <xdr:cNvSpPr txBox="1"/>
      </xdr:nvSpPr>
      <xdr:spPr>
        <a:xfrm>
          <a:off x="14325111" y="1700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53</xdr:rowOff>
    </xdr:from>
    <xdr:to>
      <xdr:col>71</xdr:col>
      <xdr:colOff>177800</xdr:colOff>
      <xdr:row>99</xdr:row>
      <xdr:rowOff>38681</xdr:rowOff>
    </xdr:to>
    <xdr:cxnSp macro="">
      <xdr:nvCxnSpPr>
        <xdr:cNvPr id="682" name="直線コネクタ 681"/>
        <xdr:cNvCxnSpPr/>
      </xdr:nvCxnSpPr>
      <xdr:spPr>
        <a:xfrm>
          <a:off x="12814300" y="16973603"/>
          <a:ext cx="889000" cy="3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104005</xdr:rowOff>
    </xdr:from>
    <xdr:to>
      <xdr:col>72</xdr:col>
      <xdr:colOff>38100</xdr:colOff>
      <xdr:row>99</xdr:row>
      <xdr:rowOff>34155</xdr:rowOff>
    </xdr:to>
    <xdr:sp macro="" textlink="">
      <xdr:nvSpPr>
        <xdr:cNvPr id="683" name="フローチャート: 判断 682"/>
        <xdr:cNvSpPr/>
      </xdr:nvSpPr>
      <xdr:spPr>
        <a:xfrm>
          <a:off x="13652500" y="1690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50682</xdr:rowOff>
    </xdr:from>
    <xdr:ext cx="534377" cy="259045"/>
    <xdr:sp macro="" textlink="">
      <xdr:nvSpPr>
        <xdr:cNvPr id="684" name="テキスト ボックス 683"/>
        <xdr:cNvSpPr txBox="1"/>
      </xdr:nvSpPr>
      <xdr:spPr>
        <a:xfrm>
          <a:off x="13436111" y="1668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105753</xdr:rowOff>
    </xdr:from>
    <xdr:to>
      <xdr:col>67</xdr:col>
      <xdr:colOff>101600</xdr:colOff>
      <xdr:row>99</xdr:row>
      <xdr:rowOff>35903</xdr:rowOff>
    </xdr:to>
    <xdr:sp macro="" textlink="">
      <xdr:nvSpPr>
        <xdr:cNvPr id="685" name="フローチャート: 判断 684"/>
        <xdr:cNvSpPr/>
      </xdr:nvSpPr>
      <xdr:spPr>
        <a:xfrm>
          <a:off x="12763500" y="1690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52430</xdr:rowOff>
    </xdr:from>
    <xdr:ext cx="534377" cy="259045"/>
    <xdr:sp macro="" textlink="">
      <xdr:nvSpPr>
        <xdr:cNvPr id="686" name="テキスト ボックス 685"/>
        <xdr:cNvSpPr txBox="1"/>
      </xdr:nvSpPr>
      <xdr:spPr>
        <a:xfrm>
          <a:off x="12547111" y="1668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52257</xdr:rowOff>
    </xdr:from>
    <xdr:to>
      <xdr:col>85</xdr:col>
      <xdr:colOff>177800</xdr:colOff>
      <xdr:row>98</xdr:row>
      <xdr:rowOff>153857</xdr:rowOff>
    </xdr:to>
    <xdr:sp macro="" textlink="">
      <xdr:nvSpPr>
        <xdr:cNvPr id="692" name="楕円 691"/>
        <xdr:cNvSpPr/>
      </xdr:nvSpPr>
      <xdr:spPr>
        <a:xfrm>
          <a:off x="16268700" y="1685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1825</xdr:rowOff>
    </xdr:from>
    <xdr:ext cx="534377" cy="259045"/>
    <xdr:sp macro="" textlink="">
      <xdr:nvSpPr>
        <xdr:cNvPr id="693" name="積立金該当値テキスト"/>
        <xdr:cNvSpPr txBox="1"/>
      </xdr:nvSpPr>
      <xdr:spPr>
        <a:xfrm>
          <a:off x="16370300" y="1680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107958</xdr:rowOff>
    </xdr:from>
    <xdr:to>
      <xdr:col>81</xdr:col>
      <xdr:colOff>101600</xdr:colOff>
      <xdr:row>99</xdr:row>
      <xdr:rowOff>38108</xdr:rowOff>
    </xdr:to>
    <xdr:sp macro="" textlink="">
      <xdr:nvSpPr>
        <xdr:cNvPr id="694" name="楕円 693"/>
        <xdr:cNvSpPr/>
      </xdr:nvSpPr>
      <xdr:spPr>
        <a:xfrm>
          <a:off x="15430500" y="1691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29235</xdr:rowOff>
    </xdr:from>
    <xdr:ext cx="534377" cy="259045"/>
    <xdr:sp macro="" textlink="">
      <xdr:nvSpPr>
        <xdr:cNvPr id="695" name="テキスト ボックス 694"/>
        <xdr:cNvSpPr txBox="1"/>
      </xdr:nvSpPr>
      <xdr:spPr>
        <a:xfrm>
          <a:off x="15214111" y="1700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104553</xdr:rowOff>
    </xdr:from>
    <xdr:to>
      <xdr:col>76</xdr:col>
      <xdr:colOff>165100</xdr:colOff>
      <xdr:row>99</xdr:row>
      <xdr:rowOff>34703</xdr:rowOff>
    </xdr:to>
    <xdr:sp macro="" textlink="">
      <xdr:nvSpPr>
        <xdr:cNvPr id="696" name="楕円 695"/>
        <xdr:cNvSpPr/>
      </xdr:nvSpPr>
      <xdr:spPr>
        <a:xfrm>
          <a:off x="14541500" y="1690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51230</xdr:rowOff>
    </xdr:from>
    <xdr:ext cx="534377" cy="259045"/>
    <xdr:sp macro="" textlink="">
      <xdr:nvSpPr>
        <xdr:cNvPr id="697" name="テキスト ボックス 696"/>
        <xdr:cNvSpPr txBox="1"/>
      </xdr:nvSpPr>
      <xdr:spPr>
        <a:xfrm>
          <a:off x="14325111" y="1668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159331</xdr:rowOff>
    </xdr:from>
    <xdr:to>
      <xdr:col>72</xdr:col>
      <xdr:colOff>38100</xdr:colOff>
      <xdr:row>99</xdr:row>
      <xdr:rowOff>89481</xdr:rowOff>
    </xdr:to>
    <xdr:sp macro="" textlink="">
      <xdr:nvSpPr>
        <xdr:cNvPr id="698" name="楕円 697"/>
        <xdr:cNvSpPr/>
      </xdr:nvSpPr>
      <xdr:spPr>
        <a:xfrm>
          <a:off x="13652500" y="1696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80608</xdr:rowOff>
    </xdr:from>
    <xdr:ext cx="469744" cy="259045"/>
    <xdr:sp macro="" textlink="">
      <xdr:nvSpPr>
        <xdr:cNvPr id="699" name="テキスト ボックス 698"/>
        <xdr:cNvSpPr txBox="1"/>
      </xdr:nvSpPr>
      <xdr:spPr>
        <a:xfrm>
          <a:off x="13468428" y="1705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120703</xdr:rowOff>
    </xdr:from>
    <xdr:to>
      <xdr:col>67</xdr:col>
      <xdr:colOff>101600</xdr:colOff>
      <xdr:row>99</xdr:row>
      <xdr:rowOff>50853</xdr:rowOff>
    </xdr:to>
    <xdr:sp macro="" textlink="">
      <xdr:nvSpPr>
        <xdr:cNvPr id="700" name="楕円 699"/>
        <xdr:cNvSpPr/>
      </xdr:nvSpPr>
      <xdr:spPr>
        <a:xfrm>
          <a:off x="12763500" y="1692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41980</xdr:rowOff>
    </xdr:from>
    <xdr:ext cx="534377" cy="259045"/>
    <xdr:sp macro="" textlink="">
      <xdr:nvSpPr>
        <xdr:cNvPr id="701" name="テキスト ボックス 700"/>
        <xdr:cNvSpPr txBox="1"/>
      </xdr:nvSpPr>
      <xdr:spPr>
        <a:xfrm>
          <a:off x="12547111" y="1701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1397</xdr:rowOff>
    </xdr:from>
    <xdr:to>
      <xdr:col>116</xdr:col>
      <xdr:colOff>62864</xdr:colOff>
      <xdr:row>38</xdr:row>
      <xdr:rowOff>139700</xdr:rowOff>
    </xdr:to>
    <xdr:cxnSp macro="">
      <xdr:nvCxnSpPr>
        <xdr:cNvPr id="723" name="直線コネクタ 722"/>
        <xdr:cNvCxnSpPr/>
      </xdr:nvCxnSpPr>
      <xdr:spPr>
        <a:xfrm flipV="1">
          <a:off x="22159595" y="5487797"/>
          <a:ext cx="1269" cy="116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119524</xdr:rowOff>
    </xdr:from>
    <xdr:ext cx="534377" cy="259045"/>
    <xdr:sp macro="" textlink="">
      <xdr:nvSpPr>
        <xdr:cNvPr id="726" name="投資及び出資金最大値テキスト"/>
        <xdr:cNvSpPr txBox="1"/>
      </xdr:nvSpPr>
      <xdr:spPr>
        <a:xfrm>
          <a:off x="22212300" y="526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1397</xdr:rowOff>
    </xdr:from>
    <xdr:to>
      <xdr:col>116</xdr:col>
      <xdr:colOff>152400</xdr:colOff>
      <xdr:row>32</xdr:row>
      <xdr:rowOff>1397</xdr:rowOff>
    </xdr:to>
    <xdr:cxnSp macro="">
      <xdr:nvCxnSpPr>
        <xdr:cNvPr id="727" name="直線コネクタ 726"/>
        <xdr:cNvCxnSpPr/>
      </xdr:nvCxnSpPr>
      <xdr:spPr>
        <a:xfrm>
          <a:off x="22072600" y="548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8" name="直線コネクタ 72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22692</xdr:rowOff>
    </xdr:from>
    <xdr:ext cx="469744" cy="259045"/>
    <xdr:sp macro="" textlink="">
      <xdr:nvSpPr>
        <xdr:cNvPr id="729" name="投資及び出資金平均値テキスト"/>
        <xdr:cNvSpPr txBox="1"/>
      </xdr:nvSpPr>
      <xdr:spPr>
        <a:xfrm>
          <a:off x="22212300" y="6366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171265</xdr:rowOff>
    </xdr:from>
    <xdr:to>
      <xdr:col>116</xdr:col>
      <xdr:colOff>114300</xdr:colOff>
      <xdr:row>38</xdr:row>
      <xdr:rowOff>101415</xdr:rowOff>
    </xdr:to>
    <xdr:sp macro="" textlink="">
      <xdr:nvSpPr>
        <xdr:cNvPr id="730" name="フローチャート: 判断 729"/>
        <xdr:cNvSpPr/>
      </xdr:nvSpPr>
      <xdr:spPr>
        <a:xfrm>
          <a:off x="22110700" y="651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1" name="直線コネクタ 73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24709</xdr:rowOff>
    </xdr:from>
    <xdr:to>
      <xdr:col>112</xdr:col>
      <xdr:colOff>38100</xdr:colOff>
      <xdr:row>38</xdr:row>
      <xdr:rowOff>126309</xdr:rowOff>
    </xdr:to>
    <xdr:sp macro="" textlink="">
      <xdr:nvSpPr>
        <xdr:cNvPr id="732" name="フローチャート: 判断 731"/>
        <xdr:cNvSpPr/>
      </xdr:nvSpPr>
      <xdr:spPr>
        <a:xfrm>
          <a:off x="21272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142836</xdr:rowOff>
    </xdr:from>
    <xdr:ext cx="469744" cy="259045"/>
    <xdr:sp macro="" textlink="">
      <xdr:nvSpPr>
        <xdr:cNvPr id="733" name="テキスト ボックス 732"/>
        <xdr:cNvSpPr txBox="1"/>
      </xdr:nvSpPr>
      <xdr:spPr>
        <a:xfrm>
          <a:off x="21088428" y="631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4" name="直線コネクタ 73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36757</xdr:rowOff>
    </xdr:from>
    <xdr:to>
      <xdr:col>107</xdr:col>
      <xdr:colOff>101600</xdr:colOff>
      <xdr:row>38</xdr:row>
      <xdr:rowOff>138357</xdr:rowOff>
    </xdr:to>
    <xdr:sp macro="" textlink="">
      <xdr:nvSpPr>
        <xdr:cNvPr id="735" name="フローチャート: 判断 734"/>
        <xdr:cNvSpPr/>
      </xdr:nvSpPr>
      <xdr:spPr>
        <a:xfrm>
          <a:off x="20383500" y="655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154883</xdr:rowOff>
    </xdr:from>
    <xdr:ext cx="469744" cy="259045"/>
    <xdr:sp macro="" textlink="">
      <xdr:nvSpPr>
        <xdr:cNvPr id="736" name="テキスト ボックス 735"/>
        <xdr:cNvSpPr txBox="1"/>
      </xdr:nvSpPr>
      <xdr:spPr>
        <a:xfrm>
          <a:off x="20199428" y="632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7" name="直線コネクタ 73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38197</xdr:rowOff>
    </xdr:from>
    <xdr:to>
      <xdr:col>102</xdr:col>
      <xdr:colOff>165100</xdr:colOff>
      <xdr:row>38</xdr:row>
      <xdr:rowOff>139797</xdr:rowOff>
    </xdr:to>
    <xdr:sp macro="" textlink="">
      <xdr:nvSpPr>
        <xdr:cNvPr id="738" name="フローチャート: 判断 737"/>
        <xdr:cNvSpPr/>
      </xdr:nvSpPr>
      <xdr:spPr>
        <a:xfrm>
          <a:off x="19494500" y="655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156324</xdr:rowOff>
    </xdr:from>
    <xdr:ext cx="469744" cy="259045"/>
    <xdr:sp macro="" textlink="">
      <xdr:nvSpPr>
        <xdr:cNvPr id="739" name="テキスト ボックス 738"/>
        <xdr:cNvSpPr txBox="1"/>
      </xdr:nvSpPr>
      <xdr:spPr>
        <a:xfrm>
          <a:off x="19310428" y="632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35659</xdr:rowOff>
    </xdr:from>
    <xdr:to>
      <xdr:col>98</xdr:col>
      <xdr:colOff>38100</xdr:colOff>
      <xdr:row>38</xdr:row>
      <xdr:rowOff>137259</xdr:rowOff>
    </xdr:to>
    <xdr:sp macro="" textlink="">
      <xdr:nvSpPr>
        <xdr:cNvPr id="740" name="フローチャート: 判断 739"/>
        <xdr:cNvSpPr/>
      </xdr:nvSpPr>
      <xdr:spPr>
        <a:xfrm>
          <a:off x="18605500" y="655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153786</xdr:rowOff>
    </xdr:from>
    <xdr:ext cx="469744" cy="259045"/>
    <xdr:sp macro="" textlink="">
      <xdr:nvSpPr>
        <xdr:cNvPr id="741" name="テキスト ボックス 740"/>
        <xdr:cNvSpPr txBox="1"/>
      </xdr:nvSpPr>
      <xdr:spPr>
        <a:xfrm>
          <a:off x="18421428" y="6325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楕円 74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8"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9" name="楕円 74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1" name="楕円 75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2" name="テキスト ボックス 75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3" name="楕円 75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4" name="テキスト ボックス 75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5" name="楕円 75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6" name="テキスト ボックス 75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42145</xdr:rowOff>
    </xdr:from>
    <xdr:to>
      <xdr:col>116</xdr:col>
      <xdr:colOff>62864</xdr:colOff>
      <xdr:row>59</xdr:row>
      <xdr:rowOff>44450</xdr:rowOff>
    </xdr:to>
    <xdr:cxnSp macro="">
      <xdr:nvCxnSpPr>
        <xdr:cNvPr id="780" name="直線コネクタ 779"/>
        <xdr:cNvCxnSpPr/>
      </xdr:nvCxnSpPr>
      <xdr:spPr>
        <a:xfrm flipV="1">
          <a:off x="22159595" y="8614645"/>
          <a:ext cx="1269" cy="1545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160272</xdr:rowOff>
    </xdr:from>
    <xdr:ext cx="534377" cy="259045"/>
    <xdr:sp macro="" textlink="">
      <xdr:nvSpPr>
        <xdr:cNvPr id="783" name="貸付金最大値テキスト"/>
        <xdr:cNvSpPr txBox="1"/>
      </xdr:nvSpPr>
      <xdr:spPr>
        <a:xfrm>
          <a:off x="22212300" y="838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42145</xdr:rowOff>
    </xdr:from>
    <xdr:to>
      <xdr:col>116</xdr:col>
      <xdr:colOff>152400</xdr:colOff>
      <xdr:row>50</xdr:row>
      <xdr:rowOff>42145</xdr:rowOff>
    </xdr:to>
    <xdr:cxnSp macro="">
      <xdr:nvCxnSpPr>
        <xdr:cNvPr id="784" name="直線コネクタ 783"/>
        <xdr:cNvCxnSpPr/>
      </xdr:nvCxnSpPr>
      <xdr:spPr>
        <a:xfrm>
          <a:off x="22072600" y="86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163417</xdr:rowOff>
    </xdr:from>
    <xdr:to>
      <xdr:col>116</xdr:col>
      <xdr:colOff>63500</xdr:colOff>
      <xdr:row>58</xdr:row>
      <xdr:rowOff>163493</xdr:rowOff>
    </xdr:to>
    <xdr:cxnSp macro="">
      <xdr:nvCxnSpPr>
        <xdr:cNvPr id="785" name="直線コネクタ 784"/>
        <xdr:cNvCxnSpPr/>
      </xdr:nvCxnSpPr>
      <xdr:spPr>
        <a:xfrm>
          <a:off x="21323300" y="10107517"/>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131627</xdr:rowOff>
    </xdr:from>
    <xdr:ext cx="469744" cy="259045"/>
    <xdr:sp macro="" textlink="">
      <xdr:nvSpPr>
        <xdr:cNvPr id="786" name="貸付金平均値テキスト"/>
        <xdr:cNvSpPr txBox="1"/>
      </xdr:nvSpPr>
      <xdr:spPr>
        <a:xfrm>
          <a:off x="22212300" y="9904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108750</xdr:rowOff>
    </xdr:from>
    <xdr:to>
      <xdr:col>116</xdr:col>
      <xdr:colOff>114300</xdr:colOff>
      <xdr:row>59</xdr:row>
      <xdr:rowOff>38900</xdr:rowOff>
    </xdr:to>
    <xdr:sp macro="" textlink="">
      <xdr:nvSpPr>
        <xdr:cNvPr id="787" name="フローチャート: 判断 786"/>
        <xdr:cNvSpPr/>
      </xdr:nvSpPr>
      <xdr:spPr>
        <a:xfrm>
          <a:off x="22110700" y="100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163417</xdr:rowOff>
    </xdr:from>
    <xdr:to>
      <xdr:col>111</xdr:col>
      <xdr:colOff>177800</xdr:colOff>
      <xdr:row>58</xdr:row>
      <xdr:rowOff>166103</xdr:rowOff>
    </xdr:to>
    <xdr:cxnSp macro="">
      <xdr:nvCxnSpPr>
        <xdr:cNvPr id="788" name="直線コネクタ 787"/>
        <xdr:cNvCxnSpPr/>
      </xdr:nvCxnSpPr>
      <xdr:spPr>
        <a:xfrm flipV="1">
          <a:off x="20434300" y="10107517"/>
          <a:ext cx="889000" cy="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103816</xdr:rowOff>
    </xdr:from>
    <xdr:to>
      <xdr:col>112</xdr:col>
      <xdr:colOff>38100</xdr:colOff>
      <xdr:row>59</xdr:row>
      <xdr:rowOff>33966</xdr:rowOff>
    </xdr:to>
    <xdr:sp macro="" textlink="">
      <xdr:nvSpPr>
        <xdr:cNvPr id="789" name="フローチャート: 判断 788"/>
        <xdr:cNvSpPr/>
      </xdr:nvSpPr>
      <xdr:spPr>
        <a:xfrm>
          <a:off x="21272500" y="100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50493</xdr:rowOff>
    </xdr:from>
    <xdr:ext cx="469744" cy="259045"/>
    <xdr:sp macro="" textlink="">
      <xdr:nvSpPr>
        <xdr:cNvPr id="790" name="テキスト ボックス 789"/>
        <xdr:cNvSpPr txBox="1"/>
      </xdr:nvSpPr>
      <xdr:spPr>
        <a:xfrm>
          <a:off x="21088428" y="982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166103</xdr:rowOff>
    </xdr:from>
    <xdr:to>
      <xdr:col>107</xdr:col>
      <xdr:colOff>50800</xdr:colOff>
      <xdr:row>58</xdr:row>
      <xdr:rowOff>167132</xdr:rowOff>
    </xdr:to>
    <xdr:cxnSp macro="">
      <xdr:nvCxnSpPr>
        <xdr:cNvPr id="791" name="直線コネクタ 790"/>
        <xdr:cNvCxnSpPr/>
      </xdr:nvCxnSpPr>
      <xdr:spPr>
        <a:xfrm flipV="1">
          <a:off x="19545300" y="10110203"/>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113608</xdr:rowOff>
    </xdr:from>
    <xdr:to>
      <xdr:col>107</xdr:col>
      <xdr:colOff>101600</xdr:colOff>
      <xdr:row>59</xdr:row>
      <xdr:rowOff>43758</xdr:rowOff>
    </xdr:to>
    <xdr:sp macro="" textlink="">
      <xdr:nvSpPr>
        <xdr:cNvPr id="792" name="フローチャート: 判断 791"/>
        <xdr:cNvSpPr/>
      </xdr:nvSpPr>
      <xdr:spPr>
        <a:xfrm>
          <a:off x="20383500" y="100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60285</xdr:rowOff>
    </xdr:from>
    <xdr:ext cx="469744" cy="259045"/>
    <xdr:sp macro="" textlink="">
      <xdr:nvSpPr>
        <xdr:cNvPr id="793" name="テキスト ボックス 792"/>
        <xdr:cNvSpPr txBox="1"/>
      </xdr:nvSpPr>
      <xdr:spPr>
        <a:xfrm>
          <a:off x="20199428" y="983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167132</xdr:rowOff>
    </xdr:from>
    <xdr:to>
      <xdr:col>102</xdr:col>
      <xdr:colOff>114300</xdr:colOff>
      <xdr:row>58</xdr:row>
      <xdr:rowOff>168942</xdr:rowOff>
    </xdr:to>
    <xdr:cxnSp macro="">
      <xdr:nvCxnSpPr>
        <xdr:cNvPr id="794" name="直線コネクタ 793"/>
        <xdr:cNvCxnSpPr/>
      </xdr:nvCxnSpPr>
      <xdr:spPr>
        <a:xfrm flipV="1">
          <a:off x="18656300" y="10111232"/>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113341</xdr:rowOff>
    </xdr:from>
    <xdr:to>
      <xdr:col>102</xdr:col>
      <xdr:colOff>165100</xdr:colOff>
      <xdr:row>59</xdr:row>
      <xdr:rowOff>43491</xdr:rowOff>
    </xdr:to>
    <xdr:sp macro="" textlink="">
      <xdr:nvSpPr>
        <xdr:cNvPr id="795" name="フローチャート: 判断 794"/>
        <xdr:cNvSpPr/>
      </xdr:nvSpPr>
      <xdr:spPr>
        <a:xfrm>
          <a:off x="19494500" y="1005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60018</xdr:rowOff>
    </xdr:from>
    <xdr:ext cx="469744" cy="259045"/>
    <xdr:sp macro="" textlink="">
      <xdr:nvSpPr>
        <xdr:cNvPr id="796" name="テキスト ボックス 795"/>
        <xdr:cNvSpPr txBox="1"/>
      </xdr:nvSpPr>
      <xdr:spPr>
        <a:xfrm>
          <a:off x="19310428" y="983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101435</xdr:rowOff>
    </xdr:from>
    <xdr:to>
      <xdr:col>98</xdr:col>
      <xdr:colOff>38100</xdr:colOff>
      <xdr:row>59</xdr:row>
      <xdr:rowOff>31585</xdr:rowOff>
    </xdr:to>
    <xdr:sp macro="" textlink="">
      <xdr:nvSpPr>
        <xdr:cNvPr id="797" name="フローチャート: 判断 796"/>
        <xdr:cNvSpPr/>
      </xdr:nvSpPr>
      <xdr:spPr>
        <a:xfrm>
          <a:off x="18605500" y="1004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48112</xdr:rowOff>
    </xdr:from>
    <xdr:ext cx="469744" cy="259045"/>
    <xdr:sp macro="" textlink="">
      <xdr:nvSpPr>
        <xdr:cNvPr id="798" name="テキスト ボックス 797"/>
        <xdr:cNvSpPr txBox="1"/>
      </xdr:nvSpPr>
      <xdr:spPr>
        <a:xfrm>
          <a:off x="18421428" y="982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112693</xdr:rowOff>
    </xdr:from>
    <xdr:to>
      <xdr:col>116</xdr:col>
      <xdr:colOff>114300</xdr:colOff>
      <xdr:row>59</xdr:row>
      <xdr:rowOff>42843</xdr:rowOff>
    </xdr:to>
    <xdr:sp macro="" textlink="">
      <xdr:nvSpPr>
        <xdr:cNvPr id="804" name="楕円 803"/>
        <xdr:cNvSpPr/>
      </xdr:nvSpPr>
      <xdr:spPr>
        <a:xfrm>
          <a:off x="22110700" y="1005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87177</xdr:rowOff>
    </xdr:from>
    <xdr:ext cx="469744" cy="259045"/>
    <xdr:sp macro="" textlink="">
      <xdr:nvSpPr>
        <xdr:cNvPr id="805" name="貸付金該当値テキスト"/>
        <xdr:cNvSpPr txBox="1"/>
      </xdr:nvSpPr>
      <xdr:spPr>
        <a:xfrm>
          <a:off x="22212300" y="1003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112617</xdr:rowOff>
    </xdr:from>
    <xdr:to>
      <xdr:col>112</xdr:col>
      <xdr:colOff>38100</xdr:colOff>
      <xdr:row>59</xdr:row>
      <xdr:rowOff>42767</xdr:rowOff>
    </xdr:to>
    <xdr:sp macro="" textlink="">
      <xdr:nvSpPr>
        <xdr:cNvPr id="806" name="楕円 805"/>
        <xdr:cNvSpPr/>
      </xdr:nvSpPr>
      <xdr:spPr>
        <a:xfrm>
          <a:off x="21272500" y="1005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33894</xdr:rowOff>
    </xdr:from>
    <xdr:ext cx="469744" cy="259045"/>
    <xdr:sp macro="" textlink="">
      <xdr:nvSpPr>
        <xdr:cNvPr id="807" name="テキスト ボックス 806"/>
        <xdr:cNvSpPr txBox="1"/>
      </xdr:nvSpPr>
      <xdr:spPr>
        <a:xfrm>
          <a:off x="21088428" y="1014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115303</xdr:rowOff>
    </xdr:from>
    <xdr:to>
      <xdr:col>107</xdr:col>
      <xdr:colOff>101600</xdr:colOff>
      <xdr:row>59</xdr:row>
      <xdr:rowOff>45453</xdr:rowOff>
    </xdr:to>
    <xdr:sp macro="" textlink="">
      <xdr:nvSpPr>
        <xdr:cNvPr id="808" name="楕円 807"/>
        <xdr:cNvSpPr/>
      </xdr:nvSpPr>
      <xdr:spPr>
        <a:xfrm>
          <a:off x="20383500" y="1005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36580</xdr:rowOff>
    </xdr:from>
    <xdr:ext cx="469744" cy="259045"/>
    <xdr:sp macro="" textlink="">
      <xdr:nvSpPr>
        <xdr:cNvPr id="809" name="テキスト ボックス 808"/>
        <xdr:cNvSpPr txBox="1"/>
      </xdr:nvSpPr>
      <xdr:spPr>
        <a:xfrm>
          <a:off x="20199428" y="1015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116332</xdr:rowOff>
    </xdr:from>
    <xdr:to>
      <xdr:col>102</xdr:col>
      <xdr:colOff>165100</xdr:colOff>
      <xdr:row>59</xdr:row>
      <xdr:rowOff>46482</xdr:rowOff>
    </xdr:to>
    <xdr:sp macro="" textlink="">
      <xdr:nvSpPr>
        <xdr:cNvPr id="810" name="楕円 809"/>
        <xdr:cNvSpPr/>
      </xdr:nvSpPr>
      <xdr:spPr>
        <a:xfrm>
          <a:off x="19494500" y="1006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37609</xdr:rowOff>
    </xdr:from>
    <xdr:ext cx="469744" cy="259045"/>
    <xdr:sp macro="" textlink="">
      <xdr:nvSpPr>
        <xdr:cNvPr id="811" name="テキスト ボックス 810"/>
        <xdr:cNvSpPr txBox="1"/>
      </xdr:nvSpPr>
      <xdr:spPr>
        <a:xfrm>
          <a:off x="19310428" y="1015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118142</xdr:rowOff>
    </xdr:from>
    <xdr:to>
      <xdr:col>98</xdr:col>
      <xdr:colOff>38100</xdr:colOff>
      <xdr:row>59</xdr:row>
      <xdr:rowOff>48292</xdr:rowOff>
    </xdr:to>
    <xdr:sp macro="" textlink="">
      <xdr:nvSpPr>
        <xdr:cNvPr id="812" name="楕円 811"/>
        <xdr:cNvSpPr/>
      </xdr:nvSpPr>
      <xdr:spPr>
        <a:xfrm>
          <a:off x="18605500" y="1006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39419</xdr:rowOff>
    </xdr:from>
    <xdr:ext cx="469744" cy="259045"/>
    <xdr:sp macro="" textlink="">
      <xdr:nvSpPr>
        <xdr:cNvPr id="813" name="テキスト ボックス 812"/>
        <xdr:cNvSpPr txBox="1"/>
      </xdr:nvSpPr>
      <xdr:spPr>
        <a:xfrm>
          <a:off x="18421428" y="1015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2" name="テキスト ボックス 831"/>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146914</xdr:rowOff>
    </xdr:from>
    <xdr:to>
      <xdr:col>116</xdr:col>
      <xdr:colOff>62864</xdr:colOff>
      <xdr:row>79</xdr:row>
      <xdr:rowOff>100788</xdr:rowOff>
    </xdr:to>
    <xdr:cxnSp macro="">
      <xdr:nvCxnSpPr>
        <xdr:cNvPr id="838" name="直線コネクタ 837"/>
        <xdr:cNvCxnSpPr/>
      </xdr:nvCxnSpPr>
      <xdr:spPr>
        <a:xfrm flipV="1">
          <a:off x="22159595" y="11976964"/>
          <a:ext cx="1269" cy="16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104615</xdr:rowOff>
    </xdr:from>
    <xdr:ext cx="534377" cy="259045"/>
    <xdr:sp macro="" textlink="">
      <xdr:nvSpPr>
        <xdr:cNvPr id="839" name="繰出金最小値テキスト"/>
        <xdr:cNvSpPr txBox="1"/>
      </xdr:nvSpPr>
      <xdr:spPr>
        <a:xfrm>
          <a:off x="22212300" y="1364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100788</xdr:rowOff>
    </xdr:from>
    <xdr:to>
      <xdr:col>116</xdr:col>
      <xdr:colOff>152400</xdr:colOff>
      <xdr:row>79</xdr:row>
      <xdr:rowOff>100788</xdr:rowOff>
    </xdr:to>
    <xdr:cxnSp macro="">
      <xdr:nvCxnSpPr>
        <xdr:cNvPr id="840" name="直線コネクタ 839"/>
        <xdr:cNvCxnSpPr/>
      </xdr:nvCxnSpPr>
      <xdr:spPr>
        <a:xfrm>
          <a:off x="22072600" y="1364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93591</xdr:rowOff>
    </xdr:from>
    <xdr:ext cx="599010" cy="259045"/>
    <xdr:sp macro="" textlink="">
      <xdr:nvSpPr>
        <xdr:cNvPr id="841" name="繰出金最大値テキスト"/>
        <xdr:cNvSpPr txBox="1"/>
      </xdr:nvSpPr>
      <xdr:spPr>
        <a:xfrm>
          <a:off x="22212300" y="1175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146914</xdr:rowOff>
    </xdr:from>
    <xdr:to>
      <xdr:col>116</xdr:col>
      <xdr:colOff>152400</xdr:colOff>
      <xdr:row>69</xdr:row>
      <xdr:rowOff>146914</xdr:rowOff>
    </xdr:to>
    <xdr:cxnSp macro="">
      <xdr:nvCxnSpPr>
        <xdr:cNvPr id="842" name="直線コネクタ 841"/>
        <xdr:cNvCxnSpPr/>
      </xdr:nvCxnSpPr>
      <xdr:spPr>
        <a:xfrm>
          <a:off x="22072600" y="1197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93294</xdr:rowOff>
    </xdr:from>
    <xdr:to>
      <xdr:col>116</xdr:col>
      <xdr:colOff>63500</xdr:colOff>
      <xdr:row>74</xdr:row>
      <xdr:rowOff>167856</xdr:rowOff>
    </xdr:to>
    <xdr:cxnSp macro="">
      <xdr:nvCxnSpPr>
        <xdr:cNvPr id="843" name="直線コネクタ 842"/>
        <xdr:cNvCxnSpPr/>
      </xdr:nvCxnSpPr>
      <xdr:spPr>
        <a:xfrm flipV="1">
          <a:off x="21323300" y="12780594"/>
          <a:ext cx="838200" cy="7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150880</xdr:rowOff>
    </xdr:from>
    <xdr:ext cx="534377" cy="259045"/>
    <xdr:sp macro="" textlink="">
      <xdr:nvSpPr>
        <xdr:cNvPr id="844" name="繰出金平均値テキスト"/>
        <xdr:cNvSpPr txBox="1"/>
      </xdr:nvSpPr>
      <xdr:spPr>
        <a:xfrm>
          <a:off x="22212300" y="13009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1003</xdr:rowOff>
    </xdr:from>
    <xdr:to>
      <xdr:col>116</xdr:col>
      <xdr:colOff>114300</xdr:colOff>
      <xdr:row>76</xdr:row>
      <xdr:rowOff>102603</xdr:rowOff>
    </xdr:to>
    <xdr:sp macro="" textlink="">
      <xdr:nvSpPr>
        <xdr:cNvPr id="845" name="フローチャート: 判断 844"/>
        <xdr:cNvSpPr/>
      </xdr:nvSpPr>
      <xdr:spPr>
        <a:xfrm>
          <a:off x="22110700" y="1303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167856</xdr:rowOff>
    </xdr:from>
    <xdr:to>
      <xdr:col>111</xdr:col>
      <xdr:colOff>177800</xdr:colOff>
      <xdr:row>75</xdr:row>
      <xdr:rowOff>84760</xdr:rowOff>
    </xdr:to>
    <xdr:cxnSp macro="">
      <xdr:nvCxnSpPr>
        <xdr:cNvPr id="846" name="直線コネクタ 845"/>
        <xdr:cNvCxnSpPr/>
      </xdr:nvCxnSpPr>
      <xdr:spPr>
        <a:xfrm flipV="1">
          <a:off x="20434300" y="12855156"/>
          <a:ext cx="889000" cy="8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165367</xdr:rowOff>
    </xdr:from>
    <xdr:to>
      <xdr:col>112</xdr:col>
      <xdr:colOff>38100</xdr:colOff>
      <xdr:row>76</xdr:row>
      <xdr:rowOff>95517</xdr:rowOff>
    </xdr:to>
    <xdr:sp macro="" textlink="">
      <xdr:nvSpPr>
        <xdr:cNvPr id="847" name="フローチャート: 判断 846"/>
        <xdr:cNvSpPr/>
      </xdr:nvSpPr>
      <xdr:spPr>
        <a:xfrm>
          <a:off x="21272500" y="1302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86644</xdr:rowOff>
    </xdr:from>
    <xdr:ext cx="534377" cy="259045"/>
    <xdr:sp macro="" textlink="">
      <xdr:nvSpPr>
        <xdr:cNvPr id="848" name="テキスト ボックス 847"/>
        <xdr:cNvSpPr txBox="1"/>
      </xdr:nvSpPr>
      <xdr:spPr>
        <a:xfrm>
          <a:off x="21056111" y="1311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84760</xdr:rowOff>
    </xdr:from>
    <xdr:to>
      <xdr:col>107</xdr:col>
      <xdr:colOff>50800</xdr:colOff>
      <xdr:row>75</xdr:row>
      <xdr:rowOff>160756</xdr:rowOff>
    </xdr:to>
    <xdr:cxnSp macro="">
      <xdr:nvCxnSpPr>
        <xdr:cNvPr id="849" name="直線コネクタ 848"/>
        <xdr:cNvCxnSpPr/>
      </xdr:nvCxnSpPr>
      <xdr:spPr>
        <a:xfrm flipV="1">
          <a:off x="19545300" y="12943510"/>
          <a:ext cx="889000" cy="75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128105</xdr:rowOff>
    </xdr:from>
    <xdr:to>
      <xdr:col>107</xdr:col>
      <xdr:colOff>101600</xdr:colOff>
      <xdr:row>76</xdr:row>
      <xdr:rowOff>58254</xdr:rowOff>
    </xdr:to>
    <xdr:sp macro="" textlink="">
      <xdr:nvSpPr>
        <xdr:cNvPr id="850" name="フローチャート: 判断 849"/>
        <xdr:cNvSpPr/>
      </xdr:nvSpPr>
      <xdr:spPr>
        <a:xfrm>
          <a:off x="203835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49382</xdr:rowOff>
    </xdr:from>
    <xdr:ext cx="534377" cy="259045"/>
    <xdr:sp macro="" textlink="">
      <xdr:nvSpPr>
        <xdr:cNvPr id="851" name="テキスト ボックス 850"/>
        <xdr:cNvSpPr txBox="1"/>
      </xdr:nvSpPr>
      <xdr:spPr>
        <a:xfrm>
          <a:off x="20167111" y="1307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152833</xdr:rowOff>
    </xdr:from>
    <xdr:to>
      <xdr:col>102</xdr:col>
      <xdr:colOff>114300</xdr:colOff>
      <xdr:row>75</xdr:row>
      <xdr:rowOff>160756</xdr:rowOff>
    </xdr:to>
    <xdr:cxnSp macro="">
      <xdr:nvCxnSpPr>
        <xdr:cNvPr id="852" name="直線コネクタ 851"/>
        <xdr:cNvCxnSpPr/>
      </xdr:nvCxnSpPr>
      <xdr:spPr>
        <a:xfrm>
          <a:off x="18656300" y="13011583"/>
          <a:ext cx="889000" cy="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141351</xdr:rowOff>
    </xdr:from>
    <xdr:to>
      <xdr:col>102</xdr:col>
      <xdr:colOff>165100</xdr:colOff>
      <xdr:row>76</xdr:row>
      <xdr:rowOff>71501</xdr:rowOff>
    </xdr:to>
    <xdr:sp macro="" textlink="">
      <xdr:nvSpPr>
        <xdr:cNvPr id="853" name="フローチャート: 判断 852"/>
        <xdr:cNvSpPr/>
      </xdr:nvSpPr>
      <xdr:spPr>
        <a:xfrm>
          <a:off x="19494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62628</xdr:rowOff>
    </xdr:from>
    <xdr:ext cx="534377" cy="259045"/>
    <xdr:sp macro="" textlink="">
      <xdr:nvSpPr>
        <xdr:cNvPr id="854" name="テキスト ボックス 853"/>
        <xdr:cNvSpPr txBox="1"/>
      </xdr:nvSpPr>
      <xdr:spPr>
        <a:xfrm>
          <a:off x="19278111" y="1309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133934</xdr:rowOff>
    </xdr:from>
    <xdr:to>
      <xdr:col>98</xdr:col>
      <xdr:colOff>38100</xdr:colOff>
      <xdr:row>76</xdr:row>
      <xdr:rowOff>64084</xdr:rowOff>
    </xdr:to>
    <xdr:sp macro="" textlink="">
      <xdr:nvSpPr>
        <xdr:cNvPr id="855" name="フローチャート: 判断 854"/>
        <xdr:cNvSpPr/>
      </xdr:nvSpPr>
      <xdr:spPr>
        <a:xfrm>
          <a:off x="18605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55211</xdr:rowOff>
    </xdr:from>
    <xdr:ext cx="534377" cy="259045"/>
    <xdr:sp macro="" textlink="">
      <xdr:nvSpPr>
        <xdr:cNvPr id="856" name="テキスト ボックス 855"/>
        <xdr:cNvSpPr txBox="1"/>
      </xdr:nvSpPr>
      <xdr:spPr>
        <a:xfrm>
          <a:off x="18389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42494</xdr:rowOff>
    </xdr:from>
    <xdr:to>
      <xdr:col>116</xdr:col>
      <xdr:colOff>114300</xdr:colOff>
      <xdr:row>74</xdr:row>
      <xdr:rowOff>144094</xdr:rowOff>
    </xdr:to>
    <xdr:sp macro="" textlink="">
      <xdr:nvSpPr>
        <xdr:cNvPr id="862" name="楕円 861"/>
        <xdr:cNvSpPr/>
      </xdr:nvSpPr>
      <xdr:spPr>
        <a:xfrm>
          <a:off x="22110700" y="1272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65371</xdr:rowOff>
    </xdr:from>
    <xdr:ext cx="534377" cy="259045"/>
    <xdr:sp macro="" textlink="">
      <xdr:nvSpPr>
        <xdr:cNvPr id="863" name="繰出金該当値テキスト"/>
        <xdr:cNvSpPr txBox="1"/>
      </xdr:nvSpPr>
      <xdr:spPr>
        <a:xfrm>
          <a:off x="22212300" y="1258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117056</xdr:rowOff>
    </xdr:from>
    <xdr:to>
      <xdr:col>112</xdr:col>
      <xdr:colOff>38100</xdr:colOff>
      <xdr:row>75</xdr:row>
      <xdr:rowOff>47206</xdr:rowOff>
    </xdr:to>
    <xdr:sp macro="" textlink="">
      <xdr:nvSpPr>
        <xdr:cNvPr id="864" name="楕円 863"/>
        <xdr:cNvSpPr/>
      </xdr:nvSpPr>
      <xdr:spPr>
        <a:xfrm>
          <a:off x="21272500" y="1280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63733</xdr:rowOff>
    </xdr:from>
    <xdr:ext cx="534377" cy="259045"/>
    <xdr:sp macro="" textlink="">
      <xdr:nvSpPr>
        <xdr:cNvPr id="865" name="テキスト ボックス 864"/>
        <xdr:cNvSpPr txBox="1"/>
      </xdr:nvSpPr>
      <xdr:spPr>
        <a:xfrm>
          <a:off x="21056111" y="1257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33960</xdr:rowOff>
    </xdr:from>
    <xdr:to>
      <xdr:col>107</xdr:col>
      <xdr:colOff>101600</xdr:colOff>
      <xdr:row>75</xdr:row>
      <xdr:rowOff>135560</xdr:rowOff>
    </xdr:to>
    <xdr:sp macro="" textlink="">
      <xdr:nvSpPr>
        <xdr:cNvPr id="866" name="楕円 865"/>
        <xdr:cNvSpPr/>
      </xdr:nvSpPr>
      <xdr:spPr>
        <a:xfrm>
          <a:off x="20383500" y="1289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152087</xdr:rowOff>
    </xdr:from>
    <xdr:ext cx="534377" cy="259045"/>
    <xdr:sp macro="" textlink="">
      <xdr:nvSpPr>
        <xdr:cNvPr id="867" name="テキスト ボックス 866"/>
        <xdr:cNvSpPr txBox="1"/>
      </xdr:nvSpPr>
      <xdr:spPr>
        <a:xfrm>
          <a:off x="20167111" y="1266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109957</xdr:rowOff>
    </xdr:from>
    <xdr:to>
      <xdr:col>102</xdr:col>
      <xdr:colOff>165100</xdr:colOff>
      <xdr:row>76</xdr:row>
      <xdr:rowOff>40106</xdr:rowOff>
    </xdr:to>
    <xdr:sp macro="" textlink="">
      <xdr:nvSpPr>
        <xdr:cNvPr id="868" name="楕円 867"/>
        <xdr:cNvSpPr/>
      </xdr:nvSpPr>
      <xdr:spPr>
        <a:xfrm>
          <a:off x="19494500" y="129687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56634</xdr:rowOff>
    </xdr:from>
    <xdr:ext cx="534377" cy="259045"/>
    <xdr:sp macro="" textlink="">
      <xdr:nvSpPr>
        <xdr:cNvPr id="869" name="テキスト ボックス 868"/>
        <xdr:cNvSpPr txBox="1"/>
      </xdr:nvSpPr>
      <xdr:spPr>
        <a:xfrm>
          <a:off x="19278111" y="1274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102032</xdr:rowOff>
    </xdr:from>
    <xdr:to>
      <xdr:col>98</xdr:col>
      <xdr:colOff>38100</xdr:colOff>
      <xdr:row>76</xdr:row>
      <xdr:rowOff>32181</xdr:rowOff>
    </xdr:to>
    <xdr:sp macro="" textlink="">
      <xdr:nvSpPr>
        <xdr:cNvPr id="870" name="楕円 869"/>
        <xdr:cNvSpPr/>
      </xdr:nvSpPr>
      <xdr:spPr>
        <a:xfrm>
          <a:off x="18605500" y="129607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48709</xdr:rowOff>
    </xdr:from>
    <xdr:ext cx="534377" cy="259045"/>
    <xdr:sp macro="" textlink="">
      <xdr:nvSpPr>
        <xdr:cNvPr id="871" name="テキスト ボックス 870"/>
        <xdr:cNvSpPr txBox="1"/>
      </xdr:nvSpPr>
      <xdr:spPr>
        <a:xfrm>
          <a:off x="18389111" y="12736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物件費では、庁舎建設経費の増加、新型コロナウイルスワクチン接種委託料の増加により昨年度と比較して増加している。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補助費では、類似団体にも大幅な減少がみられ、特別定額給付金の皆減が要因として挙げられる。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岐阜県白川町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7,634
7,504
237.90
7,286,036
6,774,538
401,028
4,116,324
4,405,666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55575</xdr:rowOff>
    </xdr:from>
    <xdr:to>
      <xdr:col>24</xdr:col>
      <xdr:colOff>62865</xdr:colOff>
      <xdr:row>39</xdr:row>
      <xdr:rowOff>80873</xdr:rowOff>
    </xdr:to>
    <xdr:cxnSp macro="">
      <xdr:nvCxnSpPr>
        <xdr:cNvPr id="54" name="直線コネクタ 53"/>
        <xdr:cNvCxnSpPr/>
      </xdr:nvCxnSpPr>
      <xdr:spPr>
        <a:xfrm flipV="1">
          <a:off x="4633595" y="5199075"/>
          <a:ext cx="1270" cy="1568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84700</xdr:rowOff>
    </xdr:from>
    <xdr:ext cx="469744" cy="259045"/>
    <xdr:sp macro="" textlink="">
      <xdr:nvSpPr>
        <xdr:cNvPr id="55" name="議会費最小値テキスト"/>
        <xdr:cNvSpPr txBox="1"/>
      </xdr:nvSpPr>
      <xdr:spPr>
        <a:xfrm>
          <a:off x="4686300" y="67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80873</xdr:rowOff>
    </xdr:from>
    <xdr:to>
      <xdr:col>24</xdr:col>
      <xdr:colOff>152400</xdr:colOff>
      <xdr:row>39</xdr:row>
      <xdr:rowOff>80873</xdr:rowOff>
    </xdr:to>
    <xdr:cxnSp macro="">
      <xdr:nvCxnSpPr>
        <xdr:cNvPr id="56" name="直線コネクタ 55"/>
        <xdr:cNvCxnSpPr/>
      </xdr:nvCxnSpPr>
      <xdr:spPr>
        <a:xfrm>
          <a:off x="4546600" y="67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2252</xdr:rowOff>
    </xdr:from>
    <xdr:ext cx="534377" cy="259045"/>
    <xdr:sp macro="" textlink="">
      <xdr:nvSpPr>
        <xdr:cNvPr id="57" name="議会費最大値テキスト"/>
        <xdr:cNvSpPr txBox="1"/>
      </xdr:nvSpPr>
      <xdr:spPr>
        <a:xfrm>
          <a:off x="4686300" y="497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55575</xdr:rowOff>
    </xdr:from>
    <xdr:to>
      <xdr:col>24</xdr:col>
      <xdr:colOff>152400</xdr:colOff>
      <xdr:row>30</xdr:row>
      <xdr:rowOff>55575</xdr:rowOff>
    </xdr:to>
    <xdr:cxnSp macro="">
      <xdr:nvCxnSpPr>
        <xdr:cNvPr id="58" name="直線コネクタ 57"/>
        <xdr:cNvCxnSpPr/>
      </xdr:nvCxnSpPr>
      <xdr:spPr>
        <a:xfrm>
          <a:off x="4546600" y="519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133299</xdr:rowOff>
    </xdr:from>
    <xdr:to>
      <xdr:col>24</xdr:col>
      <xdr:colOff>63500</xdr:colOff>
      <xdr:row>37</xdr:row>
      <xdr:rowOff>138938</xdr:rowOff>
    </xdr:to>
    <xdr:cxnSp macro="">
      <xdr:nvCxnSpPr>
        <xdr:cNvPr id="59" name="直線コネクタ 58"/>
        <xdr:cNvCxnSpPr/>
      </xdr:nvCxnSpPr>
      <xdr:spPr>
        <a:xfrm flipV="1">
          <a:off x="3797300" y="6476949"/>
          <a:ext cx="8382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96537</xdr:rowOff>
    </xdr:from>
    <xdr:ext cx="469744" cy="259045"/>
    <xdr:sp macro="" textlink="">
      <xdr:nvSpPr>
        <xdr:cNvPr id="60" name="議会費平均値テキスト"/>
        <xdr:cNvSpPr txBox="1"/>
      </xdr:nvSpPr>
      <xdr:spPr>
        <a:xfrm>
          <a:off x="4686300" y="5925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1" name="フローチャート: 判断 60"/>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44755</xdr:rowOff>
    </xdr:from>
    <xdr:to>
      <xdr:col>19</xdr:col>
      <xdr:colOff>177800</xdr:colOff>
      <xdr:row>37</xdr:row>
      <xdr:rowOff>138938</xdr:rowOff>
    </xdr:to>
    <xdr:cxnSp macro="">
      <xdr:nvCxnSpPr>
        <xdr:cNvPr id="62" name="直線コネクタ 61"/>
        <xdr:cNvCxnSpPr/>
      </xdr:nvCxnSpPr>
      <xdr:spPr>
        <a:xfrm>
          <a:off x="2908300" y="6388405"/>
          <a:ext cx="889000" cy="9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100025</xdr:rowOff>
    </xdr:from>
    <xdr:to>
      <xdr:col>20</xdr:col>
      <xdr:colOff>38100</xdr:colOff>
      <xdr:row>36</xdr:row>
      <xdr:rowOff>30175</xdr:rowOff>
    </xdr:to>
    <xdr:sp macro="" textlink="">
      <xdr:nvSpPr>
        <xdr:cNvPr id="63" name="フローチャート: 判断 62"/>
        <xdr:cNvSpPr/>
      </xdr:nvSpPr>
      <xdr:spPr>
        <a:xfrm>
          <a:off x="3746500" y="61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46702</xdr:rowOff>
    </xdr:from>
    <xdr:ext cx="469744" cy="259045"/>
    <xdr:sp macro="" textlink="">
      <xdr:nvSpPr>
        <xdr:cNvPr id="64" name="テキスト ボックス 63"/>
        <xdr:cNvSpPr txBox="1"/>
      </xdr:nvSpPr>
      <xdr:spPr>
        <a:xfrm>
          <a:off x="3562428" y="587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44755</xdr:rowOff>
    </xdr:from>
    <xdr:to>
      <xdr:col>15</xdr:col>
      <xdr:colOff>50800</xdr:colOff>
      <xdr:row>37</xdr:row>
      <xdr:rowOff>92913</xdr:rowOff>
    </xdr:to>
    <xdr:cxnSp macro="">
      <xdr:nvCxnSpPr>
        <xdr:cNvPr id="65" name="直線コネクタ 64"/>
        <xdr:cNvCxnSpPr/>
      </xdr:nvCxnSpPr>
      <xdr:spPr>
        <a:xfrm flipV="1">
          <a:off x="2019300" y="6388405"/>
          <a:ext cx="889000" cy="4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55677</xdr:rowOff>
    </xdr:from>
    <xdr:to>
      <xdr:col>15</xdr:col>
      <xdr:colOff>101600</xdr:colOff>
      <xdr:row>35</xdr:row>
      <xdr:rowOff>157277</xdr:rowOff>
    </xdr:to>
    <xdr:sp macro="" textlink="">
      <xdr:nvSpPr>
        <xdr:cNvPr id="66" name="フローチャート: 判断 65"/>
        <xdr:cNvSpPr/>
      </xdr:nvSpPr>
      <xdr:spPr>
        <a:xfrm>
          <a:off x="2857500" y="605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2354</xdr:rowOff>
    </xdr:from>
    <xdr:ext cx="469744" cy="259045"/>
    <xdr:sp macro="" textlink="">
      <xdr:nvSpPr>
        <xdr:cNvPr id="67" name="テキスト ボックス 66"/>
        <xdr:cNvSpPr txBox="1"/>
      </xdr:nvSpPr>
      <xdr:spPr>
        <a:xfrm>
          <a:off x="2673428" y="583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92913</xdr:rowOff>
    </xdr:from>
    <xdr:to>
      <xdr:col>10</xdr:col>
      <xdr:colOff>114300</xdr:colOff>
      <xdr:row>37</xdr:row>
      <xdr:rowOff>130251</xdr:rowOff>
    </xdr:to>
    <xdr:cxnSp macro="">
      <xdr:nvCxnSpPr>
        <xdr:cNvPr id="68" name="直線コネクタ 67"/>
        <xdr:cNvCxnSpPr/>
      </xdr:nvCxnSpPr>
      <xdr:spPr>
        <a:xfrm flipV="1">
          <a:off x="1130300" y="6436563"/>
          <a:ext cx="8890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102159</xdr:rowOff>
    </xdr:from>
    <xdr:to>
      <xdr:col>10</xdr:col>
      <xdr:colOff>165100</xdr:colOff>
      <xdr:row>36</xdr:row>
      <xdr:rowOff>32309</xdr:rowOff>
    </xdr:to>
    <xdr:sp macro="" textlink="">
      <xdr:nvSpPr>
        <xdr:cNvPr id="69" name="フローチャート: 判断 68"/>
        <xdr:cNvSpPr/>
      </xdr:nvSpPr>
      <xdr:spPr>
        <a:xfrm>
          <a:off x="1968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48836</xdr:rowOff>
    </xdr:from>
    <xdr:ext cx="469744" cy="259045"/>
    <xdr:sp macro="" textlink="">
      <xdr:nvSpPr>
        <xdr:cNvPr id="70" name="テキスト ボックス 69"/>
        <xdr:cNvSpPr txBox="1"/>
      </xdr:nvSpPr>
      <xdr:spPr>
        <a:xfrm>
          <a:off x="1784428" y="587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107950</xdr:rowOff>
    </xdr:from>
    <xdr:to>
      <xdr:col>6</xdr:col>
      <xdr:colOff>38100</xdr:colOff>
      <xdr:row>36</xdr:row>
      <xdr:rowOff>38100</xdr:rowOff>
    </xdr:to>
    <xdr:sp macro="" textlink="">
      <xdr:nvSpPr>
        <xdr:cNvPr id="71" name="フローチャート: 判断 70"/>
        <xdr:cNvSpPr/>
      </xdr:nvSpPr>
      <xdr:spPr>
        <a:xfrm>
          <a:off x="10795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54627</xdr:rowOff>
    </xdr:from>
    <xdr:ext cx="469744" cy="259045"/>
    <xdr:sp macro="" textlink="">
      <xdr:nvSpPr>
        <xdr:cNvPr id="72" name="テキスト ボックス 71"/>
        <xdr:cNvSpPr txBox="1"/>
      </xdr:nvSpPr>
      <xdr:spPr>
        <a:xfrm>
          <a:off x="895428" y="588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82499</xdr:rowOff>
    </xdr:from>
    <xdr:to>
      <xdr:col>24</xdr:col>
      <xdr:colOff>114300</xdr:colOff>
      <xdr:row>38</xdr:row>
      <xdr:rowOff>12649</xdr:rowOff>
    </xdr:to>
    <xdr:sp macro="" textlink="">
      <xdr:nvSpPr>
        <xdr:cNvPr id="78" name="楕円 77"/>
        <xdr:cNvSpPr/>
      </xdr:nvSpPr>
      <xdr:spPr>
        <a:xfrm>
          <a:off x="4584700" y="642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60926</xdr:rowOff>
    </xdr:from>
    <xdr:ext cx="469744" cy="259045"/>
    <xdr:sp macro="" textlink="">
      <xdr:nvSpPr>
        <xdr:cNvPr id="79" name="議会費該当値テキスト"/>
        <xdr:cNvSpPr txBox="1"/>
      </xdr:nvSpPr>
      <xdr:spPr>
        <a:xfrm>
          <a:off x="4686300" y="6404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88138</xdr:rowOff>
    </xdr:from>
    <xdr:to>
      <xdr:col>20</xdr:col>
      <xdr:colOff>38100</xdr:colOff>
      <xdr:row>38</xdr:row>
      <xdr:rowOff>18288</xdr:rowOff>
    </xdr:to>
    <xdr:sp macro="" textlink="">
      <xdr:nvSpPr>
        <xdr:cNvPr id="80" name="楕円 79"/>
        <xdr:cNvSpPr/>
      </xdr:nvSpPr>
      <xdr:spPr>
        <a:xfrm>
          <a:off x="3746500" y="643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9415</xdr:rowOff>
    </xdr:from>
    <xdr:ext cx="469744" cy="259045"/>
    <xdr:sp macro="" textlink="">
      <xdr:nvSpPr>
        <xdr:cNvPr id="81" name="テキスト ボックス 80"/>
        <xdr:cNvSpPr txBox="1"/>
      </xdr:nvSpPr>
      <xdr:spPr>
        <a:xfrm>
          <a:off x="3562428" y="6524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165405</xdr:rowOff>
    </xdr:from>
    <xdr:to>
      <xdr:col>15</xdr:col>
      <xdr:colOff>101600</xdr:colOff>
      <xdr:row>37</xdr:row>
      <xdr:rowOff>95555</xdr:rowOff>
    </xdr:to>
    <xdr:sp macro="" textlink="">
      <xdr:nvSpPr>
        <xdr:cNvPr id="82" name="楕円 81"/>
        <xdr:cNvSpPr/>
      </xdr:nvSpPr>
      <xdr:spPr>
        <a:xfrm>
          <a:off x="2857500" y="633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86682</xdr:rowOff>
    </xdr:from>
    <xdr:ext cx="469744" cy="259045"/>
    <xdr:sp macro="" textlink="">
      <xdr:nvSpPr>
        <xdr:cNvPr id="83" name="テキスト ボックス 82"/>
        <xdr:cNvSpPr txBox="1"/>
      </xdr:nvSpPr>
      <xdr:spPr>
        <a:xfrm>
          <a:off x="2673428" y="6430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42113</xdr:rowOff>
    </xdr:from>
    <xdr:to>
      <xdr:col>10</xdr:col>
      <xdr:colOff>165100</xdr:colOff>
      <xdr:row>37</xdr:row>
      <xdr:rowOff>143713</xdr:rowOff>
    </xdr:to>
    <xdr:sp macro="" textlink="">
      <xdr:nvSpPr>
        <xdr:cNvPr id="84" name="楕円 83"/>
        <xdr:cNvSpPr/>
      </xdr:nvSpPr>
      <xdr:spPr>
        <a:xfrm>
          <a:off x="1968500" y="63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134840</xdr:rowOff>
    </xdr:from>
    <xdr:ext cx="469744" cy="259045"/>
    <xdr:sp macro="" textlink="">
      <xdr:nvSpPr>
        <xdr:cNvPr id="85" name="テキスト ボックス 84"/>
        <xdr:cNvSpPr txBox="1"/>
      </xdr:nvSpPr>
      <xdr:spPr>
        <a:xfrm>
          <a:off x="1784428" y="647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79451</xdr:rowOff>
    </xdr:from>
    <xdr:to>
      <xdr:col>6</xdr:col>
      <xdr:colOff>38100</xdr:colOff>
      <xdr:row>38</xdr:row>
      <xdr:rowOff>9601</xdr:rowOff>
    </xdr:to>
    <xdr:sp macro="" textlink="">
      <xdr:nvSpPr>
        <xdr:cNvPr id="86" name="楕円 85"/>
        <xdr:cNvSpPr/>
      </xdr:nvSpPr>
      <xdr:spPr>
        <a:xfrm>
          <a:off x="1079500" y="642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728</xdr:rowOff>
    </xdr:from>
    <xdr:ext cx="469744" cy="259045"/>
    <xdr:sp macro="" textlink="">
      <xdr:nvSpPr>
        <xdr:cNvPr id="87" name="テキスト ボックス 86"/>
        <xdr:cNvSpPr txBox="1"/>
      </xdr:nvSpPr>
      <xdr:spPr>
        <a:xfrm>
          <a:off x="895428" y="651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3" name="テキスト ボックス 102"/>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5" name="テキスト ボックス 104"/>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131006</xdr:rowOff>
    </xdr:from>
    <xdr:to>
      <xdr:col>24</xdr:col>
      <xdr:colOff>62865</xdr:colOff>
      <xdr:row>58</xdr:row>
      <xdr:rowOff>153502</xdr:rowOff>
    </xdr:to>
    <xdr:cxnSp macro="">
      <xdr:nvCxnSpPr>
        <xdr:cNvPr id="111" name="直線コネクタ 110"/>
        <xdr:cNvCxnSpPr/>
      </xdr:nvCxnSpPr>
      <xdr:spPr>
        <a:xfrm flipV="1">
          <a:off x="4633595" y="8703506"/>
          <a:ext cx="1270" cy="139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157329</xdr:rowOff>
    </xdr:from>
    <xdr:ext cx="534377" cy="259045"/>
    <xdr:sp macro="" textlink="">
      <xdr:nvSpPr>
        <xdr:cNvPr id="112" name="総務費最小値テキスト"/>
        <xdr:cNvSpPr txBox="1"/>
      </xdr:nvSpPr>
      <xdr:spPr>
        <a:xfrm>
          <a:off x="4686300" y="1010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153502</xdr:rowOff>
    </xdr:from>
    <xdr:to>
      <xdr:col>24</xdr:col>
      <xdr:colOff>152400</xdr:colOff>
      <xdr:row>58</xdr:row>
      <xdr:rowOff>153502</xdr:rowOff>
    </xdr:to>
    <xdr:cxnSp macro="">
      <xdr:nvCxnSpPr>
        <xdr:cNvPr id="113" name="直線コネクタ 112"/>
        <xdr:cNvCxnSpPr/>
      </xdr:nvCxnSpPr>
      <xdr:spPr>
        <a:xfrm>
          <a:off x="4546600" y="1009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77683</xdr:rowOff>
    </xdr:from>
    <xdr:ext cx="690189" cy="259045"/>
    <xdr:sp macro="" textlink="">
      <xdr:nvSpPr>
        <xdr:cNvPr id="114" name="総務費最大値テキスト"/>
        <xdr:cNvSpPr txBox="1"/>
      </xdr:nvSpPr>
      <xdr:spPr>
        <a:xfrm>
          <a:off x="4686300" y="84787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1,911,410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131006</xdr:rowOff>
    </xdr:from>
    <xdr:to>
      <xdr:col>24</xdr:col>
      <xdr:colOff>152400</xdr:colOff>
      <xdr:row>50</xdr:row>
      <xdr:rowOff>131006</xdr:rowOff>
    </xdr:to>
    <xdr:cxnSp macro="">
      <xdr:nvCxnSpPr>
        <xdr:cNvPr id="115" name="直線コネクタ 114"/>
        <xdr:cNvCxnSpPr/>
      </xdr:nvCxnSpPr>
      <xdr:spPr>
        <a:xfrm>
          <a:off x="4546600" y="8703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33042</xdr:rowOff>
    </xdr:from>
    <xdr:to>
      <xdr:col>24</xdr:col>
      <xdr:colOff>63500</xdr:colOff>
      <xdr:row>58</xdr:row>
      <xdr:rowOff>96989</xdr:rowOff>
    </xdr:to>
    <xdr:cxnSp macro="">
      <xdr:nvCxnSpPr>
        <xdr:cNvPr id="116" name="直線コネクタ 115"/>
        <xdr:cNvCxnSpPr/>
      </xdr:nvCxnSpPr>
      <xdr:spPr>
        <a:xfrm>
          <a:off x="3797300" y="9977142"/>
          <a:ext cx="838200" cy="6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36499</xdr:rowOff>
    </xdr:from>
    <xdr:ext cx="599010" cy="259045"/>
    <xdr:sp macro="" textlink="">
      <xdr:nvSpPr>
        <xdr:cNvPr id="117" name="総務費平均値テキスト"/>
        <xdr:cNvSpPr txBox="1"/>
      </xdr:nvSpPr>
      <xdr:spPr>
        <a:xfrm>
          <a:off x="4686300" y="9809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13622</xdr:rowOff>
    </xdr:from>
    <xdr:to>
      <xdr:col>24</xdr:col>
      <xdr:colOff>114300</xdr:colOff>
      <xdr:row>58</xdr:row>
      <xdr:rowOff>115222</xdr:rowOff>
    </xdr:to>
    <xdr:sp macro="" textlink="">
      <xdr:nvSpPr>
        <xdr:cNvPr id="118" name="フローチャート: 判断 117"/>
        <xdr:cNvSpPr/>
      </xdr:nvSpPr>
      <xdr:spPr>
        <a:xfrm>
          <a:off x="45847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33042</xdr:rowOff>
    </xdr:from>
    <xdr:to>
      <xdr:col>19</xdr:col>
      <xdr:colOff>177800</xdr:colOff>
      <xdr:row>58</xdr:row>
      <xdr:rowOff>128951</xdr:rowOff>
    </xdr:to>
    <xdr:cxnSp macro="">
      <xdr:nvCxnSpPr>
        <xdr:cNvPr id="119" name="直線コネクタ 118"/>
        <xdr:cNvCxnSpPr/>
      </xdr:nvCxnSpPr>
      <xdr:spPr>
        <a:xfrm flipV="1">
          <a:off x="2908300" y="9977142"/>
          <a:ext cx="889000" cy="9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136568</xdr:rowOff>
    </xdr:from>
    <xdr:to>
      <xdr:col>20</xdr:col>
      <xdr:colOff>38100</xdr:colOff>
      <xdr:row>58</xdr:row>
      <xdr:rowOff>66718</xdr:rowOff>
    </xdr:to>
    <xdr:sp macro="" textlink="">
      <xdr:nvSpPr>
        <xdr:cNvPr id="120" name="フローチャート: 判断 119"/>
        <xdr:cNvSpPr/>
      </xdr:nvSpPr>
      <xdr:spPr>
        <a:xfrm>
          <a:off x="3746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83245</xdr:rowOff>
    </xdr:from>
    <xdr:ext cx="599010" cy="259045"/>
    <xdr:sp macro="" textlink="">
      <xdr:nvSpPr>
        <xdr:cNvPr id="121" name="テキスト ボックス 120"/>
        <xdr:cNvSpPr txBox="1"/>
      </xdr:nvSpPr>
      <xdr:spPr>
        <a:xfrm>
          <a:off x="3497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128951</xdr:rowOff>
    </xdr:from>
    <xdr:to>
      <xdr:col>15</xdr:col>
      <xdr:colOff>50800</xdr:colOff>
      <xdr:row>58</xdr:row>
      <xdr:rowOff>142322</xdr:rowOff>
    </xdr:to>
    <xdr:cxnSp macro="">
      <xdr:nvCxnSpPr>
        <xdr:cNvPr id="122" name="直線コネクタ 121"/>
        <xdr:cNvCxnSpPr/>
      </xdr:nvCxnSpPr>
      <xdr:spPr>
        <a:xfrm flipV="1">
          <a:off x="2019300" y="10073051"/>
          <a:ext cx="889000" cy="1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67227</xdr:rowOff>
    </xdr:from>
    <xdr:to>
      <xdr:col>15</xdr:col>
      <xdr:colOff>101600</xdr:colOff>
      <xdr:row>58</xdr:row>
      <xdr:rowOff>168827</xdr:rowOff>
    </xdr:to>
    <xdr:sp macro="" textlink="">
      <xdr:nvSpPr>
        <xdr:cNvPr id="123" name="フローチャート: 判断 122"/>
        <xdr:cNvSpPr/>
      </xdr:nvSpPr>
      <xdr:spPr>
        <a:xfrm>
          <a:off x="2857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13904</xdr:rowOff>
    </xdr:from>
    <xdr:ext cx="599010" cy="259045"/>
    <xdr:sp macro="" textlink="">
      <xdr:nvSpPr>
        <xdr:cNvPr id="124" name="テキスト ボックス 123"/>
        <xdr:cNvSpPr txBox="1"/>
      </xdr:nvSpPr>
      <xdr:spPr>
        <a:xfrm>
          <a:off x="2608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131167</xdr:rowOff>
    </xdr:from>
    <xdr:to>
      <xdr:col>10</xdr:col>
      <xdr:colOff>114300</xdr:colOff>
      <xdr:row>58</xdr:row>
      <xdr:rowOff>142322</xdr:rowOff>
    </xdr:to>
    <xdr:cxnSp macro="">
      <xdr:nvCxnSpPr>
        <xdr:cNvPr id="125" name="直線コネクタ 124"/>
        <xdr:cNvCxnSpPr/>
      </xdr:nvCxnSpPr>
      <xdr:spPr>
        <a:xfrm>
          <a:off x="1130300" y="10075267"/>
          <a:ext cx="889000" cy="1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26" name="フローチャート: 判断 125"/>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13904</xdr:rowOff>
    </xdr:from>
    <xdr:ext cx="599010" cy="259045"/>
    <xdr:sp macro="" textlink="">
      <xdr:nvSpPr>
        <xdr:cNvPr id="127" name="テキスト ボックス 126"/>
        <xdr:cNvSpPr txBox="1"/>
      </xdr:nvSpPr>
      <xdr:spPr>
        <a:xfrm>
          <a:off x="1719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63319</xdr:rowOff>
    </xdr:from>
    <xdr:to>
      <xdr:col>6</xdr:col>
      <xdr:colOff>38100</xdr:colOff>
      <xdr:row>58</xdr:row>
      <xdr:rowOff>164919</xdr:rowOff>
    </xdr:to>
    <xdr:sp macro="" textlink="">
      <xdr:nvSpPr>
        <xdr:cNvPr id="128" name="フローチャート: 判断 127"/>
        <xdr:cNvSpPr/>
      </xdr:nvSpPr>
      <xdr:spPr>
        <a:xfrm>
          <a:off x="1079500" y="1000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9996</xdr:rowOff>
    </xdr:from>
    <xdr:ext cx="599010" cy="259045"/>
    <xdr:sp macro="" textlink="">
      <xdr:nvSpPr>
        <xdr:cNvPr id="129" name="テキスト ボックス 128"/>
        <xdr:cNvSpPr txBox="1"/>
      </xdr:nvSpPr>
      <xdr:spPr>
        <a:xfrm>
          <a:off x="830795" y="9782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46189</xdr:rowOff>
    </xdr:from>
    <xdr:to>
      <xdr:col>24</xdr:col>
      <xdr:colOff>114300</xdr:colOff>
      <xdr:row>58</xdr:row>
      <xdr:rowOff>147789</xdr:rowOff>
    </xdr:to>
    <xdr:sp macro="" textlink="">
      <xdr:nvSpPr>
        <xdr:cNvPr id="135" name="楕円 134"/>
        <xdr:cNvSpPr/>
      </xdr:nvSpPr>
      <xdr:spPr>
        <a:xfrm>
          <a:off x="4584700" y="999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163500</xdr:rowOff>
    </xdr:from>
    <xdr:ext cx="599010" cy="259045"/>
    <xdr:sp macro="" textlink="">
      <xdr:nvSpPr>
        <xdr:cNvPr id="136" name="総務費該当値テキスト"/>
        <xdr:cNvSpPr txBox="1"/>
      </xdr:nvSpPr>
      <xdr:spPr>
        <a:xfrm>
          <a:off x="4686300" y="9936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153692</xdr:rowOff>
    </xdr:from>
    <xdr:to>
      <xdr:col>20</xdr:col>
      <xdr:colOff>38100</xdr:colOff>
      <xdr:row>58</xdr:row>
      <xdr:rowOff>83842</xdr:rowOff>
    </xdr:to>
    <xdr:sp macro="" textlink="">
      <xdr:nvSpPr>
        <xdr:cNvPr id="137" name="楕円 136"/>
        <xdr:cNvSpPr/>
      </xdr:nvSpPr>
      <xdr:spPr>
        <a:xfrm>
          <a:off x="3746500" y="992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74969</xdr:rowOff>
    </xdr:from>
    <xdr:ext cx="599010" cy="259045"/>
    <xdr:sp macro="" textlink="">
      <xdr:nvSpPr>
        <xdr:cNvPr id="138" name="テキスト ボックス 137"/>
        <xdr:cNvSpPr txBox="1"/>
      </xdr:nvSpPr>
      <xdr:spPr>
        <a:xfrm>
          <a:off x="3497795" y="10019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78151</xdr:rowOff>
    </xdr:from>
    <xdr:to>
      <xdr:col>15</xdr:col>
      <xdr:colOff>101600</xdr:colOff>
      <xdr:row>59</xdr:row>
      <xdr:rowOff>8301</xdr:rowOff>
    </xdr:to>
    <xdr:sp macro="" textlink="">
      <xdr:nvSpPr>
        <xdr:cNvPr id="139" name="楕円 138"/>
        <xdr:cNvSpPr/>
      </xdr:nvSpPr>
      <xdr:spPr>
        <a:xfrm>
          <a:off x="2857500" y="1002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170878</xdr:rowOff>
    </xdr:from>
    <xdr:ext cx="599010" cy="259045"/>
    <xdr:sp macro="" textlink="">
      <xdr:nvSpPr>
        <xdr:cNvPr id="140" name="テキスト ボックス 139"/>
        <xdr:cNvSpPr txBox="1"/>
      </xdr:nvSpPr>
      <xdr:spPr>
        <a:xfrm>
          <a:off x="2608795" y="10114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91522</xdr:rowOff>
    </xdr:from>
    <xdr:to>
      <xdr:col>10</xdr:col>
      <xdr:colOff>165100</xdr:colOff>
      <xdr:row>59</xdr:row>
      <xdr:rowOff>21672</xdr:rowOff>
    </xdr:to>
    <xdr:sp macro="" textlink="">
      <xdr:nvSpPr>
        <xdr:cNvPr id="141" name="楕円 140"/>
        <xdr:cNvSpPr/>
      </xdr:nvSpPr>
      <xdr:spPr>
        <a:xfrm>
          <a:off x="1968500" y="1003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12799</xdr:rowOff>
    </xdr:from>
    <xdr:ext cx="534377" cy="259045"/>
    <xdr:sp macro="" textlink="">
      <xdr:nvSpPr>
        <xdr:cNvPr id="142" name="テキスト ボックス 141"/>
        <xdr:cNvSpPr txBox="1"/>
      </xdr:nvSpPr>
      <xdr:spPr>
        <a:xfrm>
          <a:off x="1752111" y="1012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80367</xdr:rowOff>
    </xdr:from>
    <xdr:to>
      <xdr:col>6</xdr:col>
      <xdr:colOff>38100</xdr:colOff>
      <xdr:row>59</xdr:row>
      <xdr:rowOff>10517</xdr:rowOff>
    </xdr:to>
    <xdr:sp macro="" textlink="">
      <xdr:nvSpPr>
        <xdr:cNvPr id="143" name="楕円 142"/>
        <xdr:cNvSpPr/>
      </xdr:nvSpPr>
      <xdr:spPr>
        <a:xfrm>
          <a:off x="1079500" y="1002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1644</xdr:rowOff>
    </xdr:from>
    <xdr:ext cx="599010" cy="259045"/>
    <xdr:sp macro="" textlink="">
      <xdr:nvSpPr>
        <xdr:cNvPr id="144" name="テキスト ボックス 143"/>
        <xdr:cNvSpPr txBox="1"/>
      </xdr:nvSpPr>
      <xdr:spPr>
        <a:xfrm>
          <a:off x="830795" y="1011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22070</xdr:rowOff>
    </xdr:from>
    <xdr:to>
      <xdr:col>24</xdr:col>
      <xdr:colOff>62865</xdr:colOff>
      <xdr:row>78</xdr:row>
      <xdr:rowOff>38498</xdr:rowOff>
    </xdr:to>
    <xdr:cxnSp macro="">
      <xdr:nvCxnSpPr>
        <xdr:cNvPr id="169" name="直線コネクタ 168"/>
        <xdr:cNvCxnSpPr/>
      </xdr:nvCxnSpPr>
      <xdr:spPr>
        <a:xfrm flipV="1">
          <a:off x="4633595" y="12023570"/>
          <a:ext cx="1270" cy="1388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42325</xdr:rowOff>
    </xdr:from>
    <xdr:ext cx="599010" cy="259045"/>
    <xdr:sp macro="" textlink="">
      <xdr:nvSpPr>
        <xdr:cNvPr id="170" name="民生費最小値テキスト"/>
        <xdr:cNvSpPr txBox="1"/>
      </xdr:nvSpPr>
      <xdr:spPr>
        <a:xfrm>
          <a:off x="4686300" y="1341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38498</xdr:rowOff>
    </xdr:from>
    <xdr:to>
      <xdr:col>24</xdr:col>
      <xdr:colOff>152400</xdr:colOff>
      <xdr:row>78</xdr:row>
      <xdr:rowOff>38498</xdr:rowOff>
    </xdr:to>
    <xdr:cxnSp macro="">
      <xdr:nvCxnSpPr>
        <xdr:cNvPr id="171" name="直線コネクタ 170"/>
        <xdr:cNvCxnSpPr/>
      </xdr:nvCxnSpPr>
      <xdr:spPr>
        <a:xfrm>
          <a:off x="4546600" y="1341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140197</xdr:rowOff>
    </xdr:from>
    <xdr:ext cx="599010" cy="259045"/>
    <xdr:sp macro="" textlink="">
      <xdr:nvSpPr>
        <xdr:cNvPr id="172" name="民生費最大値テキスト"/>
        <xdr:cNvSpPr txBox="1"/>
      </xdr:nvSpPr>
      <xdr:spPr>
        <a:xfrm>
          <a:off x="4686300" y="117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305,437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22070</xdr:rowOff>
    </xdr:from>
    <xdr:to>
      <xdr:col>24</xdr:col>
      <xdr:colOff>152400</xdr:colOff>
      <xdr:row>70</xdr:row>
      <xdr:rowOff>22070</xdr:rowOff>
    </xdr:to>
    <xdr:cxnSp macro="">
      <xdr:nvCxnSpPr>
        <xdr:cNvPr id="173" name="直線コネクタ 172"/>
        <xdr:cNvCxnSpPr/>
      </xdr:nvCxnSpPr>
      <xdr:spPr>
        <a:xfrm>
          <a:off x="4546600" y="120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56337</xdr:rowOff>
    </xdr:from>
    <xdr:to>
      <xdr:col>24</xdr:col>
      <xdr:colOff>63500</xdr:colOff>
      <xdr:row>76</xdr:row>
      <xdr:rowOff>98955</xdr:rowOff>
    </xdr:to>
    <xdr:cxnSp macro="">
      <xdr:nvCxnSpPr>
        <xdr:cNvPr id="174" name="直線コネクタ 173"/>
        <xdr:cNvCxnSpPr/>
      </xdr:nvCxnSpPr>
      <xdr:spPr>
        <a:xfrm flipV="1">
          <a:off x="3797300" y="12915087"/>
          <a:ext cx="838200" cy="21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159681</xdr:rowOff>
    </xdr:from>
    <xdr:ext cx="599010" cy="259045"/>
    <xdr:sp macro="" textlink="">
      <xdr:nvSpPr>
        <xdr:cNvPr id="175" name="民生費平均値テキスト"/>
        <xdr:cNvSpPr txBox="1"/>
      </xdr:nvSpPr>
      <xdr:spPr>
        <a:xfrm>
          <a:off x="4686300" y="128469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9804</xdr:rowOff>
    </xdr:from>
    <xdr:to>
      <xdr:col>24</xdr:col>
      <xdr:colOff>114300</xdr:colOff>
      <xdr:row>75</xdr:row>
      <xdr:rowOff>111404</xdr:rowOff>
    </xdr:to>
    <xdr:sp macro="" textlink="">
      <xdr:nvSpPr>
        <xdr:cNvPr id="176" name="フローチャート: 判断 175"/>
        <xdr:cNvSpPr/>
      </xdr:nvSpPr>
      <xdr:spPr>
        <a:xfrm>
          <a:off x="45847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92143</xdr:rowOff>
    </xdr:from>
    <xdr:to>
      <xdr:col>19</xdr:col>
      <xdr:colOff>177800</xdr:colOff>
      <xdr:row>76</xdr:row>
      <xdr:rowOff>98955</xdr:rowOff>
    </xdr:to>
    <xdr:cxnSp macro="">
      <xdr:nvCxnSpPr>
        <xdr:cNvPr id="177" name="直線コネクタ 176"/>
        <xdr:cNvCxnSpPr/>
      </xdr:nvCxnSpPr>
      <xdr:spPr>
        <a:xfrm>
          <a:off x="2908300" y="13122343"/>
          <a:ext cx="889000" cy="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163850</xdr:rowOff>
    </xdr:from>
    <xdr:to>
      <xdr:col>20</xdr:col>
      <xdr:colOff>38100</xdr:colOff>
      <xdr:row>76</xdr:row>
      <xdr:rowOff>94000</xdr:rowOff>
    </xdr:to>
    <xdr:sp macro="" textlink="">
      <xdr:nvSpPr>
        <xdr:cNvPr id="178" name="フローチャート: 判断 177"/>
        <xdr:cNvSpPr/>
      </xdr:nvSpPr>
      <xdr:spPr>
        <a:xfrm>
          <a:off x="3746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110527</xdr:rowOff>
    </xdr:from>
    <xdr:ext cx="599010" cy="259045"/>
    <xdr:sp macro="" textlink="">
      <xdr:nvSpPr>
        <xdr:cNvPr id="179" name="テキスト ボックス 178"/>
        <xdr:cNvSpPr txBox="1"/>
      </xdr:nvSpPr>
      <xdr:spPr>
        <a:xfrm>
          <a:off x="3497795" y="1279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92143</xdr:rowOff>
    </xdr:from>
    <xdr:to>
      <xdr:col>15</xdr:col>
      <xdr:colOff>50800</xdr:colOff>
      <xdr:row>76</xdr:row>
      <xdr:rowOff>100099</xdr:rowOff>
    </xdr:to>
    <xdr:cxnSp macro="">
      <xdr:nvCxnSpPr>
        <xdr:cNvPr id="180" name="直線コネクタ 179"/>
        <xdr:cNvCxnSpPr/>
      </xdr:nvCxnSpPr>
      <xdr:spPr>
        <a:xfrm flipV="1">
          <a:off x="2019300" y="13122343"/>
          <a:ext cx="889000" cy="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26020</xdr:rowOff>
    </xdr:from>
    <xdr:to>
      <xdr:col>15</xdr:col>
      <xdr:colOff>101600</xdr:colOff>
      <xdr:row>76</xdr:row>
      <xdr:rowOff>127620</xdr:rowOff>
    </xdr:to>
    <xdr:sp macro="" textlink="">
      <xdr:nvSpPr>
        <xdr:cNvPr id="181" name="フローチャート: 判断 180"/>
        <xdr:cNvSpPr/>
      </xdr:nvSpPr>
      <xdr:spPr>
        <a:xfrm>
          <a:off x="2857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144147</xdr:rowOff>
    </xdr:from>
    <xdr:ext cx="599010" cy="259045"/>
    <xdr:sp macro="" textlink="">
      <xdr:nvSpPr>
        <xdr:cNvPr id="182" name="テキスト ボックス 181"/>
        <xdr:cNvSpPr txBox="1"/>
      </xdr:nvSpPr>
      <xdr:spPr>
        <a:xfrm>
          <a:off x="2608795" y="1283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100099</xdr:rowOff>
    </xdr:from>
    <xdr:to>
      <xdr:col>10</xdr:col>
      <xdr:colOff>114300</xdr:colOff>
      <xdr:row>76</xdr:row>
      <xdr:rowOff>135601</xdr:rowOff>
    </xdr:to>
    <xdr:cxnSp macro="">
      <xdr:nvCxnSpPr>
        <xdr:cNvPr id="183" name="直線コネクタ 182"/>
        <xdr:cNvCxnSpPr/>
      </xdr:nvCxnSpPr>
      <xdr:spPr>
        <a:xfrm flipV="1">
          <a:off x="1130300" y="13130299"/>
          <a:ext cx="889000" cy="3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88351</xdr:rowOff>
    </xdr:from>
    <xdr:to>
      <xdr:col>10</xdr:col>
      <xdr:colOff>165100</xdr:colOff>
      <xdr:row>77</xdr:row>
      <xdr:rowOff>18501</xdr:rowOff>
    </xdr:to>
    <xdr:sp macro="" textlink="">
      <xdr:nvSpPr>
        <xdr:cNvPr id="184" name="フローチャート: 判断 183"/>
        <xdr:cNvSpPr/>
      </xdr:nvSpPr>
      <xdr:spPr>
        <a:xfrm>
          <a:off x="1968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9628</xdr:rowOff>
    </xdr:from>
    <xdr:ext cx="599010" cy="259045"/>
    <xdr:sp macro="" textlink="">
      <xdr:nvSpPr>
        <xdr:cNvPr id="185" name="テキスト ボックス 184"/>
        <xdr:cNvSpPr txBox="1"/>
      </xdr:nvSpPr>
      <xdr:spPr>
        <a:xfrm>
          <a:off x="1719795" y="13211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77470</xdr:rowOff>
    </xdr:from>
    <xdr:to>
      <xdr:col>6</xdr:col>
      <xdr:colOff>38100</xdr:colOff>
      <xdr:row>77</xdr:row>
      <xdr:rowOff>7620</xdr:rowOff>
    </xdr:to>
    <xdr:sp macro="" textlink="">
      <xdr:nvSpPr>
        <xdr:cNvPr id="186" name="フローチャート: 判断 185"/>
        <xdr:cNvSpPr/>
      </xdr:nvSpPr>
      <xdr:spPr>
        <a:xfrm>
          <a:off x="1079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24147</xdr:rowOff>
    </xdr:from>
    <xdr:ext cx="599010" cy="259045"/>
    <xdr:sp macro="" textlink="">
      <xdr:nvSpPr>
        <xdr:cNvPr id="187" name="テキスト ボックス 186"/>
        <xdr:cNvSpPr txBox="1"/>
      </xdr:nvSpPr>
      <xdr:spPr>
        <a:xfrm>
          <a:off x="830795" y="1288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5537</xdr:rowOff>
    </xdr:from>
    <xdr:to>
      <xdr:col>24</xdr:col>
      <xdr:colOff>114300</xdr:colOff>
      <xdr:row>75</xdr:row>
      <xdr:rowOff>107137</xdr:rowOff>
    </xdr:to>
    <xdr:sp macro="" textlink="">
      <xdr:nvSpPr>
        <xdr:cNvPr id="193" name="楕円 192"/>
        <xdr:cNvSpPr/>
      </xdr:nvSpPr>
      <xdr:spPr>
        <a:xfrm>
          <a:off x="4584700" y="1286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28414</xdr:rowOff>
    </xdr:from>
    <xdr:ext cx="599010" cy="259045"/>
    <xdr:sp macro="" textlink="">
      <xdr:nvSpPr>
        <xdr:cNvPr id="194" name="民生費該当値テキスト"/>
        <xdr:cNvSpPr txBox="1"/>
      </xdr:nvSpPr>
      <xdr:spPr>
        <a:xfrm>
          <a:off x="4686300" y="12715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48155</xdr:rowOff>
    </xdr:from>
    <xdr:to>
      <xdr:col>20</xdr:col>
      <xdr:colOff>38100</xdr:colOff>
      <xdr:row>76</xdr:row>
      <xdr:rowOff>149755</xdr:rowOff>
    </xdr:to>
    <xdr:sp macro="" textlink="">
      <xdr:nvSpPr>
        <xdr:cNvPr id="195" name="楕円 194"/>
        <xdr:cNvSpPr/>
      </xdr:nvSpPr>
      <xdr:spPr>
        <a:xfrm>
          <a:off x="3746500" y="1307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140882</xdr:rowOff>
    </xdr:from>
    <xdr:ext cx="599010" cy="259045"/>
    <xdr:sp macro="" textlink="">
      <xdr:nvSpPr>
        <xdr:cNvPr id="196" name="テキスト ボックス 195"/>
        <xdr:cNvSpPr txBox="1"/>
      </xdr:nvSpPr>
      <xdr:spPr>
        <a:xfrm>
          <a:off x="3497795" y="13171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41343</xdr:rowOff>
    </xdr:from>
    <xdr:to>
      <xdr:col>15</xdr:col>
      <xdr:colOff>101600</xdr:colOff>
      <xdr:row>76</xdr:row>
      <xdr:rowOff>142943</xdr:rowOff>
    </xdr:to>
    <xdr:sp macro="" textlink="">
      <xdr:nvSpPr>
        <xdr:cNvPr id="197" name="楕円 196"/>
        <xdr:cNvSpPr/>
      </xdr:nvSpPr>
      <xdr:spPr>
        <a:xfrm>
          <a:off x="2857500" y="1307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134070</xdr:rowOff>
    </xdr:from>
    <xdr:ext cx="599010" cy="259045"/>
    <xdr:sp macro="" textlink="">
      <xdr:nvSpPr>
        <xdr:cNvPr id="198" name="テキスト ボックス 197"/>
        <xdr:cNvSpPr txBox="1"/>
      </xdr:nvSpPr>
      <xdr:spPr>
        <a:xfrm>
          <a:off x="2608795" y="13164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49299</xdr:rowOff>
    </xdr:from>
    <xdr:to>
      <xdr:col>10</xdr:col>
      <xdr:colOff>165100</xdr:colOff>
      <xdr:row>76</xdr:row>
      <xdr:rowOff>150899</xdr:rowOff>
    </xdr:to>
    <xdr:sp macro="" textlink="">
      <xdr:nvSpPr>
        <xdr:cNvPr id="199" name="楕円 198"/>
        <xdr:cNvSpPr/>
      </xdr:nvSpPr>
      <xdr:spPr>
        <a:xfrm>
          <a:off x="1968500" y="1307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167426</xdr:rowOff>
    </xdr:from>
    <xdr:ext cx="599010" cy="259045"/>
    <xdr:sp macro="" textlink="">
      <xdr:nvSpPr>
        <xdr:cNvPr id="200" name="テキスト ボックス 199"/>
        <xdr:cNvSpPr txBox="1"/>
      </xdr:nvSpPr>
      <xdr:spPr>
        <a:xfrm>
          <a:off x="1719795" y="12854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84801</xdr:rowOff>
    </xdr:from>
    <xdr:to>
      <xdr:col>6</xdr:col>
      <xdr:colOff>38100</xdr:colOff>
      <xdr:row>77</xdr:row>
      <xdr:rowOff>14951</xdr:rowOff>
    </xdr:to>
    <xdr:sp macro="" textlink="">
      <xdr:nvSpPr>
        <xdr:cNvPr id="201" name="楕円 200"/>
        <xdr:cNvSpPr/>
      </xdr:nvSpPr>
      <xdr:spPr>
        <a:xfrm>
          <a:off x="1079500" y="1311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6078</xdr:rowOff>
    </xdr:from>
    <xdr:ext cx="599010" cy="259045"/>
    <xdr:sp macro="" textlink="">
      <xdr:nvSpPr>
        <xdr:cNvPr id="202" name="テキスト ボックス 201"/>
        <xdr:cNvSpPr txBox="1"/>
      </xdr:nvSpPr>
      <xdr:spPr>
        <a:xfrm>
          <a:off x="830795" y="13207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79654</xdr:rowOff>
    </xdr:from>
    <xdr:to>
      <xdr:col>24</xdr:col>
      <xdr:colOff>62865</xdr:colOff>
      <xdr:row>98</xdr:row>
      <xdr:rowOff>12880</xdr:rowOff>
    </xdr:to>
    <xdr:cxnSp macro="">
      <xdr:nvCxnSpPr>
        <xdr:cNvPr id="226" name="直線コネクタ 225"/>
        <xdr:cNvCxnSpPr/>
      </xdr:nvCxnSpPr>
      <xdr:spPr>
        <a:xfrm flipV="1">
          <a:off x="4633595" y="15510154"/>
          <a:ext cx="1270" cy="130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16707</xdr:rowOff>
    </xdr:from>
    <xdr:ext cx="534377" cy="259045"/>
    <xdr:sp macro="" textlink="">
      <xdr:nvSpPr>
        <xdr:cNvPr id="227" name="衛生費最小値テキスト"/>
        <xdr:cNvSpPr txBox="1"/>
      </xdr:nvSpPr>
      <xdr:spPr>
        <a:xfrm>
          <a:off x="4686300" y="168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12880</xdr:rowOff>
    </xdr:from>
    <xdr:to>
      <xdr:col>24</xdr:col>
      <xdr:colOff>152400</xdr:colOff>
      <xdr:row>98</xdr:row>
      <xdr:rowOff>12880</xdr:rowOff>
    </xdr:to>
    <xdr:cxnSp macro="">
      <xdr:nvCxnSpPr>
        <xdr:cNvPr id="228" name="直線コネクタ 227"/>
        <xdr:cNvCxnSpPr/>
      </xdr:nvCxnSpPr>
      <xdr:spPr>
        <a:xfrm>
          <a:off x="4546600" y="1681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26331</xdr:rowOff>
    </xdr:from>
    <xdr:ext cx="599010" cy="259045"/>
    <xdr:sp macro="" textlink="">
      <xdr:nvSpPr>
        <xdr:cNvPr id="229" name="衛生費最大値テキスト"/>
        <xdr:cNvSpPr txBox="1"/>
      </xdr:nvSpPr>
      <xdr:spPr>
        <a:xfrm>
          <a:off x="4686300" y="1528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79654</xdr:rowOff>
    </xdr:from>
    <xdr:to>
      <xdr:col>24</xdr:col>
      <xdr:colOff>152400</xdr:colOff>
      <xdr:row>90</xdr:row>
      <xdr:rowOff>79654</xdr:rowOff>
    </xdr:to>
    <xdr:cxnSp macro="">
      <xdr:nvCxnSpPr>
        <xdr:cNvPr id="230" name="直線コネクタ 229"/>
        <xdr:cNvCxnSpPr/>
      </xdr:nvCxnSpPr>
      <xdr:spPr>
        <a:xfrm>
          <a:off x="4546600" y="15510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87678</xdr:rowOff>
    </xdr:from>
    <xdr:to>
      <xdr:col>24</xdr:col>
      <xdr:colOff>63500</xdr:colOff>
      <xdr:row>96</xdr:row>
      <xdr:rowOff>44328</xdr:rowOff>
    </xdr:to>
    <xdr:cxnSp macro="">
      <xdr:nvCxnSpPr>
        <xdr:cNvPr id="231" name="直線コネクタ 230"/>
        <xdr:cNvCxnSpPr/>
      </xdr:nvCxnSpPr>
      <xdr:spPr>
        <a:xfrm flipV="1">
          <a:off x="3797300" y="16375428"/>
          <a:ext cx="838200" cy="12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88411</xdr:rowOff>
    </xdr:from>
    <xdr:ext cx="534377" cy="259045"/>
    <xdr:sp macro="" textlink="">
      <xdr:nvSpPr>
        <xdr:cNvPr id="232" name="衛生費平均値テキスト"/>
        <xdr:cNvSpPr txBox="1"/>
      </xdr:nvSpPr>
      <xdr:spPr>
        <a:xfrm>
          <a:off x="4686300" y="16376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109984</xdr:rowOff>
    </xdr:from>
    <xdr:to>
      <xdr:col>24</xdr:col>
      <xdr:colOff>114300</xdr:colOff>
      <xdr:row>96</xdr:row>
      <xdr:rowOff>40134</xdr:rowOff>
    </xdr:to>
    <xdr:sp macro="" textlink="">
      <xdr:nvSpPr>
        <xdr:cNvPr id="233" name="フローチャート: 判断 232"/>
        <xdr:cNvSpPr/>
      </xdr:nvSpPr>
      <xdr:spPr>
        <a:xfrm>
          <a:off x="45847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44328</xdr:rowOff>
    </xdr:from>
    <xdr:to>
      <xdr:col>19</xdr:col>
      <xdr:colOff>177800</xdr:colOff>
      <xdr:row>96</xdr:row>
      <xdr:rowOff>98110</xdr:rowOff>
    </xdr:to>
    <xdr:cxnSp macro="">
      <xdr:nvCxnSpPr>
        <xdr:cNvPr id="234" name="直線コネクタ 233"/>
        <xdr:cNvCxnSpPr/>
      </xdr:nvCxnSpPr>
      <xdr:spPr>
        <a:xfrm flipV="1">
          <a:off x="2908300" y="16503528"/>
          <a:ext cx="889000" cy="5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154752</xdr:rowOff>
    </xdr:from>
    <xdr:to>
      <xdr:col>20</xdr:col>
      <xdr:colOff>38100</xdr:colOff>
      <xdr:row>96</xdr:row>
      <xdr:rowOff>84902</xdr:rowOff>
    </xdr:to>
    <xdr:sp macro="" textlink="">
      <xdr:nvSpPr>
        <xdr:cNvPr id="235" name="フローチャート: 判断 234"/>
        <xdr:cNvSpPr/>
      </xdr:nvSpPr>
      <xdr:spPr>
        <a:xfrm>
          <a:off x="3746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101429</xdr:rowOff>
    </xdr:from>
    <xdr:ext cx="534377" cy="259045"/>
    <xdr:sp macro="" textlink="">
      <xdr:nvSpPr>
        <xdr:cNvPr id="236" name="テキスト ボックス 235"/>
        <xdr:cNvSpPr txBox="1"/>
      </xdr:nvSpPr>
      <xdr:spPr>
        <a:xfrm>
          <a:off x="3530111" y="1621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98110</xdr:rowOff>
    </xdr:from>
    <xdr:to>
      <xdr:col>15</xdr:col>
      <xdr:colOff>50800</xdr:colOff>
      <xdr:row>96</xdr:row>
      <xdr:rowOff>161311</xdr:rowOff>
    </xdr:to>
    <xdr:cxnSp macro="">
      <xdr:nvCxnSpPr>
        <xdr:cNvPr id="237" name="直線コネクタ 236"/>
        <xdr:cNvCxnSpPr/>
      </xdr:nvCxnSpPr>
      <xdr:spPr>
        <a:xfrm flipV="1">
          <a:off x="2019300" y="16557310"/>
          <a:ext cx="889000" cy="6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16464</xdr:rowOff>
    </xdr:from>
    <xdr:to>
      <xdr:col>15</xdr:col>
      <xdr:colOff>101600</xdr:colOff>
      <xdr:row>96</xdr:row>
      <xdr:rowOff>118064</xdr:rowOff>
    </xdr:to>
    <xdr:sp macro="" textlink="">
      <xdr:nvSpPr>
        <xdr:cNvPr id="238" name="フローチャート: 判断 237"/>
        <xdr:cNvSpPr/>
      </xdr:nvSpPr>
      <xdr:spPr>
        <a:xfrm>
          <a:off x="2857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134591</xdr:rowOff>
    </xdr:from>
    <xdr:ext cx="534377" cy="259045"/>
    <xdr:sp macro="" textlink="">
      <xdr:nvSpPr>
        <xdr:cNvPr id="239" name="テキスト ボックス 238"/>
        <xdr:cNvSpPr txBox="1"/>
      </xdr:nvSpPr>
      <xdr:spPr>
        <a:xfrm>
          <a:off x="2641111" y="1625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91398</xdr:rowOff>
    </xdr:from>
    <xdr:to>
      <xdr:col>10</xdr:col>
      <xdr:colOff>114300</xdr:colOff>
      <xdr:row>96</xdr:row>
      <xdr:rowOff>161311</xdr:rowOff>
    </xdr:to>
    <xdr:cxnSp macro="">
      <xdr:nvCxnSpPr>
        <xdr:cNvPr id="240" name="直線コネクタ 239"/>
        <xdr:cNvCxnSpPr/>
      </xdr:nvCxnSpPr>
      <xdr:spPr>
        <a:xfrm>
          <a:off x="1130300" y="16550598"/>
          <a:ext cx="889000" cy="6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57345</xdr:rowOff>
    </xdr:from>
    <xdr:to>
      <xdr:col>10</xdr:col>
      <xdr:colOff>165100</xdr:colOff>
      <xdr:row>96</xdr:row>
      <xdr:rowOff>158945</xdr:rowOff>
    </xdr:to>
    <xdr:sp macro="" textlink="">
      <xdr:nvSpPr>
        <xdr:cNvPr id="241" name="フローチャート: 判断 240"/>
        <xdr:cNvSpPr/>
      </xdr:nvSpPr>
      <xdr:spPr>
        <a:xfrm>
          <a:off x="1968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4022</xdr:rowOff>
    </xdr:from>
    <xdr:ext cx="534377" cy="259045"/>
    <xdr:sp macro="" textlink="">
      <xdr:nvSpPr>
        <xdr:cNvPr id="242" name="テキスト ボックス 241"/>
        <xdr:cNvSpPr txBox="1"/>
      </xdr:nvSpPr>
      <xdr:spPr>
        <a:xfrm>
          <a:off x="1752111" y="1629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40010</xdr:rowOff>
    </xdr:from>
    <xdr:to>
      <xdr:col>6</xdr:col>
      <xdr:colOff>38100</xdr:colOff>
      <xdr:row>96</xdr:row>
      <xdr:rowOff>141610</xdr:rowOff>
    </xdr:to>
    <xdr:sp macro="" textlink="">
      <xdr:nvSpPr>
        <xdr:cNvPr id="243" name="フローチャート: 判断 242"/>
        <xdr:cNvSpPr/>
      </xdr:nvSpPr>
      <xdr:spPr>
        <a:xfrm>
          <a:off x="1079500" y="164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158137</xdr:rowOff>
    </xdr:from>
    <xdr:ext cx="534377" cy="259045"/>
    <xdr:sp macro="" textlink="">
      <xdr:nvSpPr>
        <xdr:cNvPr id="244" name="テキスト ボックス 243"/>
        <xdr:cNvSpPr txBox="1"/>
      </xdr:nvSpPr>
      <xdr:spPr>
        <a:xfrm>
          <a:off x="863111" y="162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36878</xdr:rowOff>
    </xdr:from>
    <xdr:to>
      <xdr:col>24</xdr:col>
      <xdr:colOff>114300</xdr:colOff>
      <xdr:row>95</xdr:row>
      <xdr:rowOff>138478</xdr:rowOff>
    </xdr:to>
    <xdr:sp macro="" textlink="">
      <xdr:nvSpPr>
        <xdr:cNvPr id="250" name="楕円 249"/>
        <xdr:cNvSpPr/>
      </xdr:nvSpPr>
      <xdr:spPr>
        <a:xfrm>
          <a:off x="4584700" y="1632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59755</xdr:rowOff>
    </xdr:from>
    <xdr:ext cx="534377" cy="259045"/>
    <xdr:sp macro="" textlink="">
      <xdr:nvSpPr>
        <xdr:cNvPr id="251" name="衛生費該当値テキスト"/>
        <xdr:cNvSpPr txBox="1"/>
      </xdr:nvSpPr>
      <xdr:spPr>
        <a:xfrm>
          <a:off x="4686300" y="1617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164978</xdr:rowOff>
    </xdr:from>
    <xdr:to>
      <xdr:col>20</xdr:col>
      <xdr:colOff>38100</xdr:colOff>
      <xdr:row>96</xdr:row>
      <xdr:rowOff>95128</xdr:rowOff>
    </xdr:to>
    <xdr:sp macro="" textlink="">
      <xdr:nvSpPr>
        <xdr:cNvPr id="252" name="楕円 251"/>
        <xdr:cNvSpPr/>
      </xdr:nvSpPr>
      <xdr:spPr>
        <a:xfrm>
          <a:off x="3746500" y="1645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86255</xdr:rowOff>
    </xdr:from>
    <xdr:ext cx="534377" cy="259045"/>
    <xdr:sp macro="" textlink="">
      <xdr:nvSpPr>
        <xdr:cNvPr id="253" name="テキスト ボックス 252"/>
        <xdr:cNvSpPr txBox="1"/>
      </xdr:nvSpPr>
      <xdr:spPr>
        <a:xfrm>
          <a:off x="3530111" y="1654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47310</xdr:rowOff>
    </xdr:from>
    <xdr:to>
      <xdr:col>15</xdr:col>
      <xdr:colOff>101600</xdr:colOff>
      <xdr:row>96</xdr:row>
      <xdr:rowOff>148910</xdr:rowOff>
    </xdr:to>
    <xdr:sp macro="" textlink="">
      <xdr:nvSpPr>
        <xdr:cNvPr id="254" name="楕円 253"/>
        <xdr:cNvSpPr/>
      </xdr:nvSpPr>
      <xdr:spPr>
        <a:xfrm>
          <a:off x="2857500" y="1650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140037</xdr:rowOff>
    </xdr:from>
    <xdr:ext cx="534377" cy="259045"/>
    <xdr:sp macro="" textlink="">
      <xdr:nvSpPr>
        <xdr:cNvPr id="255" name="テキスト ボックス 254"/>
        <xdr:cNvSpPr txBox="1"/>
      </xdr:nvSpPr>
      <xdr:spPr>
        <a:xfrm>
          <a:off x="2641111" y="165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110511</xdr:rowOff>
    </xdr:from>
    <xdr:to>
      <xdr:col>10</xdr:col>
      <xdr:colOff>165100</xdr:colOff>
      <xdr:row>97</xdr:row>
      <xdr:rowOff>40661</xdr:rowOff>
    </xdr:to>
    <xdr:sp macro="" textlink="">
      <xdr:nvSpPr>
        <xdr:cNvPr id="256" name="楕円 255"/>
        <xdr:cNvSpPr/>
      </xdr:nvSpPr>
      <xdr:spPr>
        <a:xfrm>
          <a:off x="1968500" y="1656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31788</xdr:rowOff>
    </xdr:from>
    <xdr:ext cx="534377" cy="259045"/>
    <xdr:sp macro="" textlink="">
      <xdr:nvSpPr>
        <xdr:cNvPr id="257" name="テキスト ボックス 256"/>
        <xdr:cNvSpPr txBox="1"/>
      </xdr:nvSpPr>
      <xdr:spPr>
        <a:xfrm>
          <a:off x="1752111" y="1666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40598</xdr:rowOff>
    </xdr:from>
    <xdr:to>
      <xdr:col>6</xdr:col>
      <xdr:colOff>38100</xdr:colOff>
      <xdr:row>96</xdr:row>
      <xdr:rowOff>142198</xdr:rowOff>
    </xdr:to>
    <xdr:sp macro="" textlink="">
      <xdr:nvSpPr>
        <xdr:cNvPr id="258" name="楕円 257"/>
        <xdr:cNvSpPr/>
      </xdr:nvSpPr>
      <xdr:spPr>
        <a:xfrm>
          <a:off x="1079500" y="1649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133325</xdr:rowOff>
    </xdr:from>
    <xdr:ext cx="534377" cy="259045"/>
    <xdr:sp macro="" textlink="">
      <xdr:nvSpPr>
        <xdr:cNvPr id="259" name="テキスト ボックス 258"/>
        <xdr:cNvSpPr txBox="1"/>
      </xdr:nvSpPr>
      <xdr:spPr>
        <a:xfrm>
          <a:off x="863111" y="1659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151587</xdr:rowOff>
    </xdr:from>
    <xdr:to>
      <xdr:col>54</xdr:col>
      <xdr:colOff>189865</xdr:colOff>
      <xdr:row>38</xdr:row>
      <xdr:rowOff>139700</xdr:rowOff>
    </xdr:to>
    <xdr:cxnSp macro="">
      <xdr:nvCxnSpPr>
        <xdr:cNvPr id="281" name="直線コネクタ 280"/>
        <xdr:cNvCxnSpPr/>
      </xdr:nvCxnSpPr>
      <xdr:spPr>
        <a:xfrm flipV="1">
          <a:off x="10475595" y="5295087"/>
          <a:ext cx="1270" cy="1359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98264</xdr:rowOff>
    </xdr:from>
    <xdr:ext cx="469744" cy="259045"/>
    <xdr:sp macro="" textlink="">
      <xdr:nvSpPr>
        <xdr:cNvPr id="284" name="労働費最大値テキスト"/>
        <xdr:cNvSpPr txBox="1"/>
      </xdr:nvSpPr>
      <xdr:spPr>
        <a:xfrm>
          <a:off x="10528300" y="507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151587</xdr:rowOff>
    </xdr:from>
    <xdr:to>
      <xdr:col>55</xdr:col>
      <xdr:colOff>88900</xdr:colOff>
      <xdr:row>30</xdr:row>
      <xdr:rowOff>151587</xdr:rowOff>
    </xdr:to>
    <xdr:cxnSp macro="">
      <xdr:nvCxnSpPr>
        <xdr:cNvPr id="285" name="直線コネクタ 284"/>
        <xdr:cNvCxnSpPr/>
      </xdr:nvCxnSpPr>
      <xdr:spPr>
        <a:xfrm>
          <a:off x="10388600" y="5295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78892</xdr:rowOff>
    </xdr:from>
    <xdr:to>
      <xdr:col>55</xdr:col>
      <xdr:colOff>0</xdr:colOff>
      <xdr:row>38</xdr:row>
      <xdr:rowOff>81179</xdr:rowOff>
    </xdr:to>
    <xdr:cxnSp macro="">
      <xdr:nvCxnSpPr>
        <xdr:cNvPr id="286" name="直線コネクタ 285"/>
        <xdr:cNvCxnSpPr/>
      </xdr:nvCxnSpPr>
      <xdr:spPr>
        <a:xfrm flipV="1">
          <a:off x="9639300" y="6593992"/>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93489</xdr:rowOff>
    </xdr:from>
    <xdr:ext cx="378565" cy="259045"/>
    <xdr:sp macro="" textlink="">
      <xdr:nvSpPr>
        <xdr:cNvPr id="287" name="労働費平均値テキスト"/>
        <xdr:cNvSpPr txBox="1"/>
      </xdr:nvSpPr>
      <xdr:spPr>
        <a:xfrm>
          <a:off x="10528300" y="62656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70612</xdr:rowOff>
    </xdr:from>
    <xdr:to>
      <xdr:col>55</xdr:col>
      <xdr:colOff>50800</xdr:colOff>
      <xdr:row>38</xdr:row>
      <xdr:rowOff>762</xdr:rowOff>
    </xdr:to>
    <xdr:sp macro="" textlink="">
      <xdr:nvSpPr>
        <xdr:cNvPr id="288" name="フローチャート: 判断 287"/>
        <xdr:cNvSpPr/>
      </xdr:nvSpPr>
      <xdr:spPr>
        <a:xfrm>
          <a:off x="104267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81179</xdr:rowOff>
    </xdr:from>
    <xdr:to>
      <xdr:col>50</xdr:col>
      <xdr:colOff>114300</xdr:colOff>
      <xdr:row>38</xdr:row>
      <xdr:rowOff>81635</xdr:rowOff>
    </xdr:to>
    <xdr:cxnSp macro="">
      <xdr:nvCxnSpPr>
        <xdr:cNvPr id="289" name="直線コネクタ 288"/>
        <xdr:cNvCxnSpPr/>
      </xdr:nvCxnSpPr>
      <xdr:spPr>
        <a:xfrm flipV="1">
          <a:off x="8750300" y="6596279"/>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0" name="フローチャート: 判断 289"/>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15003</xdr:rowOff>
    </xdr:from>
    <xdr:ext cx="378565" cy="259045"/>
    <xdr:sp macro="" textlink="">
      <xdr:nvSpPr>
        <xdr:cNvPr id="291" name="テキスト ボックス 290"/>
        <xdr:cNvSpPr txBox="1"/>
      </xdr:nvSpPr>
      <xdr:spPr>
        <a:xfrm>
          <a:off x="9450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81635</xdr:rowOff>
    </xdr:from>
    <xdr:to>
      <xdr:col>45</xdr:col>
      <xdr:colOff>177800</xdr:colOff>
      <xdr:row>38</xdr:row>
      <xdr:rowOff>83465</xdr:rowOff>
    </xdr:to>
    <xdr:cxnSp macro="">
      <xdr:nvCxnSpPr>
        <xdr:cNvPr id="292" name="直線コネクタ 291"/>
        <xdr:cNvCxnSpPr/>
      </xdr:nvCxnSpPr>
      <xdr:spPr>
        <a:xfrm flipV="1">
          <a:off x="7861300" y="6596735"/>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93" name="フローチャート: 判断 292"/>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31005</xdr:rowOff>
    </xdr:from>
    <xdr:ext cx="378565" cy="259045"/>
    <xdr:sp macro="" textlink="">
      <xdr:nvSpPr>
        <xdr:cNvPr id="294" name="テキスト ボックス 293"/>
        <xdr:cNvSpPr txBox="1"/>
      </xdr:nvSpPr>
      <xdr:spPr>
        <a:xfrm>
          <a:off x="8561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83465</xdr:rowOff>
    </xdr:from>
    <xdr:to>
      <xdr:col>41</xdr:col>
      <xdr:colOff>50800</xdr:colOff>
      <xdr:row>38</xdr:row>
      <xdr:rowOff>85293</xdr:rowOff>
    </xdr:to>
    <xdr:cxnSp macro="">
      <xdr:nvCxnSpPr>
        <xdr:cNvPr id="295" name="直線コネクタ 294"/>
        <xdr:cNvCxnSpPr/>
      </xdr:nvCxnSpPr>
      <xdr:spPr>
        <a:xfrm flipV="1">
          <a:off x="6972300" y="6598565"/>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78384</xdr:rowOff>
    </xdr:from>
    <xdr:to>
      <xdr:col>41</xdr:col>
      <xdr:colOff>101600</xdr:colOff>
      <xdr:row>38</xdr:row>
      <xdr:rowOff>8534</xdr:rowOff>
    </xdr:to>
    <xdr:sp macro="" textlink="">
      <xdr:nvSpPr>
        <xdr:cNvPr id="296" name="フローチャート: 判断 295"/>
        <xdr:cNvSpPr/>
      </xdr:nvSpPr>
      <xdr:spPr>
        <a:xfrm>
          <a:off x="7810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25061</xdr:rowOff>
    </xdr:from>
    <xdr:ext cx="378565" cy="259045"/>
    <xdr:sp macro="" textlink="">
      <xdr:nvSpPr>
        <xdr:cNvPr id="297" name="テキスト ボックス 296"/>
        <xdr:cNvSpPr txBox="1"/>
      </xdr:nvSpPr>
      <xdr:spPr>
        <a:xfrm>
          <a:off x="7672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46381</xdr:rowOff>
    </xdr:from>
    <xdr:to>
      <xdr:col>36</xdr:col>
      <xdr:colOff>165100</xdr:colOff>
      <xdr:row>37</xdr:row>
      <xdr:rowOff>147981</xdr:rowOff>
    </xdr:to>
    <xdr:sp macro="" textlink="">
      <xdr:nvSpPr>
        <xdr:cNvPr id="298" name="フローチャート: 判断 297"/>
        <xdr:cNvSpPr/>
      </xdr:nvSpPr>
      <xdr:spPr>
        <a:xfrm>
          <a:off x="6921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164508</xdr:rowOff>
    </xdr:from>
    <xdr:ext cx="378565" cy="259045"/>
    <xdr:sp macro="" textlink="">
      <xdr:nvSpPr>
        <xdr:cNvPr id="299" name="テキスト ボックス 298"/>
        <xdr:cNvSpPr txBox="1"/>
      </xdr:nvSpPr>
      <xdr:spPr>
        <a:xfrm>
          <a:off x="6783017" y="6165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28092</xdr:rowOff>
    </xdr:from>
    <xdr:to>
      <xdr:col>55</xdr:col>
      <xdr:colOff>50800</xdr:colOff>
      <xdr:row>38</xdr:row>
      <xdr:rowOff>129692</xdr:rowOff>
    </xdr:to>
    <xdr:sp macro="" textlink="">
      <xdr:nvSpPr>
        <xdr:cNvPr id="305" name="楕円 304"/>
        <xdr:cNvSpPr/>
      </xdr:nvSpPr>
      <xdr:spPr>
        <a:xfrm>
          <a:off x="10426700" y="654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114469</xdr:rowOff>
    </xdr:from>
    <xdr:ext cx="378565" cy="259045"/>
    <xdr:sp macro="" textlink="">
      <xdr:nvSpPr>
        <xdr:cNvPr id="306" name="労働費該当値テキスト"/>
        <xdr:cNvSpPr txBox="1"/>
      </xdr:nvSpPr>
      <xdr:spPr>
        <a:xfrm>
          <a:off x="10528300" y="6458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30379</xdr:rowOff>
    </xdr:from>
    <xdr:to>
      <xdr:col>50</xdr:col>
      <xdr:colOff>165100</xdr:colOff>
      <xdr:row>38</xdr:row>
      <xdr:rowOff>131979</xdr:rowOff>
    </xdr:to>
    <xdr:sp macro="" textlink="">
      <xdr:nvSpPr>
        <xdr:cNvPr id="307" name="楕円 306"/>
        <xdr:cNvSpPr/>
      </xdr:nvSpPr>
      <xdr:spPr>
        <a:xfrm>
          <a:off x="9588500" y="654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123106</xdr:rowOff>
    </xdr:from>
    <xdr:ext cx="378565" cy="259045"/>
    <xdr:sp macro="" textlink="">
      <xdr:nvSpPr>
        <xdr:cNvPr id="308" name="テキスト ボックス 307"/>
        <xdr:cNvSpPr txBox="1"/>
      </xdr:nvSpPr>
      <xdr:spPr>
        <a:xfrm>
          <a:off x="9450017" y="6638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30835</xdr:rowOff>
    </xdr:from>
    <xdr:to>
      <xdr:col>46</xdr:col>
      <xdr:colOff>38100</xdr:colOff>
      <xdr:row>38</xdr:row>
      <xdr:rowOff>132435</xdr:rowOff>
    </xdr:to>
    <xdr:sp macro="" textlink="">
      <xdr:nvSpPr>
        <xdr:cNvPr id="309" name="楕円 308"/>
        <xdr:cNvSpPr/>
      </xdr:nvSpPr>
      <xdr:spPr>
        <a:xfrm>
          <a:off x="8699500" y="654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123562</xdr:rowOff>
    </xdr:from>
    <xdr:ext cx="378565" cy="259045"/>
    <xdr:sp macro="" textlink="">
      <xdr:nvSpPr>
        <xdr:cNvPr id="310" name="テキスト ボックス 309"/>
        <xdr:cNvSpPr txBox="1"/>
      </xdr:nvSpPr>
      <xdr:spPr>
        <a:xfrm>
          <a:off x="8561017" y="6638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32665</xdr:rowOff>
    </xdr:from>
    <xdr:to>
      <xdr:col>41</xdr:col>
      <xdr:colOff>101600</xdr:colOff>
      <xdr:row>38</xdr:row>
      <xdr:rowOff>134265</xdr:rowOff>
    </xdr:to>
    <xdr:sp macro="" textlink="">
      <xdr:nvSpPr>
        <xdr:cNvPr id="311" name="楕円 310"/>
        <xdr:cNvSpPr/>
      </xdr:nvSpPr>
      <xdr:spPr>
        <a:xfrm>
          <a:off x="7810500" y="654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125392</xdr:rowOff>
    </xdr:from>
    <xdr:ext cx="378565" cy="259045"/>
    <xdr:sp macro="" textlink="">
      <xdr:nvSpPr>
        <xdr:cNvPr id="312" name="テキスト ボックス 311"/>
        <xdr:cNvSpPr txBox="1"/>
      </xdr:nvSpPr>
      <xdr:spPr>
        <a:xfrm>
          <a:off x="7672017" y="6640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34493</xdr:rowOff>
    </xdr:from>
    <xdr:to>
      <xdr:col>36</xdr:col>
      <xdr:colOff>165100</xdr:colOff>
      <xdr:row>38</xdr:row>
      <xdr:rowOff>136093</xdr:rowOff>
    </xdr:to>
    <xdr:sp macro="" textlink="">
      <xdr:nvSpPr>
        <xdr:cNvPr id="313" name="楕円 312"/>
        <xdr:cNvSpPr/>
      </xdr:nvSpPr>
      <xdr:spPr>
        <a:xfrm>
          <a:off x="6921500" y="654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127220</xdr:rowOff>
    </xdr:from>
    <xdr:ext cx="378565" cy="259045"/>
    <xdr:sp macro="" textlink="">
      <xdr:nvSpPr>
        <xdr:cNvPr id="314" name="テキスト ボックス 313"/>
        <xdr:cNvSpPr txBox="1"/>
      </xdr:nvSpPr>
      <xdr:spPr>
        <a:xfrm>
          <a:off x="6783017" y="6642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80931</xdr:rowOff>
    </xdr:from>
    <xdr:to>
      <xdr:col>54</xdr:col>
      <xdr:colOff>189865</xdr:colOff>
      <xdr:row>58</xdr:row>
      <xdr:rowOff>103220</xdr:rowOff>
    </xdr:to>
    <xdr:cxnSp macro="">
      <xdr:nvCxnSpPr>
        <xdr:cNvPr id="336" name="直線コネクタ 335"/>
        <xdr:cNvCxnSpPr/>
      </xdr:nvCxnSpPr>
      <xdr:spPr>
        <a:xfrm flipV="1">
          <a:off x="10475595" y="8996331"/>
          <a:ext cx="1270" cy="1050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107047</xdr:rowOff>
    </xdr:from>
    <xdr:ext cx="469744" cy="259045"/>
    <xdr:sp macro="" textlink="">
      <xdr:nvSpPr>
        <xdr:cNvPr id="337" name="農林水産業費最小値テキスト"/>
        <xdr:cNvSpPr txBox="1"/>
      </xdr:nvSpPr>
      <xdr:spPr>
        <a:xfrm>
          <a:off x="10528300" y="10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103220</xdr:rowOff>
    </xdr:from>
    <xdr:to>
      <xdr:col>55</xdr:col>
      <xdr:colOff>88900</xdr:colOff>
      <xdr:row>58</xdr:row>
      <xdr:rowOff>103220</xdr:rowOff>
    </xdr:to>
    <xdr:cxnSp macro="">
      <xdr:nvCxnSpPr>
        <xdr:cNvPr id="338" name="直線コネクタ 337"/>
        <xdr:cNvCxnSpPr/>
      </xdr:nvCxnSpPr>
      <xdr:spPr>
        <a:xfrm>
          <a:off x="10388600" y="1004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27608</xdr:rowOff>
    </xdr:from>
    <xdr:ext cx="599010" cy="259045"/>
    <xdr:sp macro="" textlink="">
      <xdr:nvSpPr>
        <xdr:cNvPr id="339" name="農林水産業費最大値テキスト"/>
        <xdr:cNvSpPr txBox="1"/>
      </xdr:nvSpPr>
      <xdr:spPr>
        <a:xfrm>
          <a:off x="10528300" y="877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237,854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80931</xdr:rowOff>
    </xdr:from>
    <xdr:to>
      <xdr:col>55</xdr:col>
      <xdr:colOff>88900</xdr:colOff>
      <xdr:row>52</xdr:row>
      <xdr:rowOff>80931</xdr:rowOff>
    </xdr:to>
    <xdr:cxnSp macro="">
      <xdr:nvCxnSpPr>
        <xdr:cNvPr id="340" name="直線コネクタ 339"/>
        <xdr:cNvCxnSpPr/>
      </xdr:nvCxnSpPr>
      <xdr:spPr>
        <a:xfrm>
          <a:off x="10388600" y="8996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48951</xdr:rowOff>
    </xdr:from>
    <xdr:to>
      <xdr:col>55</xdr:col>
      <xdr:colOff>0</xdr:colOff>
      <xdr:row>56</xdr:row>
      <xdr:rowOff>54359</xdr:rowOff>
    </xdr:to>
    <xdr:cxnSp macro="">
      <xdr:nvCxnSpPr>
        <xdr:cNvPr id="341" name="直線コネクタ 340"/>
        <xdr:cNvCxnSpPr/>
      </xdr:nvCxnSpPr>
      <xdr:spPr>
        <a:xfrm flipV="1">
          <a:off x="9639300" y="9650151"/>
          <a:ext cx="838200" cy="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145576</xdr:rowOff>
    </xdr:from>
    <xdr:ext cx="534377" cy="259045"/>
    <xdr:sp macro="" textlink="">
      <xdr:nvSpPr>
        <xdr:cNvPr id="342" name="農林水産業費平均値テキスト"/>
        <xdr:cNvSpPr txBox="1"/>
      </xdr:nvSpPr>
      <xdr:spPr>
        <a:xfrm>
          <a:off x="10528300" y="9746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167149</xdr:rowOff>
    </xdr:from>
    <xdr:to>
      <xdr:col>55</xdr:col>
      <xdr:colOff>50800</xdr:colOff>
      <xdr:row>57</xdr:row>
      <xdr:rowOff>97299</xdr:rowOff>
    </xdr:to>
    <xdr:sp macro="" textlink="">
      <xdr:nvSpPr>
        <xdr:cNvPr id="343" name="フローチャート: 判断 342"/>
        <xdr:cNvSpPr/>
      </xdr:nvSpPr>
      <xdr:spPr>
        <a:xfrm>
          <a:off x="10426700" y="976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54359</xdr:rowOff>
    </xdr:from>
    <xdr:to>
      <xdr:col>50</xdr:col>
      <xdr:colOff>114300</xdr:colOff>
      <xdr:row>56</xdr:row>
      <xdr:rowOff>108565</xdr:rowOff>
    </xdr:to>
    <xdr:cxnSp macro="">
      <xdr:nvCxnSpPr>
        <xdr:cNvPr id="344" name="直線コネクタ 343"/>
        <xdr:cNvCxnSpPr/>
      </xdr:nvCxnSpPr>
      <xdr:spPr>
        <a:xfrm flipV="1">
          <a:off x="8750300" y="9655559"/>
          <a:ext cx="889000" cy="5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13009</xdr:rowOff>
    </xdr:from>
    <xdr:to>
      <xdr:col>50</xdr:col>
      <xdr:colOff>165100</xdr:colOff>
      <xdr:row>57</xdr:row>
      <xdr:rowOff>114609</xdr:rowOff>
    </xdr:to>
    <xdr:sp macro="" textlink="">
      <xdr:nvSpPr>
        <xdr:cNvPr id="345" name="フローチャート: 判断 344"/>
        <xdr:cNvSpPr/>
      </xdr:nvSpPr>
      <xdr:spPr>
        <a:xfrm>
          <a:off x="9588500" y="978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105736</xdr:rowOff>
    </xdr:from>
    <xdr:ext cx="534377" cy="259045"/>
    <xdr:sp macro="" textlink="">
      <xdr:nvSpPr>
        <xdr:cNvPr id="346" name="テキスト ボックス 345"/>
        <xdr:cNvSpPr txBox="1"/>
      </xdr:nvSpPr>
      <xdr:spPr>
        <a:xfrm>
          <a:off x="9372111" y="98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84539</xdr:rowOff>
    </xdr:from>
    <xdr:to>
      <xdr:col>45</xdr:col>
      <xdr:colOff>177800</xdr:colOff>
      <xdr:row>56</xdr:row>
      <xdr:rowOff>108565</xdr:rowOff>
    </xdr:to>
    <xdr:cxnSp macro="">
      <xdr:nvCxnSpPr>
        <xdr:cNvPr id="347" name="直線コネクタ 346"/>
        <xdr:cNvCxnSpPr/>
      </xdr:nvCxnSpPr>
      <xdr:spPr>
        <a:xfrm>
          <a:off x="7861300" y="9685739"/>
          <a:ext cx="889000" cy="2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23804</xdr:rowOff>
    </xdr:from>
    <xdr:to>
      <xdr:col>46</xdr:col>
      <xdr:colOff>38100</xdr:colOff>
      <xdr:row>57</xdr:row>
      <xdr:rowOff>125404</xdr:rowOff>
    </xdr:to>
    <xdr:sp macro="" textlink="">
      <xdr:nvSpPr>
        <xdr:cNvPr id="348" name="フローチャート: 判断 347"/>
        <xdr:cNvSpPr/>
      </xdr:nvSpPr>
      <xdr:spPr>
        <a:xfrm>
          <a:off x="8699500" y="979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116531</xdr:rowOff>
    </xdr:from>
    <xdr:ext cx="534377" cy="259045"/>
    <xdr:sp macro="" textlink="">
      <xdr:nvSpPr>
        <xdr:cNvPr id="349" name="テキスト ボックス 348"/>
        <xdr:cNvSpPr txBox="1"/>
      </xdr:nvSpPr>
      <xdr:spPr>
        <a:xfrm>
          <a:off x="8483111" y="988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159840</xdr:rowOff>
    </xdr:from>
    <xdr:to>
      <xdr:col>41</xdr:col>
      <xdr:colOff>50800</xdr:colOff>
      <xdr:row>56</xdr:row>
      <xdr:rowOff>84539</xdr:rowOff>
    </xdr:to>
    <xdr:cxnSp macro="">
      <xdr:nvCxnSpPr>
        <xdr:cNvPr id="350" name="直線コネクタ 349"/>
        <xdr:cNvCxnSpPr/>
      </xdr:nvCxnSpPr>
      <xdr:spPr>
        <a:xfrm>
          <a:off x="6972300" y="9589590"/>
          <a:ext cx="889000" cy="9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46591</xdr:rowOff>
    </xdr:from>
    <xdr:to>
      <xdr:col>41</xdr:col>
      <xdr:colOff>101600</xdr:colOff>
      <xdr:row>57</xdr:row>
      <xdr:rowOff>148191</xdr:rowOff>
    </xdr:to>
    <xdr:sp macro="" textlink="">
      <xdr:nvSpPr>
        <xdr:cNvPr id="351" name="フローチャート: 判断 350"/>
        <xdr:cNvSpPr/>
      </xdr:nvSpPr>
      <xdr:spPr>
        <a:xfrm>
          <a:off x="7810500" y="981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139318</xdr:rowOff>
    </xdr:from>
    <xdr:ext cx="534377" cy="259045"/>
    <xdr:sp macro="" textlink="">
      <xdr:nvSpPr>
        <xdr:cNvPr id="352" name="テキスト ボックス 351"/>
        <xdr:cNvSpPr txBox="1"/>
      </xdr:nvSpPr>
      <xdr:spPr>
        <a:xfrm>
          <a:off x="7594111" y="991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165019</xdr:rowOff>
    </xdr:from>
    <xdr:to>
      <xdr:col>36</xdr:col>
      <xdr:colOff>165100</xdr:colOff>
      <xdr:row>57</xdr:row>
      <xdr:rowOff>95169</xdr:rowOff>
    </xdr:to>
    <xdr:sp macro="" textlink="">
      <xdr:nvSpPr>
        <xdr:cNvPr id="353" name="フローチャート: 判断 352"/>
        <xdr:cNvSpPr/>
      </xdr:nvSpPr>
      <xdr:spPr>
        <a:xfrm>
          <a:off x="6921500" y="976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86296</xdr:rowOff>
    </xdr:from>
    <xdr:ext cx="534377" cy="259045"/>
    <xdr:sp macro="" textlink="">
      <xdr:nvSpPr>
        <xdr:cNvPr id="354" name="テキスト ボックス 353"/>
        <xdr:cNvSpPr txBox="1"/>
      </xdr:nvSpPr>
      <xdr:spPr>
        <a:xfrm>
          <a:off x="6705111" y="985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169601</xdr:rowOff>
    </xdr:from>
    <xdr:to>
      <xdr:col>55</xdr:col>
      <xdr:colOff>50800</xdr:colOff>
      <xdr:row>56</xdr:row>
      <xdr:rowOff>99751</xdr:rowOff>
    </xdr:to>
    <xdr:sp macro="" textlink="">
      <xdr:nvSpPr>
        <xdr:cNvPr id="360" name="楕円 359"/>
        <xdr:cNvSpPr/>
      </xdr:nvSpPr>
      <xdr:spPr>
        <a:xfrm>
          <a:off x="10426700" y="959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21028</xdr:rowOff>
    </xdr:from>
    <xdr:ext cx="534377" cy="259045"/>
    <xdr:sp macro="" textlink="">
      <xdr:nvSpPr>
        <xdr:cNvPr id="361" name="農林水産業費該当値テキスト"/>
        <xdr:cNvSpPr txBox="1"/>
      </xdr:nvSpPr>
      <xdr:spPr>
        <a:xfrm>
          <a:off x="10528300" y="945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3559</xdr:rowOff>
    </xdr:from>
    <xdr:to>
      <xdr:col>50</xdr:col>
      <xdr:colOff>165100</xdr:colOff>
      <xdr:row>56</xdr:row>
      <xdr:rowOff>105159</xdr:rowOff>
    </xdr:to>
    <xdr:sp macro="" textlink="">
      <xdr:nvSpPr>
        <xdr:cNvPr id="362" name="楕円 361"/>
        <xdr:cNvSpPr/>
      </xdr:nvSpPr>
      <xdr:spPr>
        <a:xfrm>
          <a:off x="9588500" y="960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121686</xdr:rowOff>
    </xdr:from>
    <xdr:ext cx="534377" cy="259045"/>
    <xdr:sp macro="" textlink="">
      <xdr:nvSpPr>
        <xdr:cNvPr id="363" name="テキスト ボックス 362"/>
        <xdr:cNvSpPr txBox="1"/>
      </xdr:nvSpPr>
      <xdr:spPr>
        <a:xfrm>
          <a:off x="9372111" y="937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57765</xdr:rowOff>
    </xdr:from>
    <xdr:to>
      <xdr:col>46</xdr:col>
      <xdr:colOff>38100</xdr:colOff>
      <xdr:row>56</xdr:row>
      <xdr:rowOff>159365</xdr:rowOff>
    </xdr:to>
    <xdr:sp macro="" textlink="">
      <xdr:nvSpPr>
        <xdr:cNvPr id="364" name="楕円 363"/>
        <xdr:cNvSpPr/>
      </xdr:nvSpPr>
      <xdr:spPr>
        <a:xfrm>
          <a:off x="8699500" y="965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4442</xdr:rowOff>
    </xdr:from>
    <xdr:ext cx="534377" cy="259045"/>
    <xdr:sp macro="" textlink="">
      <xdr:nvSpPr>
        <xdr:cNvPr id="365" name="テキスト ボックス 364"/>
        <xdr:cNvSpPr txBox="1"/>
      </xdr:nvSpPr>
      <xdr:spPr>
        <a:xfrm>
          <a:off x="8483111" y="943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33739</xdr:rowOff>
    </xdr:from>
    <xdr:to>
      <xdr:col>41</xdr:col>
      <xdr:colOff>101600</xdr:colOff>
      <xdr:row>56</xdr:row>
      <xdr:rowOff>135339</xdr:rowOff>
    </xdr:to>
    <xdr:sp macro="" textlink="">
      <xdr:nvSpPr>
        <xdr:cNvPr id="366" name="楕円 365"/>
        <xdr:cNvSpPr/>
      </xdr:nvSpPr>
      <xdr:spPr>
        <a:xfrm>
          <a:off x="7810500" y="963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151866</xdr:rowOff>
    </xdr:from>
    <xdr:ext cx="534377" cy="259045"/>
    <xdr:sp macro="" textlink="">
      <xdr:nvSpPr>
        <xdr:cNvPr id="367" name="テキスト ボックス 366"/>
        <xdr:cNvSpPr txBox="1"/>
      </xdr:nvSpPr>
      <xdr:spPr>
        <a:xfrm>
          <a:off x="7594111" y="941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109040</xdr:rowOff>
    </xdr:from>
    <xdr:to>
      <xdr:col>36</xdr:col>
      <xdr:colOff>165100</xdr:colOff>
      <xdr:row>56</xdr:row>
      <xdr:rowOff>39190</xdr:rowOff>
    </xdr:to>
    <xdr:sp macro="" textlink="">
      <xdr:nvSpPr>
        <xdr:cNvPr id="368" name="楕円 367"/>
        <xdr:cNvSpPr/>
      </xdr:nvSpPr>
      <xdr:spPr>
        <a:xfrm>
          <a:off x="6921500" y="953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55717</xdr:rowOff>
    </xdr:from>
    <xdr:ext cx="599010" cy="259045"/>
    <xdr:sp macro="" textlink="">
      <xdr:nvSpPr>
        <xdr:cNvPr id="369" name="テキスト ボックス 368"/>
        <xdr:cNvSpPr txBox="1"/>
      </xdr:nvSpPr>
      <xdr:spPr>
        <a:xfrm>
          <a:off x="6672795" y="931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98300</xdr:rowOff>
    </xdr:from>
    <xdr:to>
      <xdr:col>54</xdr:col>
      <xdr:colOff>189865</xdr:colOff>
      <xdr:row>79</xdr:row>
      <xdr:rowOff>32646</xdr:rowOff>
    </xdr:to>
    <xdr:cxnSp macro="">
      <xdr:nvCxnSpPr>
        <xdr:cNvPr id="393" name="直線コネクタ 392"/>
        <xdr:cNvCxnSpPr/>
      </xdr:nvCxnSpPr>
      <xdr:spPr>
        <a:xfrm flipV="1">
          <a:off x="10475595" y="12271250"/>
          <a:ext cx="1270" cy="1305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36473</xdr:rowOff>
    </xdr:from>
    <xdr:ext cx="469744" cy="259045"/>
    <xdr:sp macro="" textlink="">
      <xdr:nvSpPr>
        <xdr:cNvPr id="394" name="商工費最小値テキスト"/>
        <xdr:cNvSpPr txBox="1"/>
      </xdr:nvSpPr>
      <xdr:spPr>
        <a:xfrm>
          <a:off x="10528300" y="1358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32646</xdr:rowOff>
    </xdr:from>
    <xdr:to>
      <xdr:col>55</xdr:col>
      <xdr:colOff>88900</xdr:colOff>
      <xdr:row>79</xdr:row>
      <xdr:rowOff>32646</xdr:rowOff>
    </xdr:to>
    <xdr:cxnSp macro="">
      <xdr:nvCxnSpPr>
        <xdr:cNvPr id="395" name="直線コネクタ 394"/>
        <xdr:cNvCxnSpPr/>
      </xdr:nvCxnSpPr>
      <xdr:spPr>
        <a:xfrm>
          <a:off x="10388600" y="13577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44977</xdr:rowOff>
    </xdr:from>
    <xdr:ext cx="599010" cy="259045"/>
    <xdr:sp macro="" textlink="">
      <xdr:nvSpPr>
        <xdr:cNvPr id="396" name="商工費最大値テキスト"/>
        <xdr:cNvSpPr txBox="1"/>
      </xdr:nvSpPr>
      <xdr:spPr>
        <a:xfrm>
          <a:off x="10528300" y="1204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98300</xdr:rowOff>
    </xdr:from>
    <xdr:to>
      <xdr:col>55</xdr:col>
      <xdr:colOff>88900</xdr:colOff>
      <xdr:row>71</xdr:row>
      <xdr:rowOff>98300</xdr:rowOff>
    </xdr:to>
    <xdr:cxnSp macro="">
      <xdr:nvCxnSpPr>
        <xdr:cNvPr id="397" name="直線コネクタ 396"/>
        <xdr:cNvCxnSpPr/>
      </xdr:nvCxnSpPr>
      <xdr:spPr>
        <a:xfrm>
          <a:off x="10388600" y="1227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153744</xdr:rowOff>
    </xdr:from>
    <xdr:to>
      <xdr:col>55</xdr:col>
      <xdr:colOff>0</xdr:colOff>
      <xdr:row>76</xdr:row>
      <xdr:rowOff>134618</xdr:rowOff>
    </xdr:to>
    <xdr:cxnSp macro="">
      <xdr:nvCxnSpPr>
        <xdr:cNvPr id="398" name="直線コネクタ 397"/>
        <xdr:cNvCxnSpPr/>
      </xdr:nvCxnSpPr>
      <xdr:spPr>
        <a:xfrm>
          <a:off x="9639300" y="13012494"/>
          <a:ext cx="838200" cy="15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67160</xdr:rowOff>
    </xdr:from>
    <xdr:ext cx="534377" cy="259045"/>
    <xdr:sp macro="" textlink="">
      <xdr:nvSpPr>
        <xdr:cNvPr id="399" name="商工費平均値テキスト"/>
        <xdr:cNvSpPr txBox="1"/>
      </xdr:nvSpPr>
      <xdr:spPr>
        <a:xfrm>
          <a:off x="10528300" y="13268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88733</xdr:rowOff>
    </xdr:from>
    <xdr:to>
      <xdr:col>55</xdr:col>
      <xdr:colOff>50800</xdr:colOff>
      <xdr:row>78</xdr:row>
      <xdr:rowOff>18883</xdr:rowOff>
    </xdr:to>
    <xdr:sp macro="" textlink="">
      <xdr:nvSpPr>
        <xdr:cNvPr id="400" name="フローチャート: 判断 399"/>
        <xdr:cNvSpPr/>
      </xdr:nvSpPr>
      <xdr:spPr>
        <a:xfrm>
          <a:off x="10426700" y="1329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153744</xdr:rowOff>
    </xdr:from>
    <xdr:to>
      <xdr:col>50</xdr:col>
      <xdr:colOff>114300</xdr:colOff>
      <xdr:row>78</xdr:row>
      <xdr:rowOff>39101</xdr:rowOff>
    </xdr:to>
    <xdr:cxnSp macro="">
      <xdr:nvCxnSpPr>
        <xdr:cNvPr id="401" name="直線コネクタ 400"/>
        <xdr:cNvCxnSpPr/>
      </xdr:nvCxnSpPr>
      <xdr:spPr>
        <a:xfrm flipV="1">
          <a:off x="8750300" y="13012494"/>
          <a:ext cx="889000" cy="39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96033</xdr:rowOff>
    </xdr:from>
    <xdr:to>
      <xdr:col>50</xdr:col>
      <xdr:colOff>165100</xdr:colOff>
      <xdr:row>78</xdr:row>
      <xdr:rowOff>26183</xdr:rowOff>
    </xdr:to>
    <xdr:sp macro="" textlink="">
      <xdr:nvSpPr>
        <xdr:cNvPr id="402" name="フローチャート: 判断 401"/>
        <xdr:cNvSpPr/>
      </xdr:nvSpPr>
      <xdr:spPr>
        <a:xfrm>
          <a:off x="9588500" y="132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17310</xdr:rowOff>
    </xdr:from>
    <xdr:ext cx="534377" cy="259045"/>
    <xdr:sp macro="" textlink="">
      <xdr:nvSpPr>
        <xdr:cNvPr id="403" name="テキスト ボックス 402"/>
        <xdr:cNvSpPr txBox="1"/>
      </xdr:nvSpPr>
      <xdr:spPr>
        <a:xfrm>
          <a:off x="9372111" y="1339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39101</xdr:rowOff>
    </xdr:from>
    <xdr:to>
      <xdr:col>45</xdr:col>
      <xdr:colOff>177800</xdr:colOff>
      <xdr:row>78</xdr:row>
      <xdr:rowOff>52665</xdr:rowOff>
    </xdr:to>
    <xdr:cxnSp macro="">
      <xdr:nvCxnSpPr>
        <xdr:cNvPr id="404" name="直線コネクタ 403"/>
        <xdr:cNvCxnSpPr/>
      </xdr:nvCxnSpPr>
      <xdr:spPr>
        <a:xfrm flipV="1">
          <a:off x="7861300" y="13412201"/>
          <a:ext cx="889000" cy="1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26355</xdr:rowOff>
    </xdr:from>
    <xdr:to>
      <xdr:col>46</xdr:col>
      <xdr:colOff>38100</xdr:colOff>
      <xdr:row>78</xdr:row>
      <xdr:rowOff>127955</xdr:rowOff>
    </xdr:to>
    <xdr:sp macro="" textlink="">
      <xdr:nvSpPr>
        <xdr:cNvPr id="405" name="フローチャート: 判断 404"/>
        <xdr:cNvSpPr/>
      </xdr:nvSpPr>
      <xdr:spPr>
        <a:xfrm>
          <a:off x="8699500" y="133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119082</xdr:rowOff>
    </xdr:from>
    <xdr:ext cx="534377" cy="259045"/>
    <xdr:sp macro="" textlink="">
      <xdr:nvSpPr>
        <xdr:cNvPr id="406" name="テキスト ボックス 405"/>
        <xdr:cNvSpPr txBox="1"/>
      </xdr:nvSpPr>
      <xdr:spPr>
        <a:xfrm>
          <a:off x="8483111" y="1349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52665</xdr:rowOff>
    </xdr:from>
    <xdr:to>
      <xdr:col>41</xdr:col>
      <xdr:colOff>50800</xdr:colOff>
      <xdr:row>78</xdr:row>
      <xdr:rowOff>61351</xdr:rowOff>
    </xdr:to>
    <xdr:cxnSp macro="">
      <xdr:nvCxnSpPr>
        <xdr:cNvPr id="407" name="直線コネクタ 406"/>
        <xdr:cNvCxnSpPr/>
      </xdr:nvCxnSpPr>
      <xdr:spPr>
        <a:xfrm flipV="1">
          <a:off x="6972300" y="13425765"/>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24245</xdr:rowOff>
    </xdr:from>
    <xdr:to>
      <xdr:col>41</xdr:col>
      <xdr:colOff>101600</xdr:colOff>
      <xdr:row>78</xdr:row>
      <xdr:rowOff>125845</xdr:rowOff>
    </xdr:to>
    <xdr:sp macro="" textlink="">
      <xdr:nvSpPr>
        <xdr:cNvPr id="408" name="フローチャート: 判断 407"/>
        <xdr:cNvSpPr/>
      </xdr:nvSpPr>
      <xdr:spPr>
        <a:xfrm>
          <a:off x="78105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116972</xdr:rowOff>
    </xdr:from>
    <xdr:ext cx="534377" cy="259045"/>
    <xdr:sp macro="" textlink="">
      <xdr:nvSpPr>
        <xdr:cNvPr id="409" name="テキスト ボックス 408"/>
        <xdr:cNvSpPr txBox="1"/>
      </xdr:nvSpPr>
      <xdr:spPr>
        <a:xfrm>
          <a:off x="7594111" y="1349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2794</xdr:rowOff>
    </xdr:from>
    <xdr:to>
      <xdr:col>36</xdr:col>
      <xdr:colOff>165100</xdr:colOff>
      <xdr:row>78</xdr:row>
      <xdr:rowOff>104394</xdr:rowOff>
    </xdr:to>
    <xdr:sp macro="" textlink="">
      <xdr:nvSpPr>
        <xdr:cNvPr id="410" name="フローチャート: 判断 409"/>
        <xdr:cNvSpPr/>
      </xdr:nvSpPr>
      <xdr:spPr>
        <a:xfrm>
          <a:off x="6921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120921</xdr:rowOff>
    </xdr:from>
    <xdr:ext cx="534377" cy="259045"/>
    <xdr:sp macro="" textlink="">
      <xdr:nvSpPr>
        <xdr:cNvPr id="411" name="テキスト ボックス 410"/>
        <xdr:cNvSpPr txBox="1"/>
      </xdr:nvSpPr>
      <xdr:spPr>
        <a:xfrm>
          <a:off x="6705111" y="1315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83818</xdr:rowOff>
    </xdr:from>
    <xdr:to>
      <xdr:col>55</xdr:col>
      <xdr:colOff>50800</xdr:colOff>
      <xdr:row>77</xdr:row>
      <xdr:rowOff>13968</xdr:rowOff>
    </xdr:to>
    <xdr:sp macro="" textlink="">
      <xdr:nvSpPr>
        <xdr:cNvPr id="417" name="楕円 416"/>
        <xdr:cNvSpPr/>
      </xdr:nvSpPr>
      <xdr:spPr>
        <a:xfrm>
          <a:off x="10426700" y="1311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106694</xdr:rowOff>
    </xdr:from>
    <xdr:ext cx="534377" cy="259045"/>
    <xdr:sp macro="" textlink="">
      <xdr:nvSpPr>
        <xdr:cNvPr id="418" name="商工費該当値テキスト"/>
        <xdr:cNvSpPr txBox="1"/>
      </xdr:nvSpPr>
      <xdr:spPr>
        <a:xfrm>
          <a:off x="10528300" y="1296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102943</xdr:rowOff>
    </xdr:from>
    <xdr:to>
      <xdr:col>50</xdr:col>
      <xdr:colOff>165100</xdr:colOff>
      <xdr:row>76</xdr:row>
      <xdr:rowOff>33093</xdr:rowOff>
    </xdr:to>
    <xdr:sp macro="" textlink="">
      <xdr:nvSpPr>
        <xdr:cNvPr id="419" name="楕円 418"/>
        <xdr:cNvSpPr/>
      </xdr:nvSpPr>
      <xdr:spPr>
        <a:xfrm>
          <a:off x="9588500" y="1296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49620</xdr:rowOff>
    </xdr:from>
    <xdr:ext cx="534377" cy="259045"/>
    <xdr:sp macro="" textlink="">
      <xdr:nvSpPr>
        <xdr:cNvPr id="420" name="テキスト ボックス 419"/>
        <xdr:cNvSpPr txBox="1"/>
      </xdr:nvSpPr>
      <xdr:spPr>
        <a:xfrm>
          <a:off x="9372111" y="1273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159751</xdr:rowOff>
    </xdr:from>
    <xdr:to>
      <xdr:col>46</xdr:col>
      <xdr:colOff>38100</xdr:colOff>
      <xdr:row>78</xdr:row>
      <xdr:rowOff>89901</xdr:rowOff>
    </xdr:to>
    <xdr:sp macro="" textlink="">
      <xdr:nvSpPr>
        <xdr:cNvPr id="421" name="楕円 420"/>
        <xdr:cNvSpPr/>
      </xdr:nvSpPr>
      <xdr:spPr>
        <a:xfrm>
          <a:off x="8699500" y="1336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106428</xdr:rowOff>
    </xdr:from>
    <xdr:ext cx="534377" cy="259045"/>
    <xdr:sp macro="" textlink="">
      <xdr:nvSpPr>
        <xdr:cNvPr id="422" name="テキスト ボックス 421"/>
        <xdr:cNvSpPr txBox="1"/>
      </xdr:nvSpPr>
      <xdr:spPr>
        <a:xfrm>
          <a:off x="8483111" y="1313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1865</xdr:rowOff>
    </xdr:from>
    <xdr:to>
      <xdr:col>41</xdr:col>
      <xdr:colOff>101600</xdr:colOff>
      <xdr:row>78</xdr:row>
      <xdr:rowOff>103465</xdr:rowOff>
    </xdr:to>
    <xdr:sp macro="" textlink="">
      <xdr:nvSpPr>
        <xdr:cNvPr id="423" name="楕円 422"/>
        <xdr:cNvSpPr/>
      </xdr:nvSpPr>
      <xdr:spPr>
        <a:xfrm>
          <a:off x="7810500" y="1337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119992</xdr:rowOff>
    </xdr:from>
    <xdr:ext cx="534377" cy="259045"/>
    <xdr:sp macro="" textlink="">
      <xdr:nvSpPr>
        <xdr:cNvPr id="424" name="テキスト ボックス 423"/>
        <xdr:cNvSpPr txBox="1"/>
      </xdr:nvSpPr>
      <xdr:spPr>
        <a:xfrm>
          <a:off x="7594111" y="1315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10551</xdr:rowOff>
    </xdr:from>
    <xdr:to>
      <xdr:col>36</xdr:col>
      <xdr:colOff>165100</xdr:colOff>
      <xdr:row>78</xdr:row>
      <xdr:rowOff>112151</xdr:rowOff>
    </xdr:to>
    <xdr:sp macro="" textlink="">
      <xdr:nvSpPr>
        <xdr:cNvPr id="425" name="楕円 424"/>
        <xdr:cNvSpPr/>
      </xdr:nvSpPr>
      <xdr:spPr>
        <a:xfrm>
          <a:off x="6921500" y="1338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103278</xdr:rowOff>
    </xdr:from>
    <xdr:ext cx="534377" cy="259045"/>
    <xdr:sp macro="" textlink="">
      <xdr:nvSpPr>
        <xdr:cNvPr id="426" name="テキスト ボックス 425"/>
        <xdr:cNvSpPr txBox="1"/>
      </xdr:nvSpPr>
      <xdr:spPr>
        <a:xfrm>
          <a:off x="6705111" y="1347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67833</xdr:rowOff>
    </xdr:from>
    <xdr:to>
      <xdr:col>54</xdr:col>
      <xdr:colOff>189865</xdr:colOff>
      <xdr:row>98</xdr:row>
      <xdr:rowOff>66441</xdr:rowOff>
    </xdr:to>
    <xdr:cxnSp macro="">
      <xdr:nvCxnSpPr>
        <xdr:cNvPr id="448" name="直線コネクタ 447"/>
        <xdr:cNvCxnSpPr/>
      </xdr:nvCxnSpPr>
      <xdr:spPr>
        <a:xfrm flipV="1">
          <a:off x="10475595" y="15498333"/>
          <a:ext cx="1270" cy="137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70268</xdr:rowOff>
    </xdr:from>
    <xdr:ext cx="534377" cy="259045"/>
    <xdr:sp macro="" textlink="">
      <xdr:nvSpPr>
        <xdr:cNvPr id="449" name="土木費最小値テキスト"/>
        <xdr:cNvSpPr txBox="1"/>
      </xdr:nvSpPr>
      <xdr:spPr>
        <a:xfrm>
          <a:off x="10528300" y="168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66441</xdr:rowOff>
    </xdr:from>
    <xdr:to>
      <xdr:col>55</xdr:col>
      <xdr:colOff>88900</xdr:colOff>
      <xdr:row>98</xdr:row>
      <xdr:rowOff>66441</xdr:rowOff>
    </xdr:to>
    <xdr:cxnSp macro="">
      <xdr:nvCxnSpPr>
        <xdr:cNvPr id="450" name="直線コネクタ 449"/>
        <xdr:cNvCxnSpPr/>
      </xdr:nvCxnSpPr>
      <xdr:spPr>
        <a:xfrm>
          <a:off x="10388600" y="16868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14510</xdr:rowOff>
    </xdr:from>
    <xdr:ext cx="599010" cy="259045"/>
    <xdr:sp macro="" textlink="">
      <xdr:nvSpPr>
        <xdr:cNvPr id="451" name="土木費最大値テキスト"/>
        <xdr:cNvSpPr txBox="1"/>
      </xdr:nvSpPr>
      <xdr:spPr>
        <a:xfrm>
          <a:off x="10528300" y="1527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631,438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67833</xdr:rowOff>
    </xdr:from>
    <xdr:to>
      <xdr:col>55</xdr:col>
      <xdr:colOff>88900</xdr:colOff>
      <xdr:row>90</xdr:row>
      <xdr:rowOff>67833</xdr:rowOff>
    </xdr:to>
    <xdr:cxnSp macro="">
      <xdr:nvCxnSpPr>
        <xdr:cNvPr id="452" name="直線コネクタ 451"/>
        <xdr:cNvCxnSpPr/>
      </xdr:nvCxnSpPr>
      <xdr:spPr>
        <a:xfrm>
          <a:off x="10388600" y="1549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160506</xdr:rowOff>
    </xdr:from>
    <xdr:to>
      <xdr:col>55</xdr:col>
      <xdr:colOff>0</xdr:colOff>
      <xdr:row>97</xdr:row>
      <xdr:rowOff>164295</xdr:rowOff>
    </xdr:to>
    <xdr:cxnSp macro="">
      <xdr:nvCxnSpPr>
        <xdr:cNvPr id="453" name="直線コネクタ 452"/>
        <xdr:cNvCxnSpPr/>
      </xdr:nvCxnSpPr>
      <xdr:spPr>
        <a:xfrm flipV="1">
          <a:off x="9639300" y="16791156"/>
          <a:ext cx="838200" cy="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67502</xdr:rowOff>
    </xdr:from>
    <xdr:ext cx="534377" cy="259045"/>
    <xdr:sp macro="" textlink="">
      <xdr:nvSpPr>
        <xdr:cNvPr id="454" name="土木費平均値テキスト"/>
        <xdr:cNvSpPr txBox="1"/>
      </xdr:nvSpPr>
      <xdr:spPr>
        <a:xfrm>
          <a:off x="10528300" y="1652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44625</xdr:rowOff>
    </xdr:from>
    <xdr:to>
      <xdr:col>55</xdr:col>
      <xdr:colOff>50800</xdr:colOff>
      <xdr:row>97</xdr:row>
      <xdr:rowOff>146225</xdr:rowOff>
    </xdr:to>
    <xdr:sp macro="" textlink="">
      <xdr:nvSpPr>
        <xdr:cNvPr id="455" name="フローチャート: 判断 454"/>
        <xdr:cNvSpPr/>
      </xdr:nvSpPr>
      <xdr:spPr>
        <a:xfrm>
          <a:off x="10426700" y="166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164295</xdr:rowOff>
    </xdr:from>
    <xdr:to>
      <xdr:col>50</xdr:col>
      <xdr:colOff>114300</xdr:colOff>
      <xdr:row>97</xdr:row>
      <xdr:rowOff>170078</xdr:rowOff>
    </xdr:to>
    <xdr:cxnSp macro="">
      <xdr:nvCxnSpPr>
        <xdr:cNvPr id="456" name="直線コネクタ 455"/>
        <xdr:cNvCxnSpPr/>
      </xdr:nvCxnSpPr>
      <xdr:spPr>
        <a:xfrm flipV="1">
          <a:off x="8750300" y="16794945"/>
          <a:ext cx="889000" cy="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51974</xdr:rowOff>
    </xdr:from>
    <xdr:to>
      <xdr:col>50</xdr:col>
      <xdr:colOff>165100</xdr:colOff>
      <xdr:row>97</xdr:row>
      <xdr:rowOff>153574</xdr:rowOff>
    </xdr:to>
    <xdr:sp macro="" textlink="">
      <xdr:nvSpPr>
        <xdr:cNvPr id="457" name="フローチャート: 判断 456"/>
        <xdr:cNvSpPr/>
      </xdr:nvSpPr>
      <xdr:spPr>
        <a:xfrm>
          <a:off x="9588500" y="1668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170101</xdr:rowOff>
    </xdr:from>
    <xdr:ext cx="534377" cy="259045"/>
    <xdr:sp macro="" textlink="">
      <xdr:nvSpPr>
        <xdr:cNvPr id="458" name="テキスト ボックス 457"/>
        <xdr:cNvSpPr txBox="1"/>
      </xdr:nvSpPr>
      <xdr:spPr>
        <a:xfrm>
          <a:off x="9372111" y="1645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170078</xdr:rowOff>
    </xdr:from>
    <xdr:to>
      <xdr:col>45</xdr:col>
      <xdr:colOff>177800</xdr:colOff>
      <xdr:row>98</xdr:row>
      <xdr:rowOff>7759</xdr:rowOff>
    </xdr:to>
    <xdr:cxnSp macro="">
      <xdr:nvCxnSpPr>
        <xdr:cNvPr id="459" name="直線コネクタ 458"/>
        <xdr:cNvCxnSpPr/>
      </xdr:nvCxnSpPr>
      <xdr:spPr>
        <a:xfrm flipV="1">
          <a:off x="7861300" y="16800728"/>
          <a:ext cx="889000" cy="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59868</xdr:rowOff>
    </xdr:from>
    <xdr:to>
      <xdr:col>46</xdr:col>
      <xdr:colOff>38100</xdr:colOff>
      <xdr:row>97</xdr:row>
      <xdr:rowOff>161468</xdr:rowOff>
    </xdr:to>
    <xdr:sp macro="" textlink="">
      <xdr:nvSpPr>
        <xdr:cNvPr id="460" name="フローチャート: 判断 459"/>
        <xdr:cNvSpPr/>
      </xdr:nvSpPr>
      <xdr:spPr>
        <a:xfrm>
          <a:off x="8699500" y="1669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6545</xdr:rowOff>
    </xdr:from>
    <xdr:ext cx="534377" cy="259045"/>
    <xdr:sp macro="" textlink="">
      <xdr:nvSpPr>
        <xdr:cNvPr id="461" name="テキスト ボックス 460"/>
        <xdr:cNvSpPr txBox="1"/>
      </xdr:nvSpPr>
      <xdr:spPr>
        <a:xfrm>
          <a:off x="8483111" y="1646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7759</xdr:rowOff>
    </xdr:from>
    <xdr:to>
      <xdr:col>41</xdr:col>
      <xdr:colOff>50800</xdr:colOff>
      <xdr:row>98</xdr:row>
      <xdr:rowOff>23558</xdr:rowOff>
    </xdr:to>
    <xdr:cxnSp macro="">
      <xdr:nvCxnSpPr>
        <xdr:cNvPr id="462" name="直線コネクタ 461"/>
        <xdr:cNvCxnSpPr/>
      </xdr:nvCxnSpPr>
      <xdr:spPr>
        <a:xfrm flipV="1">
          <a:off x="6972300" y="16809859"/>
          <a:ext cx="889000" cy="1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42410</xdr:rowOff>
    </xdr:from>
    <xdr:to>
      <xdr:col>41</xdr:col>
      <xdr:colOff>101600</xdr:colOff>
      <xdr:row>97</xdr:row>
      <xdr:rowOff>144010</xdr:rowOff>
    </xdr:to>
    <xdr:sp macro="" textlink="">
      <xdr:nvSpPr>
        <xdr:cNvPr id="463" name="フローチャート: 判断 462"/>
        <xdr:cNvSpPr/>
      </xdr:nvSpPr>
      <xdr:spPr>
        <a:xfrm>
          <a:off x="7810500" y="166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160537</xdr:rowOff>
    </xdr:from>
    <xdr:ext cx="534377" cy="259045"/>
    <xdr:sp macro="" textlink="">
      <xdr:nvSpPr>
        <xdr:cNvPr id="464" name="テキスト ボックス 463"/>
        <xdr:cNvSpPr txBox="1"/>
      </xdr:nvSpPr>
      <xdr:spPr>
        <a:xfrm>
          <a:off x="7594111" y="164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80879</xdr:rowOff>
    </xdr:from>
    <xdr:to>
      <xdr:col>36</xdr:col>
      <xdr:colOff>165100</xdr:colOff>
      <xdr:row>98</xdr:row>
      <xdr:rowOff>11029</xdr:rowOff>
    </xdr:to>
    <xdr:sp macro="" textlink="">
      <xdr:nvSpPr>
        <xdr:cNvPr id="465" name="フローチャート: 判断 464"/>
        <xdr:cNvSpPr/>
      </xdr:nvSpPr>
      <xdr:spPr>
        <a:xfrm>
          <a:off x="6921500" y="1671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27556</xdr:rowOff>
    </xdr:from>
    <xdr:ext cx="534377" cy="259045"/>
    <xdr:sp macro="" textlink="">
      <xdr:nvSpPr>
        <xdr:cNvPr id="466" name="テキスト ボックス 465"/>
        <xdr:cNvSpPr txBox="1"/>
      </xdr:nvSpPr>
      <xdr:spPr>
        <a:xfrm>
          <a:off x="6705111" y="1648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109706</xdr:rowOff>
    </xdr:from>
    <xdr:to>
      <xdr:col>55</xdr:col>
      <xdr:colOff>50800</xdr:colOff>
      <xdr:row>98</xdr:row>
      <xdr:rowOff>39856</xdr:rowOff>
    </xdr:to>
    <xdr:sp macro="" textlink="">
      <xdr:nvSpPr>
        <xdr:cNvPr id="472" name="楕円 471"/>
        <xdr:cNvSpPr/>
      </xdr:nvSpPr>
      <xdr:spPr>
        <a:xfrm>
          <a:off x="10426700" y="1674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24633</xdr:rowOff>
    </xdr:from>
    <xdr:ext cx="534377" cy="259045"/>
    <xdr:sp macro="" textlink="">
      <xdr:nvSpPr>
        <xdr:cNvPr id="473" name="土木費該当値テキスト"/>
        <xdr:cNvSpPr txBox="1"/>
      </xdr:nvSpPr>
      <xdr:spPr>
        <a:xfrm>
          <a:off x="10528300" y="1665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113495</xdr:rowOff>
    </xdr:from>
    <xdr:to>
      <xdr:col>50</xdr:col>
      <xdr:colOff>165100</xdr:colOff>
      <xdr:row>98</xdr:row>
      <xdr:rowOff>43645</xdr:rowOff>
    </xdr:to>
    <xdr:sp macro="" textlink="">
      <xdr:nvSpPr>
        <xdr:cNvPr id="474" name="楕円 473"/>
        <xdr:cNvSpPr/>
      </xdr:nvSpPr>
      <xdr:spPr>
        <a:xfrm>
          <a:off x="9588500" y="1674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34772</xdr:rowOff>
    </xdr:from>
    <xdr:ext cx="534377" cy="259045"/>
    <xdr:sp macro="" textlink="">
      <xdr:nvSpPr>
        <xdr:cNvPr id="475" name="テキスト ボックス 474"/>
        <xdr:cNvSpPr txBox="1"/>
      </xdr:nvSpPr>
      <xdr:spPr>
        <a:xfrm>
          <a:off x="9372111" y="1683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119278</xdr:rowOff>
    </xdr:from>
    <xdr:to>
      <xdr:col>46</xdr:col>
      <xdr:colOff>38100</xdr:colOff>
      <xdr:row>98</xdr:row>
      <xdr:rowOff>49428</xdr:rowOff>
    </xdr:to>
    <xdr:sp macro="" textlink="">
      <xdr:nvSpPr>
        <xdr:cNvPr id="476" name="楕円 475"/>
        <xdr:cNvSpPr/>
      </xdr:nvSpPr>
      <xdr:spPr>
        <a:xfrm>
          <a:off x="8699500" y="1674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40555</xdr:rowOff>
    </xdr:from>
    <xdr:ext cx="534377" cy="259045"/>
    <xdr:sp macro="" textlink="">
      <xdr:nvSpPr>
        <xdr:cNvPr id="477" name="テキスト ボックス 476"/>
        <xdr:cNvSpPr txBox="1"/>
      </xdr:nvSpPr>
      <xdr:spPr>
        <a:xfrm>
          <a:off x="8483111" y="1684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128409</xdr:rowOff>
    </xdr:from>
    <xdr:to>
      <xdr:col>41</xdr:col>
      <xdr:colOff>101600</xdr:colOff>
      <xdr:row>98</xdr:row>
      <xdr:rowOff>58559</xdr:rowOff>
    </xdr:to>
    <xdr:sp macro="" textlink="">
      <xdr:nvSpPr>
        <xdr:cNvPr id="478" name="楕円 477"/>
        <xdr:cNvSpPr/>
      </xdr:nvSpPr>
      <xdr:spPr>
        <a:xfrm>
          <a:off x="7810500" y="1675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49686</xdr:rowOff>
    </xdr:from>
    <xdr:ext cx="534377" cy="259045"/>
    <xdr:sp macro="" textlink="">
      <xdr:nvSpPr>
        <xdr:cNvPr id="479" name="テキスト ボックス 478"/>
        <xdr:cNvSpPr txBox="1"/>
      </xdr:nvSpPr>
      <xdr:spPr>
        <a:xfrm>
          <a:off x="7594111" y="1685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144208</xdr:rowOff>
    </xdr:from>
    <xdr:to>
      <xdr:col>36</xdr:col>
      <xdr:colOff>165100</xdr:colOff>
      <xdr:row>98</xdr:row>
      <xdr:rowOff>74358</xdr:rowOff>
    </xdr:to>
    <xdr:sp macro="" textlink="">
      <xdr:nvSpPr>
        <xdr:cNvPr id="480" name="楕円 479"/>
        <xdr:cNvSpPr/>
      </xdr:nvSpPr>
      <xdr:spPr>
        <a:xfrm>
          <a:off x="6921500" y="1677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65485</xdr:rowOff>
    </xdr:from>
    <xdr:ext cx="534377" cy="259045"/>
    <xdr:sp macro="" textlink="">
      <xdr:nvSpPr>
        <xdr:cNvPr id="481" name="テキスト ボックス 480"/>
        <xdr:cNvSpPr txBox="1"/>
      </xdr:nvSpPr>
      <xdr:spPr>
        <a:xfrm>
          <a:off x="6705111" y="16867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4" name="テキスト ボックス 49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2" name="テキスト ボックス 50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104419</xdr:rowOff>
    </xdr:from>
    <xdr:to>
      <xdr:col>85</xdr:col>
      <xdr:colOff>126364</xdr:colOff>
      <xdr:row>39</xdr:row>
      <xdr:rowOff>116725</xdr:rowOff>
    </xdr:to>
    <xdr:cxnSp macro="">
      <xdr:nvCxnSpPr>
        <xdr:cNvPr id="506" name="直線コネクタ 505"/>
        <xdr:cNvCxnSpPr/>
      </xdr:nvCxnSpPr>
      <xdr:spPr>
        <a:xfrm flipV="1">
          <a:off x="16317595" y="5247919"/>
          <a:ext cx="1269" cy="155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120552</xdr:rowOff>
    </xdr:from>
    <xdr:ext cx="534377" cy="259045"/>
    <xdr:sp macro="" textlink="">
      <xdr:nvSpPr>
        <xdr:cNvPr id="507" name="消防費最小値テキスト"/>
        <xdr:cNvSpPr txBox="1"/>
      </xdr:nvSpPr>
      <xdr:spPr>
        <a:xfrm>
          <a:off x="16370300" y="680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116725</xdr:rowOff>
    </xdr:from>
    <xdr:to>
      <xdr:col>86</xdr:col>
      <xdr:colOff>25400</xdr:colOff>
      <xdr:row>39</xdr:row>
      <xdr:rowOff>116725</xdr:rowOff>
    </xdr:to>
    <xdr:cxnSp macro="">
      <xdr:nvCxnSpPr>
        <xdr:cNvPr id="508" name="直線コネクタ 507"/>
        <xdr:cNvCxnSpPr/>
      </xdr:nvCxnSpPr>
      <xdr:spPr>
        <a:xfrm>
          <a:off x="16230600" y="680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51096</xdr:rowOff>
    </xdr:from>
    <xdr:ext cx="534377" cy="259045"/>
    <xdr:sp macro="" textlink="">
      <xdr:nvSpPr>
        <xdr:cNvPr id="509" name="消防費最大値テキスト"/>
        <xdr:cNvSpPr txBox="1"/>
      </xdr:nvSpPr>
      <xdr:spPr>
        <a:xfrm>
          <a:off x="16370300" y="502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104419</xdr:rowOff>
    </xdr:from>
    <xdr:to>
      <xdr:col>86</xdr:col>
      <xdr:colOff>25400</xdr:colOff>
      <xdr:row>30</xdr:row>
      <xdr:rowOff>104419</xdr:rowOff>
    </xdr:to>
    <xdr:cxnSp macro="">
      <xdr:nvCxnSpPr>
        <xdr:cNvPr id="510" name="直線コネクタ 509"/>
        <xdr:cNvCxnSpPr/>
      </xdr:nvCxnSpPr>
      <xdr:spPr>
        <a:xfrm>
          <a:off x="16230600" y="524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23666</xdr:rowOff>
    </xdr:from>
    <xdr:to>
      <xdr:col>85</xdr:col>
      <xdr:colOff>127000</xdr:colOff>
      <xdr:row>37</xdr:row>
      <xdr:rowOff>37764</xdr:rowOff>
    </xdr:to>
    <xdr:cxnSp macro="">
      <xdr:nvCxnSpPr>
        <xdr:cNvPr id="511" name="直線コネクタ 510"/>
        <xdr:cNvCxnSpPr/>
      </xdr:nvCxnSpPr>
      <xdr:spPr>
        <a:xfrm>
          <a:off x="15481300" y="6367316"/>
          <a:ext cx="838200" cy="1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69956</xdr:rowOff>
    </xdr:from>
    <xdr:ext cx="534377" cy="259045"/>
    <xdr:sp macro="" textlink="">
      <xdr:nvSpPr>
        <xdr:cNvPr id="512" name="消防費平均値テキスト"/>
        <xdr:cNvSpPr txBox="1"/>
      </xdr:nvSpPr>
      <xdr:spPr>
        <a:xfrm>
          <a:off x="16370300" y="6413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91529</xdr:rowOff>
    </xdr:from>
    <xdr:to>
      <xdr:col>85</xdr:col>
      <xdr:colOff>177800</xdr:colOff>
      <xdr:row>38</xdr:row>
      <xdr:rowOff>21679</xdr:rowOff>
    </xdr:to>
    <xdr:sp macro="" textlink="">
      <xdr:nvSpPr>
        <xdr:cNvPr id="513" name="フローチャート: 判断 512"/>
        <xdr:cNvSpPr/>
      </xdr:nvSpPr>
      <xdr:spPr>
        <a:xfrm>
          <a:off x="16268700" y="643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23666</xdr:rowOff>
    </xdr:from>
    <xdr:to>
      <xdr:col>81</xdr:col>
      <xdr:colOff>50800</xdr:colOff>
      <xdr:row>37</xdr:row>
      <xdr:rowOff>138919</xdr:rowOff>
    </xdr:to>
    <xdr:cxnSp macro="">
      <xdr:nvCxnSpPr>
        <xdr:cNvPr id="514" name="直線コネクタ 513"/>
        <xdr:cNvCxnSpPr/>
      </xdr:nvCxnSpPr>
      <xdr:spPr>
        <a:xfrm flipV="1">
          <a:off x="14592300" y="6367316"/>
          <a:ext cx="889000" cy="11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111913</xdr:rowOff>
    </xdr:from>
    <xdr:to>
      <xdr:col>81</xdr:col>
      <xdr:colOff>101600</xdr:colOff>
      <xdr:row>37</xdr:row>
      <xdr:rowOff>42063</xdr:rowOff>
    </xdr:to>
    <xdr:sp macro="" textlink="">
      <xdr:nvSpPr>
        <xdr:cNvPr id="515" name="フローチャート: 判断 514"/>
        <xdr:cNvSpPr/>
      </xdr:nvSpPr>
      <xdr:spPr>
        <a:xfrm>
          <a:off x="15430500" y="628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58590</xdr:rowOff>
    </xdr:from>
    <xdr:ext cx="534377" cy="259045"/>
    <xdr:sp macro="" textlink="">
      <xdr:nvSpPr>
        <xdr:cNvPr id="516" name="テキスト ボックス 515"/>
        <xdr:cNvSpPr txBox="1"/>
      </xdr:nvSpPr>
      <xdr:spPr>
        <a:xfrm>
          <a:off x="15214111" y="605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116364</xdr:rowOff>
    </xdr:from>
    <xdr:to>
      <xdr:col>76</xdr:col>
      <xdr:colOff>114300</xdr:colOff>
      <xdr:row>37</xdr:row>
      <xdr:rowOff>138919</xdr:rowOff>
    </xdr:to>
    <xdr:cxnSp macro="">
      <xdr:nvCxnSpPr>
        <xdr:cNvPr id="517" name="直線コネクタ 516"/>
        <xdr:cNvCxnSpPr/>
      </xdr:nvCxnSpPr>
      <xdr:spPr>
        <a:xfrm>
          <a:off x="13703300" y="6288564"/>
          <a:ext cx="889000" cy="19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39618</xdr:rowOff>
    </xdr:from>
    <xdr:to>
      <xdr:col>76</xdr:col>
      <xdr:colOff>165100</xdr:colOff>
      <xdr:row>37</xdr:row>
      <xdr:rowOff>141218</xdr:rowOff>
    </xdr:to>
    <xdr:sp macro="" textlink="">
      <xdr:nvSpPr>
        <xdr:cNvPr id="518" name="フローチャート: 判断 517"/>
        <xdr:cNvSpPr/>
      </xdr:nvSpPr>
      <xdr:spPr>
        <a:xfrm>
          <a:off x="14541500" y="63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157745</xdr:rowOff>
    </xdr:from>
    <xdr:ext cx="534377" cy="259045"/>
    <xdr:sp macro="" textlink="">
      <xdr:nvSpPr>
        <xdr:cNvPr id="519" name="テキスト ボックス 518"/>
        <xdr:cNvSpPr txBox="1"/>
      </xdr:nvSpPr>
      <xdr:spPr>
        <a:xfrm>
          <a:off x="14325111" y="61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116364</xdr:rowOff>
    </xdr:from>
    <xdr:to>
      <xdr:col>71</xdr:col>
      <xdr:colOff>177800</xdr:colOff>
      <xdr:row>37</xdr:row>
      <xdr:rowOff>104191</xdr:rowOff>
    </xdr:to>
    <xdr:cxnSp macro="">
      <xdr:nvCxnSpPr>
        <xdr:cNvPr id="520" name="直線コネクタ 519"/>
        <xdr:cNvCxnSpPr/>
      </xdr:nvCxnSpPr>
      <xdr:spPr>
        <a:xfrm flipV="1">
          <a:off x="12814300" y="6288564"/>
          <a:ext cx="889000" cy="15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103664</xdr:rowOff>
    </xdr:from>
    <xdr:to>
      <xdr:col>72</xdr:col>
      <xdr:colOff>38100</xdr:colOff>
      <xdr:row>38</xdr:row>
      <xdr:rowOff>33813</xdr:rowOff>
    </xdr:to>
    <xdr:sp macro="" textlink="">
      <xdr:nvSpPr>
        <xdr:cNvPr id="521" name="フローチャート: 判断 520"/>
        <xdr:cNvSpPr/>
      </xdr:nvSpPr>
      <xdr:spPr>
        <a:xfrm>
          <a:off x="136525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24940</xdr:rowOff>
    </xdr:from>
    <xdr:ext cx="534377" cy="259045"/>
    <xdr:sp macro="" textlink="">
      <xdr:nvSpPr>
        <xdr:cNvPr id="522" name="テキスト ボックス 521"/>
        <xdr:cNvSpPr txBox="1"/>
      </xdr:nvSpPr>
      <xdr:spPr>
        <a:xfrm>
          <a:off x="13436111" y="654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84537</xdr:rowOff>
    </xdr:from>
    <xdr:to>
      <xdr:col>67</xdr:col>
      <xdr:colOff>101600</xdr:colOff>
      <xdr:row>38</xdr:row>
      <xdr:rowOff>14687</xdr:rowOff>
    </xdr:to>
    <xdr:sp macro="" textlink="">
      <xdr:nvSpPr>
        <xdr:cNvPr id="523" name="フローチャート: 判断 522"/>
        <xdr:cNvSpPr/>
      </xdr:nvSpPr>
      <xdr:spPr>
        <a:xfrm>
          <a:off x="12763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5814</xdr:rowOff>
    </xdr:from>
    <xdr:ext cx="534377" cy="259045"/>
    <xdr:sp macro="" textlink="">
      <xdr:nvSpPr>
        <xdr:cNvPr id="524" name="テキスト ボックス 523"/>
        <xdr:cNvSpPr txBox="1"/>
      </xdr:nvSpPr>
      <xdr:spPr>
        <a:xfrm>
          <a:off x="12547111" y="652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158414</xdr:rowOff>
    </xdr:from>
    <xdr:to>
      <xdr:col>85</xdr:col>
      <xdr:colOff>177800</xdr:colOff>
      <xdr:row>37</xdr:row>
      <xdr:rowOff>88564</xdr:rowOff>
    </xdr:to>
    <xdr:sp macro="" textlink="">
      <xdr:nvSpPr>
        <xdr:cNvPr id="530" name="楕円 529"/>
        <xdr:cNvSpPr/>
      </xdr:nvSpPr>
      <xdr:spPr>
        <a:xfrm>
          <a:off x="16268700" y="633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9841</xdr:rowOff>
    </xdr:from>
    <xdr:ext cx="534377" cy="259045"/>
    <xdr:sp macro="" textlink="">
      <xdr:nvSpPr>
        <xdr:cNvPr id="531" name="消防費該当値テキスト"/>
        <xdr:cNvSpPr txBox="1"/>
      </xdr:nvSpPr>
      <xdr:spPr>
        <a:xfrm>
          <a:off x="16370300" y="618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144316</xdr:rowOff>
    </xdr:from>
    <xdr:to>
      <xdr:col>81</xdr:col>
      <xdr:colOff>101600</xdr:colOff>
      <xdr:row>37</xdr:row>
      <xdr:rowOff>74466</xdr:rowOff>
    </xdr:to>
    <xdr:sp macro="" textlink="">
      <xdr:nvSpPr>
        <xdr:cNvPr id="532" name="楕円 531"/>
        <xdr:cNvSpPr/>
      </xdr:nvSpPr>
      <xdr:spPr>
        <a:xfrm>
          <a:off x="15430500" y="631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65593</xdr:rowOff>
    </xdr:from>
    <xdr:ext cx="534377" cy="259045"/>
    <xdr:sp macro="" textlink="">
      <xdr:nvSpPr>
        <xdr:cNvPr id="533" name="テキスト ボックス 532"/>
        <xdr:cNvSpPr txBox="1"/>
      </xdr:nvSpPr>
      <xdr:spPr>
        <a:xfrm>
          <a:off x="15214111" y="640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88119</xdr:rowOff>
    </xdr:from>
    <xdr:to>
      <xdr:col>76</xdr:col>
      <xdr:colOff>165100</xdr:colOff>
      <xdr:row>38</xdr:row>
      <xdr:rowOff>18269</xdr:rowOff>
    </xdr:to>
    <xdr:sp macro="" textlink="">
      <xdr:nvSpPr>
        <xdr:cNvPr id="534" name="楕円 533"/>
        <xdr:cNvSpPr/>
      </xdr:nvSpPr>
      <xdr:spPr>
        <a:xfrm>
          <a:off x="14541500" y="643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9396</xdr:rowOff>
    </xdr:from>
    <xdr:ext cx="534377" cy="259045"/>
    <xdr:sp macro="" textlink="">
      <xdr:nvSpPr>
        <xdr:cNvPr id="535" name="テキスト ボックス 534"/>
        <xdr:cNvSpPr txBox="1"/>
      </xdr:nvSpPr>
      <xdr:spPr>
        <a:xfrm>
          <a:off x="14325111" y="652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65564</xdr:rowOff>
    </xdr:from>
    <xdr:to>
      <xdr:col>72</xdr:col>
      <xdr:colOff>38100</xdr:colOff>
      <xdr:row>36</xdr:row>
      <xdr:rowOff>167164</xdr:rowOff>
    </xdr:to>
    <xdr:sp macro="" textlink="">
      <xdr:nvSpPr>
        <xdr:cNvPr id="536" name="楕円 535"/>
        <xdr:cNvSpPr/>
      </xdr:nvSpPr>
      <xdr:spPr>
        <a:xfrm>
          <a:off x="13652500" y="623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12241</xdr:rowOff>
    </xdr:from>
    <xdr:ext cx="534377" cy="259045"/>
    <xdr:sp macro="" textlink="">
      <xdr:nvSpPr>
        <xdr:cNvPr id="537" name="テキスト ボックス 536"/>
        <xdr:cNvSpPr txBox="1"/>
      </xdr:nvSpPr>
      <xdr:spPr>
        <a:xfrm>
          <a:off x="13436111" y="601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53391</xdr:rowOff>
    </xdr:from>
    <xdr:to>
      <xdr:col>67</xdr:col>
      <xdr:colOff>101600</xdr:colOff>
      <xdr:row>37</xdr:row>
      <xdr:rowOff>154991</xdr:rowOff>
    </xdr:to>
    <xdr:sp macro="" textlink="">
      <xdr:nvSpPr>
        <xdr:cNvPr id="538" name="楕円 537"/>
        <xdr:cNvSpPr/>
      </xdr:nvSpPr>
      <xdr:spPr>
        <a:xfrm>
          <a:off x="12763500" y="639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68</xdr:rowOff>
    </xdr:from>
    <xdr:ext cx="534377" cy="259045"/>
    <xdr:sp macro="" textlink="">
      <xdr:nvSpPr>
        <xdr:cNvPr id="539" name="テキスト ボックス 538"/>
        <xdr:cNvSpPr txBox="1"/>
      </xdr:nvSpPr>
      <xdr:spPr>
        <a:xfrm>
          <a:off x="12547111" y="617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0" name="直線コネクタ 54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1" name="テキスト ボックス 55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2" name="直線コネクタ 55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3" name="テキスト ボックス 552"/>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4" name="直線コネクタ 55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5" name="テキスト ボックス 554"/>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6" name="直線コネクタ 55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7" name="テキスト ボックス 55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47496</xdr:rowOff>
    </xdr:from>
    <xdr:to>
      <xdr:col>85</xdr:col>
      <xdr:colOff>126364</xdr:colOff>
      <xdr:row>57</xdr:row>
      <xdr:rowOff>129564</xdr:rowOff>
    </xdr:to>
    <xdr:cxnSp macro="">
      <xdr:nvCxnSpPr>
        <xdr:cNvPr id="561" name="直線コネクタ 560"/>
        <xdr:cNvCxnSpPr/>
      </xdr:nvCxnSpPr>
      <xdr:spPr>
        <a:xfrm flipV="1">
          <a:off x="16317595" y="8791446"/>
          <a:ext cx="1269" cy="111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133391</xdr:rowOff>
    </xdr:from>
    <xdr:ext cx="534377" cy="259045"/>
    <xdr:sp macro="" textlink="">
      <xdr:nvSpPr>
        <xdr:cNvPr id="562" name="教育費最小値テキスト"/>
        <xdr:cNvSpPr txBox="1"/>
      </xdr:nvSpPr>
      <xdr:spPr>
        <a:xfrm>
          <a:off x="16370300" y="99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129564</xdr:rowOff>
    </xdr:from>
    <xdr:to>
      <xdr:col>86</xdr:col>
      <xdr:colOff>25400</xdr:colOff>
      <xdr:row>57</xdr:row>
      <xdr:rowOff>129564</xdr:rowOff>
    </xdr:to>
    <xdr:cxnSp macro="">
      <xdr:nvCxnSpPr>
        <xdr:cNvPr id="563" name="直線コネクタ 562"/>
        <xdr:cNvCxnSpPr/>
      </xdr:nvCxnSpPr>
      <xdr:spPr>
        <a:xfrm>
          <a:off x="16230600" y="990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165623</xdr:rowOff>
    </xdr:from>
    <xdr:ext cx="599010" cy="259045"/>
    <xdr:sp macro="" textlink="">
      <xdr:nvSpPr>
        <xdr:cNvPr id="564" name="教育費最大値テキスト"/>
        <xdr:cNvSpPr txBox="1"/>
      </xdr:nvSpPr>
      <xdr:spPr>
        <a:xfrm>
          <a:off x="16370300" y="856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282,667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47496</xdr:rowOff>
    </xdr:from>
    <xdr:to>
      <xdr:col>86</xdr:col>
      <xdr:colOff>25400</xdr:colOff>
      <xdr:row>51</xdr:row>
      <xdr:rowOff>47496</xdr:rowOff>
    </xdr:to>
    <xdr:cxnSp macro="">
      <xdr:nvCxnSpPr>
        <xdr:cNvPr id="565" name="直線コネクタ 564"/>
        <xdr:cNvCxnSpPr/>
      </xdr:nvCxnSpPr>
      <xdr:spPr>
        <a:xfrm>
          <a:off x="16230600" y="8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64088</xdr:rowOff>
    </xdr:from>
    <xdr:to>
      <xdr:col>85</xdr:col>
      <xdr:colOff>127000</xdr:colOff>
      <xdr:row>56</xdr:row>
      <xdr:rowOff>104853</xdr:rowOff>
    </xdr:to>
    <xdr:cxnSp macro="">
      <xdr:nvCxnSpPr>
        <xdr:cNvPr id="566" name="直線コネクタ 565"/>
        <xdr:cNvCxnSpPr/>
      </xdr:nvCxnSpPr>
      <xdr:spPr>
        <a:xfrm flipV="1">
          <a:off x="15481300" y="9665288"/>
          <a:ext cx="838200" cy="4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28598</xdr:rowOff>
    </xdr:from>
    <xdr:ext cx="534377" cy="259045"/>
    <xdr:sp macro="" textlink="">
      <xdr:nvSpPr>
        <xdr:cNvPr id="567" name="教育費平均値テキスト"/>
        <xdr:cNvSpPr txBox="1"/>
      </xdr:nvSpPr>
      <xdr:spPr>
        <a:xfrm>
          <a:off x="16370300" y="9629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50171</xdr:rowOff>
    </xdr:from>
    <xdr:to>
      <xdr:col>85</xdr:col>
      <xdr:colOff>177800</xdr:colOff>
      <xdr:row>56</xdr:row>
      <xdr:rowOff>151771</xdr:rowOff>
    </xdr:to>
    <xdr:sp macro="" textlink="">
      <xdr:nvSpPr>
        <xdr:cNvPr id="568" name="フローチャート: 判断 567"/>
        <xdr:cNvSpPr/>
      </xdr:nvSpPr>
      <xdr:spPr>
        <a:xfrm>
          <a:off x="16268700" y="965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160768</xdr:rowOff>
    </xdr:from>
    <xdr:to>
      <xdr:col>81</xdr:col>
      <xdr:colOff>50800</xdr:colOff>
      <xdr:row>56</xdr:row>
      <xdr:rowOff>104853</xdr:rowOff>
    </xdr:to>
    <xdr:cxnSp macro="">
      <xdr:nvCxnSpPr>
        <xdr:cNvPr id="569" name="直線コネクタ 568"/>
        <xdr:cNvCxnSpPr/>
      </xdr:nvCxnSpPr>
      <xdr:spPr>
        <a:xfrm>
          <a:off x="14592300" y="9590518"/>
          <a:ext cx="889000" cy="11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67905</xdr:rowOff>
    </xdr:from>
    <xdr:to>
      <xdr:col>81</xdr:col>
      <xdr:colOff>101600</xdr:colOff>
      <xdr:row>56</xdr:row>
      <xdr:rowOff>169505</xdr:rowOff>
    </xdr:to>
    <xdr:sp macro="" textlink="">
      <xdr:nvSpPr>
        <xdr:cNvPr id="570" name="フローチャート: 判断 569"/>
        <xdr:cNvSpPr/>
      </xdr:nvSpPr>
      <xdr:spPr>
        <a:xfrm>
          <a:off x="15430500" y="9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160632</xdr:rowOff>
    </xdr:from>
    <xdr:ext cx="534377" cy="259045"/>
    <xdr:sp macro="" textlink="">
      <xdr:nvSpPr>
        <xdr:cNvPr id="571" name="テキスト ボックス 570"/>
        <xdr:cNvSpPr txBox="1"/>
      </xdr:nvSpPr>
      <xdr:spPr>
        <a:xfrm>
          <a:off x="15214111" y="976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160768</xdr:rowOff>
    </xdr:from>
    <xdr:to>
      <xdr:col>76</xdr:col>
      <xdr:colOff>114300</xdr:colOff>
      <xdr:row>57</xdr:row>
      <xdr:rowOff>5352</xdr:rowOff>
    </xdr:to>
    <xdr:cxnSp macro="">
      <xdr:nvCxnSpPr>
        <xdr:cNvPr id="572" name="直線コネクタ 571"/>
        <xdr:cNvCxnSpPr/>
      </xdr:nvCxnSpPr>
      <xdr:spPr>
        <a:xfrm flipV="1">
          <a:off x="13703300" y="9590518"/>
          <a:ext cx="889000" cy="187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95964</xdr:rowOff>
    </xdr:from>
    <xdr:to>
      <xdr:col>76</xdr:col>
      <xdr:colOff>165100</xdr:colOff>
      <xdr:row>57</xdr:row>
      <xdr:rowOff>26114</xdr:rowOff>
    </xdr:to>
    <xdr:sp macro="" textlink="">
      <xdr:nvSpPr>
        <xdr:cNvPr id="573" name="フローチャート: 判断 572"/>
        <xdr:cNvSpPr/>
      </xdr:nvSpPr>
      <xdr:spPr>
        <a:xfrm>
          <a:off x="14541500" y="969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17241</xdr:rowOff>
    </xdr:from>
    <xdr:ext cx="534377" cy="259045"/>
    <xdr:sp macro="" textlink="">
      <xdr:nvSpPr>
        <xdr:cNvPr id="574" name="テキスト ボックス 573"/>
        <xdr:cNvSpPr txBox="1"/>
      </xdr:nvSpPr>
      <xdr:spPr>
        <a:xfrm>
          <a:off x="14325111" y="978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147097</xdr:rowOff>
    </xdr:from>
    <xdr:to>
      <xdr:col>71</xdr:col>
      <xdr:colOff>177800</xdr:colOff>
      <xdr:row>57</xdr:row>
      <xdr:rowOff>5352</xdr:rowOff>
    </xdr:to>
    <xdr:cxnSp macro="">
      <xdr:nvCxnSpPr>
        <xdr:cNvPr id="575" name="直線コネクタ 574"/>
        <xdr:cNvCxnSpPr/>
      </xdr:nvCxnSpPr>
      <xdr:spPr>
        <a:xfrm>
          <a:off x="12814300" y="9748297"/>
          <a:ext cx="889000" cy="2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125764</xdr:rowOff>
    </xdr:from>
    <xdr:to>
      <xdr:col>72</xdr:col>
      <xdr:colOff>38100</xdr:colOff>
      <xdr:row>57</xdr:row>
      <xdr:rowOff>55914</xdr:rowOff>
    </xdr:to>
    <xdr:sp macro="" textlink="">
      <xdr:nvSpPr>
        <xdr:cNvPr id="576" name="フローチャート: 判断 575"/>
        <xdr:cNvSpPr/>
      </xdr:nvSpPr>
      <xdr:spPr>
        <a:xfrm>
          <a:off x="136525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72441</xdr:rowOff>
    </xdr:from>
    <xdr:ext cx="534377" cy="259045"/>
    <xdr:sp macro="" textlink="">
      <xdr:nvSpPr>
        <xdr:cNvPr id="577" name="テキスト ボックス 576"/>
        <xdr:cNvSpPr txBox="1"/>
      </xdr:nvSpPr>
      <xdr:spPr>
        <a:xfrm>
          <a:off x="13436111" y="950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100257</xdr:rowOff>
    </xdr:from>
    <xdr:to>
      <xdr:col>67</xdr:col>
      <xdr:colOff>101600</xdr:colOff>
      <xdr:row>57</xdr:row>
      <xdr:rowOff>30407</xdr:rowOff>
    </xdr:to>
    <xdr:sp macro="" textlink="">
      <xdr:nvSpPr>
        <xdr:cNvPr id="578" name="フローチャート: 判断 577"/>
        <xdr:cNvSpPr/>
      </xdr:nvSpPr>
      <xdr:spPr>
        <a:xfrm>
          <a:off x="12763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21534</xdr:rowOff>
    </xdr:from>
    <xdr:ext cx="534377" cy="259045"/>
    <xdr:sp macro="" textlink="">
      <xdr:nvSpPr>
        <xdr:cNvPr id="579" name="テキスト ボックス 578"/>
        <xdr:cNvSpPr txBox="1"/>
      </xdr:nvSpPr>
      <xdr:spPr>
        <a:xfrm>
          <a:off x="12547111" y="979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13288</xdr:rowOff>
    </xdr:from>
    <xdr:to>
      <xdr:col>85</xdr:col>
      <xdr:colOff>177800</xdr:colOff>
      <xdr:row>56</xdr:row>
      <xdr:rowOff>114888</xdr:rowOff>
    </xdr:to>
    <xdr:sp macro="" textlink="">
      <xdr:nvSpPr>
        <xdr:cNvPr id="585" name="楕円 584"/>
        <xdr:cNvSpPr/>
      </xdr:nvSpPr>
      <xdr:spPr>
        <a:xfrm>
          <a:off x="16268700" y="961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36165</xdr:rowOff>
    </xdr:from>
    <xdr:ext cx="534377" cy="259045"/>
    <xdr:sp macro="" textlink="">
      <xdr:nvSpPr>
        <xdr:cNvPr id="586" name="教育費該当値テキスト"/>
        <xdr:cNvSpPr txBox="1"/>
      </xdr:nvSpPr>
      <xdr:spPr>
        <a:xfrm>
          <a:off x="16370300" y="946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54053</xdr:rowOff>
    </xdr:from>
    <xdr:to>
      <xdr:col>81</xdr:col>
      <xdr:colOff>101600</xdr:colOff>
      <xdr:row>56</xdr:row>
      <xdr:rowOff>155653</xdr:rowOff>
    </xdr:to>
    <xdr:sp macro="" textlink="">
      <xdr:nvSpPr>
        <xdr:cNvPr id="587" name="楕円 586"/>
        <xdr:cNvSpPr/>
      </xdr:nvSpPr>
      <xdr:spPr>
        <a:xfrm>
          <a:off x="15430500" y="965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730</xdr:rowOff>
    </xdr:from>
    <xdr:ext cx="534377" cy="259045"/>
    <xdr:sp macro="" textlink="">
      <xdr:nvSpPr>
        <xdr:cNvPr id="588" name="テキスト ボックス 587"/>
        <xdr:cNvSpPr txBox="1"/>
      </xdr:nvSpPr>
      <xdr:spPr>
        <a:xfrm>
          <a:off x="15214111" y="94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109968</xdr:rowOff>
    </xdr:from>
    <xdr:to>
      <xdr:col>76</xdr:col>
      <xdr:colOff>165100</xdr:colOff>
      <xdr:row>56</xdr:row>
      <xdr:rowOff>40118</xdr:rowOff>
    </xdr:to>
    <xdr:sp macro="" textlink="">
      <xdr:nvSpPr>
        <xdr:cNvPr id="589" name="楕円 588"/>
        <xdr:cNvSpPr/>
      </xdr:nvSpPr>
      <xdr:spPr>
        <a:xfrm>
          <a:off x="14541500" y="953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56645</xdr:rowOff>
    </xdr:from>
    <xdr:ext cx="599010" cy="259045"/>
    <xdr:sp macro="" textlink="">
      <xdr:nvSpPr>
        <xdr:cNvPr id="590" name="テキスト ボックス 589"/>
        <xdr:cNvSpPr txBox="1"/>
      </xdr:nvSpPr>
      <xdr:spPr>
        <a:xfrm>
          <a:off x="14292795" y="931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126002</xdr:rowOff>
    </xdr:from>
    <xdr:to>
      <xdr:col>72</xdr:col>
      <xdr:colOff>38100</xdr:colOff>
      <xdr:row>57</xdr:row>
      <xdr:rowOff>56152</xdr:rowOff>
    </xdr:to>
    <xdr:sp macro="" textlink="">
      <xdr:nvSpPr>
        <xdr:cNvPr id="591" name="楕円 590"/>
        <xdr:cNvSpPr/>
      </xdr:nvSpPr>
      <xdr:spPr>
        <a:xfrm>
          <a:off x="13652500" y="972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47279</xdr:rowOff>
    </xdr:from>
    <xdr:ext cx="534377" cy="259045"/>
    <xdr:sp macro="" textlink="">
      <xdr:nvSpPr>
        <xdr:cNvPr id="592" name="テキスト ボックス 591"/>
        <xdr:cNvSpPr txBox="1"/>
      </xdr:nvSpPr>
      <xdr:spPr>
        <a:xfrm>
          <a:off x="13436111" y="981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96297</xdr:rowOff>
    </xdr:from>
    <xdr:to>
      <xdr:col>67</xdr:col>
      <xdr:colOff>101600</xdr:colOff>
      <xdr:row>57</xdr:row>
      <xdr:rowOff>26447</xdr:rowOff>
    </xdr:to>
    <xdr:sp macro="" textlink="">
      <xdr:nvSpPr>
        <xdr:cNvPr id="593" name="楕円 592"/>
        <xdr:cNvSpPr/>
      </xdr:nvSpPr>
      <xdr:spPr>
        <a:xfrm>
          <a:off x="12763500" y="969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42974</xdr:rowOff>
    </xdr:from>
    <xdr:ext cx="534377" cy="259045"/>
    <xdr:sp macro="" textlink="">
      <xdr:nvSpPr>
        <xdr:cNvPr id="594" name="テキスト ボックス 593"/>
        <xdr:cNvSpPr txBox="1"/>
      </xdr:nvSpPr>
      <xdr:spPr>
        <a:xfrm>
          <a:off x="12547111" y="947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6" name="テキスト ボックス 60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8" name="テキスト ボックス 60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0" name="テキスト ボックス 60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2" name="テキスト ボックス 61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87735</xdr:rowOff>
    </xdr:from>
    <xdr:to>
      <xdr:col>85</xdr:col>
      <xdr:colOff>126364</xdr:colOff>
      <xdr:row>78</xdr:row>
      <xdr:rowOff>139700</xdr:rowOff>
    </xdr:to>
    <xdr:cxnSp macro="">
      <xdr:nvCxnSpPr>
        <xdr:cNvPr id="616" name="直線コネクタ 615"/>
        <xdr:cNvCxnSpPr/>
      </xdr:nvCxnSpPr>
      <xdr:spPr>
        <a:xfrm flipV="1">
          <a:off x="16317595" y="12260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144227</xdr:rowOff>
    </xdr:from>
    <xdr:ext cx="249299" cy="259045"/>
    <xdr:sp macro="" textlink="">
      <xdr:nvSpPr>
        <xdr:cNvPr id="617" name="災害復旧費最小値テキスト"/>
        <xdr:cNvSpPr txBox="1"/>
      </xdr:nvSpPr>
      <xdr:spPr>
        <a:xfrm>
          <a:off x="16370300" y="135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8" name="直線コネクタ 61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34412</xdr:rowOff>
    </xdr:from>
    <xdr:ext cx="599010" cy="259045"/>
    <xdr:sp macro="" textlink="">
      <xdr:nvSpPr>
        <xdr:cNvPr id="619" name="災害復旧費最大値テキスト"/>
        <xdr:cNvSpPr txBox="1"/>
      </xdr:nvSpPr>
      <xdr:spPr>
        <a:xfrm>
          <a:off x="16370300" y="1203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273,866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87735</xdr:rowOff>
    </xdr:from>
    <xdr:to>
      <xdr:col>86</xdr:col>
      <xdr:colOff>25400</xdr:colOff>
      <xdr:row>71</xdr:row>
      <xdr:rowOff>87735</xdr:rowOff>
    </xdr:to>
    <xdr:cxnSp macro="">
      <xdr:nvCxnSpPr>
        <xdr:cNvPr id="620" name="直線コネクタ 619"/>
        <xdr:cNvCxnSpPr/>
      </xdr:nvCxnSpPr>
      <xdr:spPr>
        <a:xfrm>
          <a:off x="16230600" y="1226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52050</xdr:rowOff>
    </xdr:from>
    <xdr:to>
      <xdr:col>85</xdr:col>
      <xdr:colOff>127000</xdr:colOff>
      <xdr:row>78</xdr:row>
      <xdr:rowOff>111934</xdr:rowOff>
    </xdr:to>
    <xdr:cxnSp macro="">
      <xdr:nvCxnSpPr>
        <xdr:cNvPr id="621" name="直線コネクタ 620"/>
        <xdr:cNvCxnSpPr/>
      </xdr:nvCxnSpPr>
      <xdr:spPr>
        <a:xfrm flipV="1">
          <a:off x="15481300" y="13425150"/>
          <a:ext cx="838200" cy="59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17228</xdr:rowOff>
    </xdr:from>
    <xdr:ext cx="534377" cy="259045"/>
    <xdr:sp macro="" textlink="">
      <xdr:nvSpPr>
        <xdr:cNvPr id="622" name="災害復旧費平均値テキスト"/>
        <xdr:cNvSpPr txBox="1"/>
      </xdr:nvSpPr>
      <xdr:spPr>
        <a:xfrm>
          <a:off x="16370300" y="13390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38801</xdr:rowOff>
    </xdr:from>
    <xdr:to>
      <xdr:col>85</xdr:col>
      <xdr:colOff>177800</xdr:colOff>
      <xdr:row>78</xdr:row>
      <xdr:rowOff>140401</xdr:rowOff>
    </xdr:to>
    <xdr:sp macro="" textlink="">
      <xdr:nvSpPr>
        <xdr:cNvPr id="623" name="フローチャート: 判断 622"/>
        <xdr:cNvSpPr/>
      </xdr:nvSpPr>
      <xdr:spPr>
        <a:xfrm>
          <a:off x="16268700" y="1341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57967</xdr:rowOff>
    </xdr:from>
    <xdr:to>
      <xdr:col>81</xdr:col>
      <xdr:colOff>50800</xdr:colOff>
      <xdr:row>78</xdr:row>
      <xdr:rowOff>111934</xdr:rowOff>
    </xdr:to>
    <xdr:cxnSp macro="">
      <xdr:nvCxnSpPr>
        <xdr:cNvPr id="624" name="直線コネクタ 623"/>
        <xdr:cNvCxnSpPr/>
      </xdr:nvCxnSpPr>
      <xdr:spPr>
        <a:xfrm>
          <a:off x="14592300" y="13431067"/>
          <a:ext cx="889000" cy="5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41566</xdr:rowOff>
    </xdr:from>
    <xdr:to>
      <xdr:col>81</xdr:col>
      <xdr:colOff>101600</xdr:colOff>
      <xdr:row>78</xdr:row>
      <xdr:rowOff>143166</xdr:rowOff>
    </xdr:to>
    <xdr:sp macro="" textlink="">
      <xdr:nvSpPr>
        <xdr:cNvPr id="625" name="フローチャート: 判断 624"/>
        <xdr:cNvSpPr/>
      </xdr:nvSpPr>
      <xdr:spPr>
        <a:xfrm>
          <a:off x="15430500" y="1341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159693</xdr:rowOff>
    </xdr:from>
    <xdr:ext cx="534377" cy="259045"/>
    <xdr:sp macro="" textlink="">
      <xdr:nvSpPr>
        <xdr:cNvPr id="626" name="テキスト ボックス 625"/>
        <xdr:cNvSpPr txBox="1"/>
      </xdr:nvSpPr>
      <xdr:spPr>
        <a:xfrm>
          <a:off x="15214111" y="1318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57967</xdr:rowOff>
    </xdr:from>
    <xdr:to>
      <xdr:col>76</xdr:col>
      <xdr:colOff>114300</xdr:colOff>
      <xdr:row>78</xdr:row>
      <xdr:rowOff>68574</xdr:rowOff>
    </xdr:to>
    <xdr:cxnSp macro="">
      <xdr:nvCxnSpPr>
        <xdr:cNvPr id="627" name="直線コネクタ 626"/>
        <xdr:cNvCxnSpPr/>
      </xdr:nvCxnSpPr>
      <xdr:spPr>
        <a:xfrm flipV="1">
          <a:off x="13703300" y="13431067"/>
          <a:ext cx="8890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48845</xdr:rowOff>
    </xdr:from>
    <xdr:to>
      <xdr:col>76</xdr:col>
      <xdr:colOff>165100</xdr:colOff>
      <xdr:row>78</xdr:row>
      <xdr:rowOff>150445</xdr:rowOff>
    </xdr:to>
    <xdr:sp macro="" textlink="">
      <xdr:nvSpPr>
        <xdr:cNvPr id="628" name="フローチャート: 判断 627"/>
        <xdr:cNvSpPr/>
      </xdr:nvSpPr>
      <xdr:spPr>
        <a:xfrm>
          <a:off x="145415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141572</xdr:rowOff>
    </xdr:from>
    <xdr:ext cx="469744" cy="259045"/>
    <xdr:sp macro="" textlink="">
      <xdr:nvSpPr>
        <xdr:cNvPr id="629" name="テキスト ボックス 628"/>
        <xdr:cNvSpPr txBox="1"/>
      </xdr:nvSpPr>
      <xdr:spPr>
        <a:xfrm>
          <a:off x="14357428" y="1351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68574</xdr:rowOff>
    </xdr:from>
    <xdr:to>
      <xdr:col>71</xdr:col>
      <xdr:colOff>177800</xdr:colOff>
      <xdr:row>78</xdr:row>
      <xdr:rowOff>134446</xdr:rowOff>
    </xdr:to>
    <xdr:cxnSp macro="">
      <xdr:nvCxnSpPr>
        <xdr:cNvPr id="630" name="直線コネクタ 629"/>
        <xdr:cNvCxnSpPr/>
      </xdr:nvCxnSpPr>
      <xdr:spPr>
        <a:xfrm flipV="1">
          <a:off x="12814300" y="13441674"/>
          <a:ext cx="889000" cy="6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44410</xdr:rowOff>
    </xdr:from>
    <xdr:to>
      <xdr:col>72</xdr:col>
      <xdr:colOff>38100</xdr:colOff>
      <xdr:row>78</xdr:row>
      <xdr:rowOff>146010</xdr:rowOff>
    </xdr:to>
    <xdr:sp macro="" textlink="">
      <xdr:nvSpPr>
        <xdr:cNvPr id="631" name="フローチャート: 判断 630"/>
        <xdr:cNvSpPr/>
      </xdr:nvSpPr>
      <xdr:spPr>
        <a:xfrm>
          <a:off x="13652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137137</xdr:rowOff>
    </xdr:from>
    <xdr:ext cx="469744" cy="259045"/>
    <xdr:sp macro="" textlink="">
      <xdr:nvSpPr>
        <xdr:cNvPr id="632" name="テキスト ボックス 631"/>
        <xdr:cNvSpPr txBox="1"/>
      </xdr:nvSpPr>
      <xdr:spPr>
        <a:xfrm>
          <a:off x="13468428" y="1351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44382</xdr:rowOff>
    </xdr:from>
    <xdr:to>
      <xdr:col>67</xdr:col>
      <xdr:colOff>101600</xdr:colOff>
      <xdr:row>78</xdr:row>
      <xdr:rowOff>145982</xdr:rowOff>
    </xdr:to>
    <xdr:sp macro="" textlink="">
      <xdr:nvSpPr>
        <xdr:cNvPr id="633" name="フローチャート: 判断 632"/>
        <xdr:cNvSpPr/>
      </xdr:nvSpPr>
      <xdr:spPr>
        <a:xfrm>
          <a:off x="12763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162509</xdr:rowOff>
    </xdr:from>
    <xdr:ext cx="469744" cy="259045"/>
    <xdr:sp macro="" textlink="">
      <xdr:nvSpPr>
        <xdr:cNvPr id="634" name="テキスト ボックス 633"/>
        <xdr:cNvSpPr txBox="1"/>
      </xdr:nvSpPr>
      <xdr:spPr>
        <a:xfrm>
          <a:off x="12579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1250</xdr:rowOff>
    </xdr:from>
    <xdr:to>
      <xdr:col>85</xdr:col>
      <xdr:colOff>177800</xdr:colOff>
      <xdr:row>78</xdr:row>
      <xdr:rowOff>102850</xdr:rowOff>
    </xdr:to>
    <xdr:sp macro="" textlink="">
      <xdr:nvSpPr>
        <xdr:cNvPr id="640" name="楕円 639"/>
        <xdr:cNvSpPr/>
      </xdr:nvSpPr>
      <xdr:spPr>
        <a:xfrm>
          <a:off x="16268700" y="133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132077</xdr:rowOff>
    </xdr:from>
    <xdr:ext cx="534377" cy="259045"/>
    <xdr:sp macro="" textlink="">
      <xdr:nvSpPr>
        <xdr:cNvPr id="641" name="災害復旧費該当値テキスト"/>
        <xdr:cNvSpPr txBox="1"/>
      </xdr:nvSpPr>
      <xdr:spPr>
        <a:xfrm>
          <a:off x="16370300" y="1316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61134</xdr:rowOff>
    </xdr:from>
    <xdr:to>
      <xdr:col>81</xdr:col>
      <xdr:colOff>101600</xdr:colOff>
      <xdr:row>78</xdr:row>
      <xdr:rowOff>162734</xdr:rowOff>
    </xdr:to>
    <xdr:sp macro="" textlink="">
      <xdr:nvSpPr>
        <xdr:cNvPr id="642" name="楕円 641"/>
        <xdr:cNvSpPr/>
      </xdr:nvSpPr>
      <xdr:spPr>
        <a:xfrm>
          <a:off x="15430500" y="1343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153861</xdr:rowOff>
    </xdr:from>
    <xdr:ext cx="469744" cy="259045"/>
    <xdr:sp macro="" textlink="">
      <xdr:nvSpPr>
        <xdr:cNvPr id="643" name="テキスト ボックス 642"/>
        <xdr:cNvSpPr txBox="1"/>
      </xdr:nvSpPr>
      <xdr:spPr>
        <a:xfrm>
          <a:off x="15246428" y="1352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7167</xdr:rowOff>
    </xdr:from>
    <xdr:to>
      <xdr:col>76</xdr:col>
      <xdr:colOff>165100</xdr:colOff>
      <xdr:row>78</xdr:row>
      <xdr:rowOff>108767</xdr:rowOff>
    </xdr:to>
    <xdr:sp macro="" textlink="">
      <xdr:nvSpPr>
        <xdr:cNvPr id="644" name="楕円 643"/>
        <xdr:cNvSpPr/>
      </xdr:nvSpPr>
      <xdr:spPr>
        <a:xfrm>
          <a:off x="14541500" y="1338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125294</xdr:rowOff>
    </xdr:from>
    <xdr:ext cx="534377" cy="259045"/>
    <xdr:sp macro="" textlink="">
      <xdr:nvSpPr>
        <xdr:cNvPr id="645" name="テキスト ボックス 644"/>
        <xdr:cNvSpPr txBox="1"/>
      </xdr:nvSpPr>
      <xdr:spPr>
        <a:xfrm>
          <a:off x="14325111" y="1315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17774</xdr:rowOff>
    </xdr:from>
    <xdr:to>
      <xdr:col>72</xdr:col>
      <xdr:colOff>38100</xdr:colOff>
      <xdr:row>78</xdr:row>
      <xdr:rowOff>119374</xdr:rowOff>
    </xdr:to>
    <xdr:sp macro="" textlink="">
      <xdr:nvSpPr>
        <xdr:cNvPr id="646" name="楕円 645"/>
        <xdr:cNvSpPr/>
      </xdr:nvSpPr>
      <xdr:spPr>
        <a:xfrm>
          <a:off x="13652500" y="1339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135901</xdr:rowOff>
    </xdr:from>
    <xdr:ext cx="534377" cy="259045"/>
    <xdr:sp macro="" textlink="">
      <xdr:nvSpPr>
        <xdr:cNvPr id="647" name="テキスト ボックス 646"/>
        <xdr:cNvSpPr txBox="1"/>
      </xdr:nvSpPr>
      <xdr:spPr>
        <a:xfrm>
          <a:off x="13436111" y="1316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83646</xdr:rowOff>
    </xdr:from>
    <xdr:to>
      <xdr:col>67</xdr:col>
      <xdr:colOff>101600</xdr:colOff>
      <xdr:row>79</xdr:row>
      <xdr:rowOff>13796</xdr:rowOff>
    </xdr:to>
    <xdr:sp macro="" textlink="">
      <xdr:nvSpPr>
        <xdr:cNvPr id="648" name="楕円 647"/>
        <xdr:cNvSpPr/>
      </xdr:nvSpPr>
      <xdr:spPr>
        <a:xfrm>
          <a:off x="12763500" y="1345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4923</xdr:rowOff>
    </xdr:from>
    <xdr:ext cx="469744" cy="259045"/>
    <xdr:sp macro="" textlink="">
      <xdr:nvSpPr>
        <xdr:cNvPr id="649" name="テキスト ボックス 648"/>
        <xdr:cNvSpPr txBox="1"/>
      </xdr:nvSpPr>
      <xdr:spPr>
        <a:xfrm>
          <a:off x="12579428" y="1354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160694</xdr:rowOff>
    </xdr:from>
    <xdr:to>
      <xdr:col>85</xdr:col>
      <xdr:colOff>126364</xdr:colOff>
      <xdr:row>98</xdr:row>
      <xdr:rowOff>135654</xdr:rowOff>
    </xdr:to>
    <xdr:cxnSp macro="">
      <xdr:nvCxnSpPr>
        <xdr:cNvPr id="671" name="直線コネクタ 670"/>
        <xdr:cNvCxnSpPr/>
      </xdr:nvCxnSpPr>
      <xdr:spPr>
        <a:xfrm flipV="1">
          <a:off x="16317595" y="15591194"/>
          <a:ext cx="1269" cy="1346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139481</xdr:rowOff>
    </xdr:from>
    <xdr:ext cx="378565" cy="259045"/>
    <xdr:sp macro="" textlink="">
      <xdr:nvSpPr>
        <xdr:cNvPr id="672" name="公債費最小値テキスト"/>
        <xdr:cNvSpPr txBox="1"/>
      </xdr:nvSpPr>
      <xdr:spPr>
        <a:xfrm>
          <a:off x="16370300" y="1694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135654</xdr:rowOff>
    </xdr:from>
    <xdr:to>
      <xdr:col>86</xdr:col>
      <xdr:colOff>25400</xdr:colOff>
      <xdr:row>98</xdr:row>
      <xdr:rowOff>135654</xdr:rowOff>
    </xdr:to>
    <xdr:cxnSp macro="">
      <xdr:nvCxnSpPr>
        <xdr:cNvPr id="673" name="直線コネクタ 672"/>
        <xdr:cNvCxnSpPr/>
      </xdr:nvCxnSpPr>
      <xdr:spPr>
        <a:xfrm>
          <a:off x="16230600" y="1693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107371</xdr:rowOff>
    </xdr:from>
    <xdr:ext cx="599010" cy="259045"/>
    <xdr:sp macro="" textlink="">
      <xdr:nvSpPr>
        <xdr:cNvPr id="674" name="公債費最大値テキスト"/>
        <xdr:cNvSpPr txBox="1"/>
      </xdr:nvSpPr>
      <xdr:spPr>
        <a:xfrm>
          <a:off x="16370300" y="153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160694</xdr:rowOff>
    </xdr:from>
    <xdr:to>
      <xdr:col>86</xdr:col>
      <xdr:colOff>25400</xdr:colOff>
      <xdr:row>90</xdr:row>
      <xdr:rowOff>160694</xdr:rowOff>
    </xdr:to>
    <xdr:cxnSp macro="">
      <xdr:nvCxnSpPr>
        <xdr:cNvPr id="675" name="直線コネクタ 674"/>
        <xdr:cNvCxnSpPr/>
      </xdr:nvCxnSpPr>
      <xdr:spPr>
        <a:xfrm>
          <a:off x="16230600" y="155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90213</xdr:rowOff>
    </xdr:from>
    <xdr:to>
      <xdr:col>85</xdr:col>
      <xdr:colOff>127000</xdr:colOff>
      <xdr:row>96</xdr:row>
      <xdr:rowOff>98712</xdr:rowOff>
    </xdr:to>
    <xdr:cxnSp macro="">
      <xdr:nvCxnSpPr>
        <xdr:cNvPr id="676" name="直線コネクタ 675"/>
        <xdr:cNvCxnSpPr/>
      </xdr:nvCxnSpPr>
      <xdr:spPr>
        <a:xfrm flipV="1">
          <a:off x="15481300" y="16549413"/>
          <a:ext cx="838200" cy="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36146</xdr:rowOff>
    </xdr:from>
    <xdr:ext cx="534377" cy="259045"/>
    <xdr:sp macro="" textlink="">
      <xdr:nvSpPr>
        <xdr:cNvPr id="677" name="公債費平均値テキスト"/>
        <xdr:cNvSpPr txBox="1"/>
      </xdr:nvSpPr>
      <xdr:spPr>
        <a:xfrm>
          <a:off x="16370300" y="16495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57719</xdr:rowOff>
    </xdr:from>
    <xdr:to>
      <xdr:col>85</xdr:col>
      <xdr:colOff>177800</xdr:colOff>
      <xdr:row>96</xdr:row>
      <xdr:rowOff>159319</xdr:rowOff>
    </xdr:to>
    <xdr:sp macro="" textlink="">
      <xdr:nvSpPr>
        <xdr:cNvPr id="678" name="フローチャート: 判断 677"/>
        <xdr:cNvSpPr/>
      </xdr:nvSpPr>
      <xdr:spPr>
        <a:xfrm>
          <a:off x="162687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97715</xdr:rowOff>
    </xdr:from>
    <xdr:to>
      <xdr:col>81</xdr:col>
      <xdr:colOff>50800</xdr:colOff>
      <xdr:row>96</xdr:row>
      <xdr:rowOff>98712</xdr:rowOff>
    </xdr:to>
    <xdr:cxnSp macro="">
      <xdr:nvCxnSpPr>
        <xdr:cNvPr id="679" name="直線コネクタ 678"/>
        <xdr:cNvCxnSpPr/>
      </xdr:nvCxnSpPr>
      <xdr:spPr>
        <a:xfrm>
          <a:off x="14592300" y="16556915"/>
          <a:ext cx="889000" cy="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79391</xdr:rowOff>
    </xdr:from>
    <xdr:to>
      <xdr:col>81</xdr:col>
      <xdr:colOff>101600</xdr:colOff>
      <xdr:row>97</xdr:row>
      <xdr:rowOff>9541</xdr:rowOff>
    </xdr:to>
    <xdr:sp macro="" textlink="">
      <xdr:nvSpPr>
        <xdr:cNvPr id="680" name="フローチャート: 判断 679"/>
        <xdr:cNvSpPr/>
      </xdr:nvSpPr>
      <xdr:spPr>
        <a:xfrm>
          <a:off x="15430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668</xdr:rowOff>
    </xdr:from>
    <xdr:ext cx="534377" cy="259045"/>
    <xdr:sp macro="" textlink="">
      <xdr:nvSpPr>
        <xdr:cNvPr id="681" name="テキスト ボックス 680"/>
        <xdr:cNvSpPr txBox="1"/>
      </xdr:nvSpPr>
      <xdr:spPr>
        <a:xfrm>
          <a:off x="15214111" y="1663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97715</xdr:rowOff>
    </xdr:from>
    <xdr:to>
      <xdr:col>76</xdr:col>
      <xdr:colOff>114300</xdr:colOff>
      <xdr:row>96</xdr:row>
      <xdr:rowOff>126981</xdr:rowOff>
    </xdr:to>
    <xdr:cxnSp macro="">
      <xdr:nvCxnSpPr>
        <xdr:cNvPr id="682" name="直線コネクタ 681"/>
        <xdr:cNvCxnSpPr/>
      </xdr:nvCxnSpPr>
      <xdr:spPr>
        <a:xfrm flipV="1">
          <a:off x="13703300" y="16556915"/>
          <a:ext cx="889000" cy="2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88489</xdr:rowOff>
    </xdr:from>
    <xdr:to>
      <xdr:col>76</xdr:col>
      <xdr:colOff>165100</xdr:colOff>
      <xdr:row>97</xdr:row>
      <xdr:rowOff>18639</xdr:rowOff>
    </xdr:to>
    <xdr:sp macro="" textlink="">
      <xdr:nvSpPr>
        <xdr:cNvPr id="683" name="フローチャート: 判断 682"/>
        <xdr:cNvSpPr/>
      </xdr:nvSpPr>
      <xdr:spPr>
        <a:xfrm>
          <a:off x="14541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9766</xdr:rowOff>
    </xdr:from>
    <xdr:ext cx="534377" cy="259045"/>
    <xdr:sp macro="" textlink="">
      <xdr:nvSpPr>
        <xdr:cNvPr id="684" name="テキスト ボックス 683"/>
        <xdr:cNvSpPr txBox="1"/>
      </xdr:nvSpPr>
      <xdr:spPr>
        <a:xfrm>
          <a:off x="14325111" y="1664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126981</xdr:rowOff>
    </xdr:from>
    <xdr:to>
      <xdr:col>71</xdr:col>
      <xdr:colOff>177800</xdr:colOff>
      <xdr:row>96</xdr:row>
      <xdr:rowOff>129825</xdr:rowOff>
    </xdr:to>
    <xdr:cxnSp macro="">
      <xdr:nvCxnSpPr>
        <xdr:cNvPr id="685" name="直線コネクタ 684"/>
        <xdr:cNvCxnSpPr/>
      </xdr:nvCxnSpPr>
      <xdr:spPr>
        <a:xfrm flipV="1">
          <a:off x="12814300" y="16586181"/>
          <a:ext cx="889000" cy="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116816</xdr:rowOff>
    </xdr:from>
    <xdr:to>
      <xdr:col>72</xdr:col>
      <xdr:colOff>38100</xdr:colOff>
      <xdr:row>97</xdr:row>
      <xdr:rowOff>46966</xdr:rowOff>
    </xdr:to>
    <xdr:sp macro="" textlink="">
      <xdr:nvSpPr>
        <xdr:cNvPr id="686" name="フローチャート: 判断 685"/>
        <xdr:cNvSpPr/>
      </xdr:nvSpPr>
      <xdr:spPr>
        <a:xfrm>
          <a:off x="13652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38093</xdr:rowOff>
    </xdr:from>
    <xdr:ext cx="534377" cy="259045"/>
    <xdr:sp macro="" textlink="">
      <xdr:nvSpPr>
        <xdr:cNvPr id="687" name="テキスト ボックス 686"/>
        <xdr:cNvSpPr txBox="1"/>
      </xdr:nvSpPr>
      <xdr:spPr>
        <a:xfrm>
          <a:off x="13436111" y="166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111454</xdr:rowOff>
    </xdr:from>
    <xdr:to>
      <xdr:col>67</xdr:col>
      <xdr:colOff>101600</xdr:colOff>
      <xdr:row>97</xdr:row>
      <xdr:rowOff>41604</xdr:rowOff>
    </xdr:to>
    <xdr:sp macro="" textlink="">
      <xdr:nvSpPr>
        <xdr:cNvPr id="688" name="フローチャート: 判断 687"/>
        <xdr:cNvSpPr/>
      </xdr:nvSpPr>
      <xdr:spPr>
        <a:xfrm>
          <a:off x="12763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32731</xdr:rowOff>
    </xdr:from>
    <xdr:ext cx="534377" cy="259045"/>
    <xdr:sp macro="" textlink="">
      <xdr:nvSpPr>
        <xdr:cNvPr id="689" name="テキスト ボックス 688"/>
        <xdr:cNvSpPr txBox="1"/>
      </xdr:nvSpPr>
      <xdr:spPr>
        <a:xfrm>
          <a:off x="12547111" y="1666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39413</xdr:rowOff>
    </xdr:from>
    <xdr:to>
      <xdr:col>85</xdr:col>
      <xdr:colOff>177800</xdr:colOff>
      <xdr:row>96</xdr:row>
      <xdr:rowOff>141013</xdr:rowOff>
    </xdr:to>
    <xdr:sp macro="" textlink="">
      <xdr:nvSpPr>
        <xdr:cNvPr id="695" name="楕円 694"/>
        <xdr:cNvSpPr/>
      </xdr:nvSpPr>
      <xdr:spPr>
        <a:xfrm>
          <a:off x="16268700" y="1649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62290</xdr:rowOff>
    </xdr:from>
    <xdr:ext cx="534377" cy="259045"/>
    <xdr:sp macro="" textlink="">
      <xdr:nvSpPr>
        <xdr:cNvPr id="696" name="公債費該当値テキスト"/>
        <xdr:cNvSpPr txBox="1"/>
      </xdr:nvSpPr>
      <xdr:spPr>
        <a:xfrm>
          <a:off x="16370300" y="1635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47912</xdr:rowOff>
    </xdr:from>
    <xdr:to>
      <xdr:col>81</xdr:col>
      <xdr:colOff>101600</xdr:colOff>
      <xdr:row>96</xdr:row>
      <xdr:rowOff>149512</xdr:rowOff>
    </xdr:to>
    <xdr:sp macro="" textlink="">
      <xdr:nvSpPr>
        <xdr:cNvPr id="697" name="楕円 696"/>
        <xdr:cNvSpPr/>
      </xdr:nvSpPr>
      <xdr:spPr>
        <a:xfrm>
          <a:off x="15430500" y="1650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166039</xdr:rowOff>
    </xdr:from>
    <xdr:ext cx="534377" cy="259045"/>
    <xdr:sp macro="" textlink="">
      <xdr:nvSpPr>
        <xdr:cNvPr id="698" name="テキスト ボックス 697"/>
        <xdr:cNvSpPr txBox="1"/>
      </xdr:nvSpPr>
      <xdr:spPr>
        <a:xfrm>
          <a:off x="15214111" y="1628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46915</xdr:rowOff>
    </xdr:from>
    <xdr:to>
      <xdr:col>76</xdr:col>
      <xdr:colOff>165100</xdr:colOff>
      <xdr:row>96</xdr:row>
      <xdr:rowOff>148515</xdr:rowOff>
    </xdr:to>
    <xdr:sp macro="" textlink="">
      <xdr:nvSpPr>
        <xdr:cNvPr id="699" name="楕円 698"/>
        <xdr:cNvSpPr/>
      </xdr:nvSpPr>
      <xdr:spPr>
        <a:xfrm>
          <a:off x="14541500" y="1650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165042</xdr:rowOff>
    </xdr:from>
    <xdr:ext cx="534377" cy="259045"/>
    <xdr:sp macro="" textlink="">
      <xdr:nvSpPr>
        <xdr:cNvPr id="700" name="テキスト ボックス 699"/>
        <xdr:cNvSpPr txBox="1"/>
      </xdr:nvSpPr>
      <xdr:spPr>
        <a:xfrm>
          <a:off x="14325111" y="1628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76181</xdr:rowOff>
    </xdr:from>
    <xdr:to>
      <xdr:col>72</xdr:col>
      <xdr:colOff>38100</xdr:colOff>
      <xdr:row>97</xdr:row>
      <xdr:rowOff>6331</xdr:rowOff>
    </xdr:to>
    <xdr:sp macro="" textlink="">
      <xdr:nvSpPr>
        <xdr:cNvPr id="701" name="楕円 700"/>
        <xdr:cNvSpPr/>
      </xdr:nvSpPr>
      <xdr:spPr>
        <a:xfrm>
          <a:off x="13652500" y="1653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22858</xdr:rowOff>
    </xdr:from>
    <xdr:ext cx="534377" cy="259045"/>
    <xdr:sp macro="" textlink="">
      <xdr:nvSpPr>
        <xdr:cNvPr id="702" name="テキスト ボックス 701"/>
        <xdr:cNvSpPr txBox="1"/>
      </xdr:nvSpPr>
      <xdr:spPr>
        <a:xfrm>
          <a:off x="13436111" y="1631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79025</xdr:rowOff>
    </xdr:from>
    <xdr:to>
      <xdr:col>67</xdr:col>
      <xdr:colOff>101600</xdr:colOff>
      <xdr:row>97</xdr:row>
      <xdr:rowOff>9175</xdr:rowOff>
    </xdr:to>
    <xdr:sp macro="" textlink="">
      <xdr:nvSpPr>
        <xdr:cNvPr id="703" name="楕円 702"/>
        <xdr:cNvSpPr/>
      </xdr:nvSpPr>
      <xdr:spPr>
        <a:xfrm>
          <a:off x="12763500" y="1653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25702</xdr:rowOff>
    </xdr:from>
    <xdr:ext cx="534377" cy="259045"/>
    <xdr:sp macro="" textlink="">
      <xdr:nvSpPr>
        <xdr:cNvPr id="704" name="テキスト ボックス 703"/>
        <xdr:cNvSpPr txBox="1"/>
      </xdr:nvSpPr>
      <xdr:spPr>
        <a:xfrm>
          <a:off x="12547111" y="1631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5" name="直線コネクタ 714"/>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6" name="テキスト ボックス 715"/>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9" name="直線コネクタ 718"/>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0" name="テキスト ボックス 719"/>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139986</xdr:rowOff>
    </xdr:from>
    <xdr:to>
      <xdr:col>116</xdr:col>
      <xdr:colOff>62864</xdr:colOff>
      <xdr:row>38</xdr:row>
      <xdr:rowOff>25400</xdr:rowOff>
    </xdr:to>
    <xdr:cxnSp macro="">
      <xdr:nvCxnSpPr>
        <xdr:cNvPr id="724" name="直線コネクタ 723"/>
        <xdr:cNvCxnSpPr/>
      </xdr:nvCxnSpPr>
      <xdr:spPr>
        <a:xfrm flipV="1">
          <a:off x="22159595" y="5283486"/>
          <a:ext cx="1269" cy="125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46194</xdr:rowOff>
    </xdr:from>
    <xdr:ext cx="249299" cy="259045"/>
    <xdr:sp macro="" textlink="">
      <xdr:nvSpPr>
        <xdr:cNvPr id="725" name="諸支出金最小値テキスト"/>
        <xdr:cNvSpPr txBox="1"/>
      </xdr:nvSpPr>
      <xdr:spPr>
        <a:xfrm>
          <a:off x="22212300" y="6561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6" name="直線コネクタ 725"/>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86663</xdr:rowOff>
    </xdr:from>
    <xdr:ext cx="534377" cy="259045"/>
    <xdr:sp macro="" textlink="">
      <xdr:nvSpPr>
        <xdr:cNvPr id="727" name="諸支出金最大値テキスト"/>
        <xdr:cNvSpPr txBox="1"/>
      </xdr:nvSpPr>
      <xdr:spPr>
        <a:xfrm>
          <a:off x="22212300" y="505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139986</xdr:rowOff>
    </xdr:from>
    <xdr:to>
      <xdr:col>116</xdr:col>
      <xdr:colOff>152400</xdr:colOff>
      <xdr:row>30</xdr:row>
      <xdr:rowOff>139986</xdr:rowOff>
    </xdr:to>
    <xdr:cxnSp macro="">
      <xdr:nvCxnSpPr>
        <xdr:cNvPr id="728" name="直線コネクタ 727"/>
        <xdr:cNvCxnSpPr/>
      </xdr:nvCxnSpPr>
      <xdr:spPr>
        <a:xfrm>
          <a:off x="22072600" y="528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9" name="直線コネクタ 728"/>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135094</xdr:rowOff>
    </xdr:from>
    <xdr:ext cx="378565" cy="259045"/>
    <xdr:sp macro="" textlink="">
      <xdr:nvSpPr>
        <xdr:cNvPr id="730" name="諸支出金平均値テキスト"/>
        <xdr:cNvSpPr txBox="1"/>
      </xdr:nvSpPr>
      <xdr:spPr>
        <a:xfrm>
          <a:off x="22212300" y="63072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112217</xdr:rowOff>
    </xdr:from>
    <xdr:to>
      <xdr:col>116</xdr:col>
      <xdr:colOff>114300</xdr:colOff>
      <xdr:row>38</xdr:row>
      <xdr:rowOff>42367</xdr:rowOff>
    </xdr:to>
    <xdr:sp macro="" textlink="">
      <xdr:nvSpPr>
        <xdr:cNvPr id="731" name="フローチャート: 判断 730"/>
        <xdr:cNvSpPr/>
      </xdr:nvSpPr>
      <xdr:spPr>
        <a:xfrm>
          <a:off x="221107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2" name="直線コネクタ 731"/>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125019</xdr:rowOff>
    </xdr:from>
    <xdr:to>
      <xdr:col>112</xdr:col>
      <xdr:colOff>38100</xdr:colOff>
      <xdr:row>38</xdr:row>
      <xdr:rowOff>55169</xdr:rowOff>
    </xdr:to>
    <xdr:sp macro="" textlink="">
      <xdr:nvSpPr>
        <xdr:cNvPr id="733" name="フローチャート: 判断 732"/>
        <xdr:cNvSpPr/>
      </xdr:nvSpPr>
      <xdr:spPr>
        <a:xfrm>
          <a:off x="21272500" y="646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71696</xdr:rowOff>
    </xdr:from>
    <xdr:ext cx="378565" cy="259045"/>
    <xdr:sp macro="" textlink="">
      <xdr:nvSpPr>
        <xdr:cNvPr id="734" name="テキスト ボックス 733"/>
        <xdr:cNvSpPr txBox="1"/>
      </xdr:nvSpPr>
      <xdr:spPr>
        <a:xfrm>
          <a:off x="21134017" y="6243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5" name="直線コネクタ 734"/>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133648</xdr:rowOff>
    </xdr:from>
    <xdr:to>
      <xdr:col>107</xdr:col>
      <xdr:colOff>101600</xdr:colOff>
      <xdr:row>38</xdr:row>
      <xdr:rowOff>63798</xdr:rowOff>
    </xdr:to>
    <xdr:sp macro="" textlink="">
      <xdr:nvSpPr>
        <xdr:cNvPr id="736" name="フローチャート: 判断 735"/>
        <xdr:cNvSpPr/>
      </xdr:nvSpPr>
      <xdr:spPr>
        <a:xfrm>
          <a:off x="20383500" y="647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80325</xdr:rowOff>
    </xdr:from>
    <xdr:ext cx="378565" cy="259045"/>
    <xdr:sp macro="" textlink="">
      <xdr:nvSpPr>
        <xdr:cNvPr id="737" name="テキスト ボックス 736"/>
        <xdr:cNvSpPr txBox="1"/>
      </xdr:nvSpPr>
      <xdr:spPr>
        <a:xfrm>
          <a:off x="20245017" y="6252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8" name="直線コネクタ 737"/>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39" name="フローチャート: 判断 738"/>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40" name="テキスト ボックス 739"/>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134677</xdr:rowOff>
    </xdr:from>
    <xdr:to>
      <xdr:col>98</xdr:col>
      <xdr:colOff>38100</xdr:colOff>
      <xdr:row>38</xdr:row>
      <xdr:rowOff>64827</xdr:rowOff>
    </xdr:to>
    <xdr:sp macro="" textlink="">
      <xdr:nvSpPr>
        <xdr:cNvPr id="741" name="フローチャート: 判断 740"/>
        <xdr:cNvSpPr/>
      </xdr:nvSpPr>
      <xdr:spPr>
        <a:xfrm>
          <a:off x="18605500" y="647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81354</xdr:rowOff>
    </xdr:from>
    <xdr:ext cx="378565" cy="259045"/>
    <xdr:sp macro="" textlink="">
      <xdr:nvSpPr>
        <xdr:cNvPr id="742" name="テキスト ボックス 741"/>
        <xdr:cNvSpPr txBox="1"/>
      </xdr:nvSpPr>
      <xdr:spPr>
        <a:xfrm>
          <a:off x="18467017" y="6253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8" name="楕円 747"/>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90644</xdr:rowOff>
    </xdr:from>
    <xdr:ext cx="249299" cy="259045"/>
    <xdr:sp macro="" textlink="">
      <xdr:nvSpPr>
        <xdr:cNvPr id="749" name="諸支出金該当値テキスト"/>
        <xdr:cNvSpPr txBox="1"/>
      </xdr:nvSpPr>
      <xdr:spPr>
        <a:xfrm>
          <a:off x="22212300" y="6434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0" name="楕円 749"/>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1" name="テキスト ボックス 750"/>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2" name="楕円 751"/>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3" name="テキスト ボックス 752"/>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4" name="楕円 753"/>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5" name="テキスト ボックス 754"/>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6" name="楕円 755"/>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7" name="テキスト ボックス 756"/>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9" name="テキスト ボックス 76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1" name="テキスト ボックス 77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3" name="直線コネクタ 77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5" name="直線コネクタ 77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7" name="直線コネクタ 77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8" name="直線コネクタ 77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0" name="フローチャート: 判断 77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1" name="直線コネクタ 78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2" name="フローチャート: 判断 78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3" name="テキスト ボックス 78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4" name="直線コネクタ 78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5" name="フローチャート: 判断 78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6" name="テキスト ボックス 78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7" name="直線コネクタ 78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8" name="フローチャート: 判断 78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9" name="テキスト ボックス 78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0" name="フローチャート: 判断 78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1" name="テキスト ボックス 79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楕円 79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9" name="楕円 79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0" name="テキスト ボックス 79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1" name="楕円 80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2" name="テキスト ボックス 80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3" name="楕円 80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4" name="テキスト ボックス 80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楕円 80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6" name="テキスト ボックス 80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7" name="正方形/長方形 8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8" name="正方形/長方形 8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9" name="テキスト ボックス 8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目的別歳出のうち、類似団体と比較して特に大きいのは、農林水産業費と商工費である。</a:t>
          </a:r>
        </a:p>
        <a:p>
          <a:r>
            <a:rPr kumimoji="1" lang="ja-JP" altLang="en-US" sz="1300">
              <a:latin typeface="ＭＳ Ｐゴシック" panose="020B0600070205080204" pitchFamily="50" charset="-128"/>
              <a:ea typeface="ＭＳ Ｐゴシック" panose="020B0600070205080204" pitchFamily="50" charset="-128"/>
            </a:rPr>
            <a:t>農林水産業費では、町の基幹産業である農林業への積極的な事業展開によるものであり、商工費は新型コロナウイルス感染症経済対策としてプレミアム付き域振興券の発行を行ったことによる。</a:t>
          </a:r>
        </a:p>
        <a:p>
          <a:r>
            <a:rPr kumimoji="1" lang="ja-JP" altLang="en-US" sz="1300">
              <a:latin typeface="ＭＳ Ｐゴシック" panose="020B0600070205080204" pitchFamily="50" charset="-128"/>
              <a:ea typeface="ＭＳ Ｐゴシック" panose="020B0600070205080204" pitchFamily="50" charset="-128"/>
            </a:rPr>
            <a:t>今後は、庁舎整備による総務費や学校再編に伴う校舎整備により教育費の増大が予想されるため、必要な事業の見極めや各種の調整を図っていく。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岐阜県白川町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は、高度成長期に建築されたインフラの長寿命化対策や公共施設の適正化など、維持修繕事業に充てるため一部取り崩しを行った。自主財源とのバランスも考慮しながら適正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岐阜県白川町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連結実質赤字比率については、全会計において黒字であり赤字比率はない。</a:t>
          </a:r>
        </a:p>
        <a:p>
          <a:r>
            <a:rPr kumimoji="1" lang="ja-JP" altLang="en-US" sz="1200">
              <a:latin typeface="ＭＳ ゴシック" pitchFamily="49" charset="-128"/>
              <a:ea typeface="ＭＳ ゴシック" pitchFamily="49" charset="-128"/>
            </a:rPr>
            <a:t>今後、普通交付税等の一般財源の確保が厳しい状況になると予想されるため、引き続き財政の健全化に努める。</a:t>
          </a:r>
          <a:r>
            <a:rPr kumimoji="1" lang="en-US" altLang="ja-JP" sz="1200">
              <a:latin typeface="ＭＳ ゴシック" pitchFamily="49" charset="-128"/>
              <a:ea typeface="ＭＳ ゴシック" pitchFamily="49" charset="-128"/>
            </a:rPr>
            <a:t>-</a:t>
          </a:r>
          <a:endParaRPr kumimoji="1" lang="ja-JP" altLang="en-US" sz="12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383" t="s">
        <v>80</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c r="BS1" s="383"/>
      <c r="BT1" s="383"/>
      <c r="BU1" s="383"/>
      <c r="BV1" s="383"/>
      <c r="BW1" s="383"/>
      <c r="BX1" s="383"/>
      <c r="BY1" s="383"/>
      <c r="BZ1" s="383"/>
      <c r="CA1" s="383"/>
      <c r="CB1" s="383"/>
      <c r="CC1" s="383"/>
      <c r="CD1" s="383"/>
      <c r="CE1" s="383"/>
      <c r="CF1" s="383"/>
      <c r="CG1" s="383"/>
      <c r="CH1" s="383"/>
      <c r="CI1" s="383"/>
      <c r="CJ1" s="383"/>
      <c r="CK1" s="383"/>
      <c r="CL1" s="383"/>
      <c r="CM1" s="383"/>
      <c r="CN1" s="383"/>
      <c r="CO1" s="383"/>
      <c r="CP1" s="383"/>
      <c r="CQ1" s="383"/>
      <c r="CR1" s="383"/>
      <c r="CS1" s="383"/>
      <c r="CT1" s="383"/>
      <c r="CU1" s="383"/>
      <c r="CV1" s="383"/>
      <c r="CW1" s="383"/>
      <c r="CX1" s="383"/>
      <c r="CY1" s="383"/>
      <c r="CZ1" s="383"/>
      <c r="DA1" s="383"/>
      <c r="DB1" s="383"/>
      <c r="DC1" s="383"/>
      <c r="DD1" s="383"/>
      <c r="DE1" s="383"/>
      <c r="DF1" s="383"/>
      <c r="DG1" s="383"/>
      <c r="DH1" s="383"/>
      <c r="DI1" s="383"/>
      <c r="DJ1" s="178"/>
      <c r="DK1" s="178"/>
      <c r="DL1" s="178"/>
      <c r="DM1" s="178"/>
      <c r="DN1" s="178"/>
      <c r="DO1" s="178"/>
    </row>
    <row r="2" spans="1:119" ht="24" thickBot="1" x14ac:dyDescent="0.25">
      <c r="B2" s="179" t="s">
        <v>81</v>
      </c>
      <c r="C2" s="179"/>
      <c r="D2" s="180"/>
    </row>
    <row r="3" spans="1:119" ht="18.75" customHeight="1" thickBot="1" x14ac:dyDescent="0.25">
      <c r="A3" s="178"/>
      <c r="B3" s="384" t="s">
        <v>82</v>
      </c>
      <c r="C3" s="385"/>
      <c r="D3" s="385"/>
      <c r="E3" s="386"/>
      <c r="F3" s="386"/>
      <c r="G3" s="386"/>
      <c r="H3" s="386"/>
      <c r="I3" s="386"/>
      <c r="J3" s="386"/>
      <c r="K3" s="386"/>
      <c r="L3" s="386" t="s">
        <v>83</v>
      </c>
      <c r="M3" s="386"/>
      <c r="N3" s="386"/>
      <c r="O3" s="386"/>
      <c r="P3" s="386"/>
      <c r="Q3" s="386"/>
      <c r="R3" s="393"/>
      <c r="S3" s="393"/>
      <c r="T3" s="393"/>
      <c r="U3" s="393"/>
      <c r="V3" s="394"/>
      <c r="W3" s="368" t="s">
        <v>84</v>
      </c>
      <c r="X3" s="369"/>
      <c r="Y3" s="369"/>
      <c r="Z3" s="369"/>
      <c r="AA3" s="369"/>
      <c r="AB3" s="385"/>
      <c r="AC3" s="393" t="s">
        <v>85</v>
      </c>
      <c r="AD3" s="369"/>
      <c r="AE3" s="369"/>
      <c r="AF3" s="369"/>
      <c r="AG3" s="369"/>
      <c r="AH3" s="369"/>
      <c r="AI3" s="369"/>
      <c r="AJ3" s="369"/>
      <c r="AK3" s="369"/>
      <c r="AL3" s="370"/>
      <c r="AM3" s="368" t="s">
        <v>86</v>
      </c>
      <c r="AN3" s="369"/>
      <c r="AO3" s="369"/>
      <c r="AP3" s="369"/>
      <c r="AQ3" s="369"/>
      <c r="AR3" s="369"/>
      <c r="AS3" s="369"/>
      <c r="AT3" s="369"/>
      <c r="AU3" s="369"/>
      <c r="AV3" s="369"/>
      <c r="AW3" s="369"/>
      <c r="AX3" s="370"/>
      <c r="AY3" s="405" t="s">
        <v>1</v>
      </c>
      <c r="AZ3" s="406"/>
      <c r="BA3" s="406"/>
      <c r="BB3" s="406"/>
      <c r="BC3" s="406"/>
      <c r="BD3" s="406"/>
      <c r="BE3" s="406"/>
      <c r="BF3" s="406"/>
      <c r="BG3" s="406"/>
      <c r="BH3" s="406"/>
      <c r="BI3" s="406"/>
      <c r="BJ3" s="406"/>
      <c r="BK3" s="406"/>
      <c r="BL3" s="406"/>
      <c r="BM3" s="407"/>
      <c r="BN3" s="368" t="s">
        <v>87</v>
      </c>
      <c r="BO3" s="369"/>
      <c r="BP3" s="369"/>
      <c r="BQ3" s="369"/>
      <c r="BR3" s="369"/>
      <c r="BS3" s="369"/>
      <c r="BT3" s="369"/>
      <c r="BU3" s="370"/>
      <c r="BV3" s="368" t="s">
        <v>88</v>
      </c>
      <c r="BW3" s="369"/>
      <c r="BX3" s="369"/>
      <c r="BY3" s="369"/>
      <c r="BZ3" s="369"/>
      <c r="CA3" s="369"/>
      <c r="CB3" s="369"/>
      <c r="CC3" s="370"/>
      <c r="CD3" s="405" t="s">
        <v>1</v>
      </c>
      <c r="CE3" s="406"/>
      <c r="CF3" s="406"/>
      <c r="CG3" s="406"/>
      <c r="CH3" s="406"/>
      <c r="CI3" s="406"/>
      <c r="CJ3" s="406"/>
      <c r="CK3" s="406"/>
      <c r="CL3" s="406"/>
      <c r="CM3" s="406"/>
      <c r="CN3" s="406"/>
      <c r="CO3" s="406"/>
      <c r="CP3" s="406"/>
      <c r="CQ3" s="406"/>
      <c r="CR3" s="406"/>
      <c r="CS3" s="407"/>
      <c r="CT3" s="368" t="s">
        <v>89</v>
      </c>
      <c r="CU3" s="369"/>
      <c r="CV3" s="369"/>
      <c r="CW3" s="369"/>
      <c r="CX3" s="369"/>
      <c r="CY3" s="369"/>
      <c r="CZ3" s="369"/>
      <c r="DA3" s="370"/>
      <c r="DB3" s="368" t="s">
        <v>90</v>
      </c>
      <c r="DC3" s="369"/>
      <c r="DD3" s="369"/>
      <c r="DE3" s="369"/>
      <c r="DF3" s="369"/>
      <c r="DG3" s="369"/>
      <c r="DH3" s="369"/>
      <c r="DI3" s="370"/>
    </row>
    <row r="4" spans="1:119" ht="18.75" customHeight="1" x14ac:dyDescent="0.2">
      <c r="A4" s="178"/>
      <c r="B4" s="387"/>
      <c r="C4" s="388"/>
      <c r="D4" s="388"/>
      <c r="E4" s="389"/>
      <c r="F4" s="389"/>
      <c r="G4" s="389"/>
      <c r="H4" s="389"/>
      <c r="I4" s="389"/>
      <c r="J4" s="389"/>
      <c r="K4" s="389"/>
      <c r="L4" s="389"/>
      <c r="M4" s="389"/>
      <c r="N4" s="389"/>
      <c r="O4" s="389"/>
      <c r="P4" s="389"/>
      <c r="Q4" s="389"/>
      <c r="R4" s="395"/>
      <c r="S4" s="395"/>
      <c r="T4" s="395"/>
      <c r="U4" s="395"/>
      <c r="V4" s="396"/>
      <c r="W4" s="399"/>
      <c r="X4" s="400"/>
      <c r="Y4" s="400"/>
      <c r="Z4" s="400"/>
      <c r="AA4" s="400"/>
      <c r="AB4" s="388"/>
      <c r="AC4" s="395"/>
      <c r="AD4" s="400"/>
      <c r="AE4" s="400"/>
      <c r="AF4" s="400"/>
      <c r="AG4" s="400"/>
      <c r="AH4" s="400"/>
      <c r="AI4" s="400"/>
      <c r="AJ4" s="400"/>
      <c r="AK4" s="400"/>
      <c r="AL4" s="403"/>
      <c r="AM4" s="401"/>
      <c r="AN4" s="402"/>
      <c r="AO4" s="402"/>
      <c r="AP4" s="402"/>
      <c r="AQ4" s="402"/>
      <c r="AR4" s="402"/>
      <c r="AS4" s="402"/>
      <c r="AT4" s="402"/>
      <c r="AU4" s="402"/>
      <c r="AV4" s="402"/>
      <c r="AW4" s="402"/>
      <c r="AX4" s="404"/>
      <c r="AY4" s="371" t="s">
        <v>91</v>
      </c>
      <c r="AZ4" s="372"/>
      <c r="BA4" s="372"/>
      <c r="BB4" s="372"/>
      <c r="BC4" s="372"/>
      <c r="BD4" s="372"/>
      <c r="BE4" s="372"/>
      <c r="BF4" s="372"/>
      <c r="BG4" s="372"/>
      <c r="BH4" s="372"/>
      <c r="BI4" s="372"/>
      <c r="BJ4" s="372"/>
      <c r="BK4" s="372"/>
      <c r="BL4" s="372"/>
      <c r="BM4" s="373"/>
      <c r="BN4" s="374">
        <v>7286036</v>
      </c>
      <c r="BO4" s="375"/>
      <c r="BP4" s="375"/>
      <c r="BQ4" s="375"/>
      <c r="BR4" s="375"/>
      <c r="BS4" s="375"/>
      <c r="BT4" s="375"/>
      <c r="BU4" s="376"/>
      <c r="BV4" s="374">
        <v>7620906</v>
      </c>
      <c r="BW4" s="375"/>
      <c r="BX4" s="375"/>
      <c r="BY4" s="375"/>
      <c r="BZ4" s="375"/>
      <c r="CA4" s="375"/>
      <c r="CB4" s="375"/>
      <c r="CC4" s="376"/>
      <c r="CD4" s="377" t="s">
        <v>92</v>
      </c>
      <c r="CE4" s="378"/>
      <c r="CF4" s="378"/>
      <c r="CG4" s="378"/>
      <c r="CH4" s="378"/>
      <c r="CI4" s="378"/>
      <c r="CJ4" s="378"/>
      <c r="CK4" s="378"/>
      <c r="CL4" s="378"/>
      <c r="CM4" s="378"/>
      <c r="CN4" s="378"/>
      <c r="CO4" s="378"/>
      <c r="CP4" s="378"/>
      <c r="CQ4" s="378"/>
      <c r="CR4" s="378"/>
      <c r="CS4" s="379"/>
      <c r="CT4" s="380">
        <v>9.6999999999999993</v>
      </c>
      <c r="CU4" s="381"/>
      <c r="CV4" s="381"/>
      <c r="CW4" s="381"/>
      <c r="CX4" s="381"/>
      <c r="CY4" s="381"/>
      <c r="CZ4" s="381"/>
      <c r="DA4" s="382"/>
      <c r="DB4" s="380">
        <v>8.8000000000000007</v>
      </c>
      <c r="DC4" s="381"/>
      <c r="DD4" s="381"/>
      <c r="DE4" s="381"/>
      <c r="DF4" s="381"/>
      <c r="DG4" s="381"/>
      <c r="DH4" s="381"/>
      <c r="DI4" s="382"/>
    </row>
    <row r="5" spans="1:119" ht="18.75" customHeight="1" x14ac:dyDescent="0.2">
      <c r="A5" s="178"/>
      <c r="B5" s="390"/>
      <c r="C5" s="391"/>
      <c r="D5" s="391"/>
      <c r="E5" s="392"/>
      <c r="F5" s="392"/>
      <c r="G5" s="392"/>
      <c r="H5" s="392"/>
      <c r="I5" s="392"/>
      <c r="J5" s="392"/>
      <c r="K5" s="392"/>
      <c r="L5" s="392"/>
      <c r="M5" s="392"/>
      <c r="N5" s="392"/>
      <c r="O5" s="392"/>
      <c r="P5" s="392"/>
      <c r="Q5" s="392"/>
      <c r="R5" s="397"/>
      <c r="S5" s="397"/>
      <c r="T5" s="397"/>
      <c r="U5" s="397"/>
      <c r="V5" s="398"/>
      <c r="W5" s="401"/>
      <c r="X5" s="402"/>
      <c r="Y5" s="402"/>
      <c r="Z5" s="402"/>
      <c r="AA5" s="402"/>
      <c r="AB5" s="391"/>
      <c r="AC5" s="397"/>
      <c r="AD5" s="402"/>
      <c r="AE5" s="402"/>
      <c r="AF5" s="402"/>
      <c r="AG5" s="402"/>
      <c r="AH5" s="402"/>
      <c r="AI5" s="402"/>
      <c r="AJ5" s="402"/>
      <c r="AK5" s="402"/>
      <c r="AL5" s="404"/>
      <c r="AM5" s="440" t="s">
        <v>93</v>
      </c>
      <c r="AN5" s="441"/>
      <c r="AO5" s="441"/>
      <c r="AP5" s="441"/>
      <c r="AQ5" s="441"/>
      <c r="AR5" s="441"/>
      <c r="AS5" s="441"/>
      <c r="AT5" s="442"/>
      <c r="AU5" s="443" t="s">
        <v>94</v>
      </c>
      <c r="AV5" s="444"/>
      <c r="AW5" s="444"/>
      <c r="AX5" s="444"/>
      <c r="AY5" s="445" t="s">
        <v>95</v>
      </c>
      <c r="AZ5" s="446"/>
      <c r="BA5" s="446"/>
      <c r="BB5" s="446"/>
      <c r="BC5" s="446"/>
      <c r="BD5" s="446"/>
      <c r="BE5" s="446"/>
      <c r="BF5" s="446"/>
      <c r="BG5" s="446"/>
      <c r="BH5" s="446"/>
      <c r="BI5" s="446"/>
      <c r="BJ5" s="446"/>
      <c r="BK5" s="446"/>
      <c r="BL5" s="446"/>
      <c r="BM5" s="447"/>
      <c r="BN5" s="411">
        <v>6774538</v>
      </c>
      <c r="BO5" s="412"/>
      <c r="BP5" s="412"/>
      <c r="BQ5" s="412"/>
      <c r="BR5" s="412"/>
      <c r="BS5" s="412"/>
      <c r="BT5" s="412"/>
      <c r="BU5" s="413"/>
      <c r="BV5" s="411">
        <v>7193901</v>
      </c>
      <c r="BW5" s="412"/>
      <c r="BX5" s="412"/>
      <c r="BY5" s="412"/>
      <c r="BZ5" s="412"/>
      <c r="CA5" s="412"/>
      <c r="CB5" s="412"/>
      <c r="CC5" s="413"/>
      <c r="CD5" s="414" t="s">
        <v>96</v>
      </c>
      <c r="CE5" s="415"/>
      <c r="CF5" s="415"/>
      <c r="CG5" s="415"/>
      <c r="CH5" s="415"/>
      <c r="CI5" s="415"/>
      <c r="CJ5" s="415"/>
      <c r="CK5" s="415"/>
      <c r="CL5" s="415"/>
      <c r="CM5" s="415"/>
      <c r="CN5" s="415"/>
      <c r="CO5" s="415"/>
      <c r="CP5" s="415"/>
      <c r="CQ5" s="415"/>
      <c r="CR5" s="415"/>
      <c r="CS5" s="416"/>
      <c r="CT5" s="408">
        <v>82</v>
      </c>
      <c r="CU5" s="409"/>
      <c r="CV5" s="409"/>
      <c r="CW5" s="409"/>
      <c r="CX5" s="409"/>
      <c r="CY5" s="409"/>
      <c r="CZ5" s="409"/>
      <c r="DA5" s="410"/>
      <c r="DB5" s="408">
        <v>84.8</v>
      </c>
      <c r="DC5" s="409"/>
      <c r="DD5" s="409"/>
      <c r="DE5" s="409"/>
      <c r="DF5" s="409"/>
      <c r="DG5" s="409"/>
      <c r="DH5" s="409"/>
      <c r="DI5" s="410"/>
    </row>
    <row r="6" spans="1:119" ht="18.75" customHeight="1" x14ac:dyDescent="0.2">
      <c r="A6" s="178"/>
      <c r="B6" s="417" t="s">
        <v>97</v>
      </c>
      <c r="C6" s="418"/>
      <c r="D6" s="418"/>
      <c r="E6" s="419"/>
      <c r="F6" s="419"/>
      <c r="G6" s="419"/>
      <c r="H6" s="419"/>
      <c r="I6" s="419"/>
      <c r="J6" s="419"/>
      <c r="K6" s="419"/>
      <c r="L6" s="419" t="s">
        <v>98</v>
      </c>
      <c r="M6" s="419"/>
      <c r="N6" s="419"/>
      <c r="O6" s="419"/>
      <c r="P6" s="419"/>
      <c r="Q6" s="419"/>
      <c r="R6" s="423"/>
      <c r="S6" s="423"/>
      <c r="T6" s="423"/>
      <c r="U6" s="423"/>
      <c r="V6" s="424"/>
      <c r="W6" s="427" t="s">
        <v>99</v>
      </c>
      <c r="X6" s="428"/>
      <c r="Y6" s="428"/>
      <c r="Z6" s="428"/>
      <c r="AA6" s="428"/>
      <c r="AB6" s="418"/>
      <c r="AC6" s="431" t="s">
        <v>100</v>
      </c>
      <c r="AD6" s="432"/>
      <c r="AE6" s="432"/>
      <c r="AF6" s="432"/>
      <c r="AG6" s="432"/>
      <c r="AH6" s="432"/>
      <c r="AI6" s="432"/>
      <c r="AJ6" s="432"/>
      <c r="AK6" s="432"/>
      <c r="AL6" s="433"/>
      <c r="AM6" s="440" t="s">
        <v>101</v>
      </c>
      <c r="AN6" s="441"/>
      <c r="AO6" s="441"/>
      <c r="AP6" s="441"/>
      <c r="AQ6" s="441"/>
      <c r="AR6" s="441"/>
      <c r="AS6" s="441"/>
      <c r="AT6" s="442"/>
      <c r="AU6" s="443" t="s">
        <v>94</v>
      </c>
      <c r="AV6" s="444"/>
      <c r="AW6" s="444"/>
      <c r="AX6" s="444"/>
      <c r="AY6" s="445" t="s">
        <v>102</v>
      </c>
      <c r="AZ6" s="446"/>
      <c r="BA6" s="446"/>
      <c r="BB6" s="446"/>
      <c r="BC6" s="446"/>
      <c r="BD6" s="446"/>
      <c r="BE6" s="446"/>
      <c r="BF6" s="446"/>
      <c r="BG6" s="446"/>
      <c r="BH6" s="446"/>
      <c r="BI6" s="446"/>
      <c r="BJ6" s="446"/>
      <c r="BK6" s="446"/>
      <c r="BL6" s="446"/>
      <c r="BM6" s="447"/>
      <c r="BN6" s="411">
        <v>511498</v>
      </c>
      <c r="BO6" s="412"/>
      <c r="BP6" s="412"/>
      <c r="BQ6" s="412"/>
      <c r="BR6" s="412"/>
      <c r="BS6" s="412"/>
      <c r="BT6" s="412"/>
      <c r="BU6" s="413"/>
      <c r="BV6" s="411">
        <v>427005</v>
      </c>
      <c r="BW6" s="412"/>
      <c r="BX6" s="412"/>
      <c r="BY6" s="412"/>
      <c r="BZ6" s="412"/>
      <c r="CA6" s="412"/>
      <c r="CB6" s="412"/>
      <c r="CC6" s="413"/>
      <c r="CD6" s="414" t="s">
        <v>103</v>
      </c>
      <c r="CE6" s="415"/>
      <c r="CF6" s="415"/>
      <c r="CG6" s="415"/>
      <c r="CH6" s="415"/>
      <c r="CI6" s="415"/>
      <c r="CJ6" s="415"/>
      <c r="CK6" s="415"/>
      <c r="CL6" s="415"/>
      <c r="CM6" s="415"/>
      <c r="CN6" s="415"/>
      <c r="CO6" s="415"/>
      <c r="CP6" s="415"/>
      <c r="CQ6" s="415"/>
      <c r="CR6" s="415"/>
      <c r="CS6" s="416"/>
      <c r="CT6" s="448">
        <v>85</v>
      </c>
      <c r="CU6" s="449"/>
      <c r="CV6" s="449"/>
      <c r="CW6" s="449"/>
      <c r="CX6" s="449"/>
      <c r="CY6" s="449"/>
      <c r="CZ6" s="449"/>
      <c r="DA6" s="450"/>
      <c r="DB6" s="448">
        <v>86.6</v>
      </c>
      <c r="DC6" s="449"/>
      <c r="DD6" s="449"/>
      <c r="DE6" s="449"/>
      <c r="DF6" s="449"/>
      <c r="DG6" s="449"/>
      <c r="DH6" s="449"/>
      <c r="DI6" s="450"/>
    </row>
    <row r="7" spans="1:119" ht="18.75" customHeight="1" x14ac:dyDescent="0.2">
      <c r="A7" s="178"/>
      <c r="B7" s="387"/>
      <c r="C7" s="388"/>
      <c r="D7" s="388"/>
      <c r="E7" s="389"/>
      <c r="F7" s="389"/>
      <c r="G7" s="389"/>
      <c r="H7" s="389"/>
      <c r="I7" s="389"/>
      <c r="J7" s="389"/>
      <c r="K7" s="389"/>
      <c r="L7" s="389"/>
      <c r="M7" s="389"/>
      <c r="N7" s="389"/>
      <c r="O7" s="389"/>
      <c r="P7" s="389"/>
      <c r="Q7" s="389"/>
      <c r="R7" s="395"/>
      <c r="S7" s="395"/>
      <c r="T7" s="395"/>
      <c r="U7" s="395"/>
      <c r="V7" s="396"/>
      <c r="W7" s="399"/>
      <c r="X7" s="400"/>
      <c r="Y7" s="400"/>
      <c r="Z7" s="400"/>
      <c r="AA7" s="400"/>
      <c r="AB7" s="388"/>
      <c r="AC7" s="434"/>
      <c r="AD7" s="435"/>
      <c r="AE7" s="435"/>
      <c r="AF7" s="435"/>
      <c r="AG7" s="435"/>
      <c r="AH7" s="435"/>
      <c r="AI7" s="435"/>
      <c r="AJ7" s="435"/>
      <c r="AK7" s="435"/>
      <c r="AL7" s="436"/>
      <c r="AM7" s="440" t="s">
        <v>104</v>
      </c>
      <c r="AN7" s="441"/>
      <c r="AO7" s="441"/>
      <c r="AP7" s="441"/>
      <c r="AQ7" s="441"/>
      <c r="AR7" s="441"/>
      <c r="AS7" s="441"/>
      <c r="AT7" s="442"/>
      <c r="AU7" s="443" t="s">
        <v>94</v>
      </c>
      <c r="AV7" s="444"/>
      <c r="AW7" s="444"/>
      <c r="AX7" s="444"/>
      <c r="AY7" s="445" t="s">
        <v>105</v>
      </c>
      <c r="AZ7" s="446"/>
      <c r="BA7" s="446"/>
      <c r="BB7" s="446"/>
      <c r="BC7" s="446"/>
      <c r="BD7" s="446"/>
      <c r="BE7" s="446"/>
      <c r="BF7" s="446"/>
      <c r="BG7" s="446"/>
      <c r="BH7" s="446"/>
      <c r="BI7" s="446"/>
      <c r="BJ7" s="446"/>
      <c r="BK7" s="446"/>
      <c r="BL7" s="446"/>
      <c r="BM7" s="447"/>
      <c r="BN7" s="411">
        <v>110470</v>
      </c>
      <c r="BO7" s="412"/>
      <c r="BP7" s="412"/>
      <c r="BQ7" s="412"/>
      <c r="BR7" s="412"/>
      <c r="BS7" s="412"/>
      <c r="BT7" s="412"/>
      <c r="BU7" s="413"/>
      <c r="BV7" s="411">
        <v>89312</v>
      </c>
      <c r="BW7" s="412"/>
      <c r="BX7" s="412"/>
      <c r="BY7" s="412"/>
      <c r="BZ7" s="412"/>
      <c r="CA7" s="412"/>
      <c r="CB7" s="412"/>
      <c r="CC7" s="413"/>
      <c r="CD7" s="414" t="s">
        <v>106</v>
      </c>
      <c r="CE7" s="415"/>
      <c r="CF7" s="415"/>
      <c r="CG7" s="415"/>
      <c r="CH7" s="415"/>
      <c r="CI7" s="415"/>
      <c r="CJ7" s="415"/>
      <c r="CK7" s="415"/>
      <c r="CL7" s="415"/>
      <c r="CM7" s="415"/>
      <c r="CN7" s="415"/>
      <c r="CO7" s="415"/>
      <c r="CP7" s="415"/>
      <c r="CQ7" s="415"/>
      <c r="CR7" s="415"/>
      <c r="CS7" s="416"/>
      <c r="CT7" s="411">
        <v>4116324</v>
      </c>
      <c r="CU7" s="412"/>
      <c r="CV7" s="412"/>
      <c r="CW7" s="412"/>
      <c r="CX7" s="412"/>
      <c r="CY7" s="412"/>
      <c r="CZ7" s="412"/>
      <c r="DA7" s="413"/>
      <c r="DB7" s="411">
        <v>3832899</v>
      </c>
      <c r="DC7" s="412"/>
      <c r="DD7" s="412"/>
      <c r="DE7" s="412"/>
      <c r="DF7" s="412"/>
      <c r="DG7" s="412"/>
      <c r="DH7" s="412"/>
      <c r="DI7" s="413"/>
    </row>
    <row r="8" spans="1:119" ht="18.75" customHeight="1" thickBot="1" x14ac:dyDescent="0.25">
      <c r="A8" s="178"/>
      <c r="B8" s="420"/>
      <c r="C8" s="421"/>
      <c r="D8" s="421"/>
      <c r="E8" s="422"/>
      <c r="F8" s="422"/>
      <c r="G8" s="422"/>
      <c r="H8" s="422"/>
      <c r="I8" s="422"/>
      <c r="J8" s="422"/>
      <c r="K8" s="422"/>
      <c r="L8" s="422"/>
      <c r="M8" s="422"/>
      <c r="N8" s="422"/>
      <c r="O8" s="422"/>
      <c r="P8" s="422"/>
      <c r="Q8" s="422"/>
      <c r="R8" s="425"/>
      <c r="S8" s="425"/>
      <c r="T8" s="425"/>
      <c r="U8" s="425"/>
      <c r="V8" s="426"/>
      <c r="W8" s="429"/>
      <c r="X8" s="430"/>
      <c r="Y8" s="430"/>
      <c r="Z8" s="430"/>
      <c r="AA8" s="430"/>
      <c r="AB8" s="421"/>
      <c r="AC8" s="437"/>
      <c r="AD8" s="438"/>
      <c r="AE8" s="438"/>
      <c r="AF8" s="438"/>
      <c r="AG8" s="438"/>
      <c r="AH8" s="438"/>
      <c r="AI8" s="438"/>
      <c r="AJ8" s="438"/>
      <c r="AK8" s="438"/>
      <c r="AL8" s="439"/>
      <c r="AM8" s="440" t="s">
        <v>107</v>
      </c>
      <c r="AN8" s="441"/>
      <c r="AO8" s="441"/>
      <c r="AP8" s="441"/>
      <c r="AQ8" s="441"/>
      <c r="AR8" s="441"/>
      <c r="AS8" s="441"/>
      <c r="AT8" s="442"/>
      <c r="AU8" s="443" t="s">
        <v>94</v>
      </c>
      <c r="AV8" s="444"/>
      <c r="AW8" s="444"/>
      <c r="AX8" s="444"/>
      <c r="AY8" s="445" t="s">
        <v>108</v>
      </c>
      <c r="AZ8" s="446"/>
      <c r="BA8" s="446"/>
      <c r="BB8" s="446"/>
      <c r="BC8" s="446"/>
      <c r="BD8" s="446"/>
      <c r="BE8" s="446"/>
      <c r="BF8" s="446"/>
      <c r="BG8" s="446"/>
      <c r="BH8" s="446"/>
      <c r="BI8" s="446"/>
      <c r="BJ8" s="446"/>
      <c r="BK8" s="446"/>
      <c r="BL8" s="446"/>
      <c r="BM8" s="447"/>
      <c r="BN8" s="411">
        <v>401028</v>
      </c>
      <c r="BO8" s="412"/>
      <c r="BP8" s="412"/>
      <c r="BQ8" s="412"/>
      <c r="BR8" s="412"/>
      <c r="BS8" s="412"/>
      <c r="BT8" s="412"/>
      <c r="BU8" s="413"/>
      <c r="BV8" s="411">
        <v>337693</v>
      </c>
      <c r="BW8" s="412"/>
      <c r="BX8" s="412"/>
      <c r="BY8" s="412"/>
      <c r="BZ8" s="412"/>
      <c r="CA8" s="412"/>
      <c r="CB8" s="412"/>
      <c r="CC8" s="413"/>
      <c r="CD8" s="414" t="s">
        <v>109</v>
      </c>
      <c r="CE8" s="415"/>
      <c r="CF8" s="415"/>
      <c r="CG8" s="415"/>
      <c r="CH8" s="415"/>
      <c r="CI8" s="415"/>
      <c r="CJ8" s="415"/>
      <c r="CK8" s="415"/>
      <c r="CL8" s="415"/>
      <c r="CM8" s="415"/>
      <c r="CN8" s="415"/>
      <c r="CO8" s="415"/>
      <c r="CP8" s="415"/>
      <c r="CQ8" s="415"/>
      <c r="CR8" s="415"/>
      <c r="CS8" s="416"/>
      <c r="CT8" s="451">
        <v>0.28000000000000003</v>
      </c>
      <c r="CU8" s="452"/>
      <c r="CV8" s="452"/>
      <c r="CW8" s="452"/>
      <c r="CX8" s="452"/>
      <c r="CY8" s="452"/>
      <c r="CZ8" s="452"/>
      <c r="DA8" s="453"/>
      <c r="DB8" s="451">
        <v>0.28999999999999998</v>
      </c>
      <c r="DC8" s="452"/>
      <c r="DD8" s="452"/>
      <c r="DE8" s="452"/>
      <c r="DF8" s="452"/>
      <c r="DG8" s="452"/>
      <c r="DH8" s="452"/>
      <c r="DI8" s="453"/>
    </row>
    <row r="9" spans="1:119" ht="18.75" customHeight="1" thickBot="1" x14ac:dyDescent="0.25">
      <c r="A9" s="178"/>
      <c r="B9" s="405" t="s">
        <v>110</v>
      </c>
      <c r="C9" s="406"/>
      <c r="D9" s="406"/>
      <c r="E9" s="406"/>
      <c r="F9" s="406"/>
      <c r="G9" s="406"/>
      <c r="H9" s="406"/>
      <c r="I9" s="406"/>
      <c r="J9" s="406"/>
      <c r="K9" s="454"/>
      <c r="L9" s="455" t="s">
        <v>111</v>
      </c>
      <c r="M9" s="456"/>
      <c r="N9" s="456"/>
      <c r="O9" s="456"/>
      <c r="P9" s="456"/>
      <c r="Q9" s="457"/>
      <c r="R9" s="458">
        <v>7412</v>
      </c>
      <c r="S9" s="459"/>
      <c r="T9" s="459"/>
      <c r="U9" s="459"/>
      <c r="V9" s="460"/>
      <c r="W9" s="368" t="s">
        <v>112</v>
      </c>
      <c r="X9" s="369"/>
      <c r="Y9" s="369"/>
      <c r="Z9" s="369"/>
      <c r="AA9" s="369"/>
      <c r="AB9" s="369"/>
      <c r="AC9" s="369"/>
      <c r="AD9" s="369"/>
      <c r="AE9" s="369"/>
      <c r="AF9" s="369"/>
      <c r="AG9" s="369"/>
      <c r="AH9" s="369"/>
      <c r="AI9" s="369"/>
      <c r="AJ9" s="369"/>
      <c r="AK9" s="369"/>
      <c r="AL9" s="370"/>
      <c r="AM9" s="440" t="s">
        <v>113</v>
      </c>
      <c r="AN9" s="441"/>
      <c r="AO9" s="441"/>
      <c r="AP9" s="441"/>
      <c r="AQ9" s="441"/>
      <c r="AR9" s="441"/>
      <c r="AS9" s="441"/>
      <c r="AT9" s="442"/>
      <c r="AU9" s="443" t="s">
        <v>114</v>
      </c>
      <c r="AV9" s="444"/>
      <c r="AW9" s="444"/>
      <c r="AX9" s="444"/>
      <c r="AY9" s="445" t="s">
        <v>115</v>
      </c>
      <c r="AZ9" s="446"/>
      <c r="BA9" s="446"/>
      <c r="BB9" s="446"/>
      <c r="BC9" s="446"/>
      <c r="BD9" s="446"/>
      <c r="BE9" s="446"/>
      <c r="BF9" s="446"/>
      <c r="BG9" s="446"/>
      <c r="BH9" s="446"/>
      <c r="BI9" s="446"/>
      <c r="BJ9" s="446"/>
      <c r="BK9" s="446"/>
      <c r="BL9" s="446"/>
      <c r="BM9" s="447"/>
      <c r="BN9" s="411">
        <v>63335</v>
      </c>
      <c r="BO9" s="412"/>
      <c r="BP9" s="412"/>
      <c r="BQ9" s="412"/>
      <c r="BR9" s="412"/>
      <c r="BS9" s="412"/>
      <c r="BT9" s="412"/>
      <c r="BU9" s="413"/>
      <c r="BV9" s="411">
        <v>106269</v>
      </c>
      <c r="BW9" s="412"/>
      <c r="BX9" s="412"/>
      <c r="BY9" s="412"/>
      <c r="BZ9" s="412"/>
      <c r="CA9" s="412"/>
      <c r="CB9" s="412"/>
      <c r="CC9" s="413"/>
      <c r="CD9" s="414" t="s">
        <v>116</v>
      </c>
      <c r="CE9" s="415"/>
      <c r="CF9" s="415"/>
      <c r="CG9" s="415"/>
      <c r="CH9" s="415"/>
      <c r="CI9" s="415"/>
      <c r="CJ9" s="415"/>
      <c r="CK9" s="415"/>
      <c r="CL9" s="415"/>
      <c r="CM9" s="415"/>
      <c r="CN9" s="415"/>
      <c r="CO9" s="415"/>
      <c r="CP9" s="415"/>
      <c r="CQ9" s="415"/>
      <c r="CR9" s="415"/>
      <c r="CS9" s="416"/>
      <c r="CT9" s="408">
        <v>12.8</v>
      </c>
      <c r="CU9" s="409"/>
      <c r="CV9" s="409"/>
      <c r="CW9" s="409"/>
      <c r="CX9" s="409"/>
      <c r="CY9" s="409"/>
      <c r="CZ9" s="409"/>
      <c r="DA9" s="410"/>
      <c r="DB9" s="408">
        <v>13.6</v>
      </c>
      <c r="DC9" s="409"/>
      <c r="DD9" s="409"/>
      <c r="DE9" s="409"/>
      <c r="DF9" s="409"/>
      <c r="DG9" s="409"/>
      <c r="DH9" s="409"/>
      <c r="DI9" s="410"/>
    </row>
    <row r="10" spans="1:119" ht="18.75" customHeight="1" thickBot="1" x14ac:dyDescent="0.25">
      <c r="A10" s="178"/>
      <c r="B10" s="405"/>
      <c r="C10" s="406"/>
      <c r="D10" s="406"/>
      <c r="E10" s="406"/>
      <c r="F10" s="406"/>
      <c r="G10" s="406"/>
      <c r="H10" s="406"/>
      <c r="I10" s="406"/>
      <c r="J10" s="406"/>
      <c r="K10" s="454"/>
      <c r="L10" s="461" t="s">
        <v>117</v>
      </c>
      <c r="M10" s="441"/>
      <c r="N10" s="441"/>
      <c r="O10" s="441"/>
      <c r="P10" s="441"/>
      <c r="Q10" s="442"/>
      <c r="R10" s="462">
        <v>8392</v>
      </c>
      <c r="S10" s="463"/>
      <c r="T10" s="463"/>
      <c r="U10" s="463"/>
      <c r="V10" s="464"/>
      <c r="W10" s="399"/>
      <c r="X10" s="400"/>
      <c r="Y10" s="400"/>
      <c r="Z10" s="400"/>
      <c r="AA10" s="400"/>
      <c r="AB10" s="400"/>
      <c r="AC10" s="400"/>
      <c r="AD10" s="400"/>
      <c r="AE10" s="400"/>
      <c r="AF10" s="400"/>
      <c r="AG10" s="400"/>
      <c r="AH10" s="400"/>
      <c r="AI10" s="400"/>
      <c r="AJ10" s="400"/>
      <c r="AK10" s="400"/>
      <c r="AL10" s="403"/>
      <c r="AM10" s="440" t="s">
        <v>118</v>
      </c>
      <c r="AN10" s="441"/>
      <c r="AO10" s="441"/>
      <c r="AP10" s="441"/>
      <c r="AQ10" s="441"/>
      <c r="AR10" s="441"/>
      <c r="AS10" s="441"/>
      <c r="AT10" s="442"/>
      <c r="AU10" s="443" t="s">
        <v>119</v>
      </c>
      <c r="AV10" s="444"/>
      <c r="AW10" s="444"/>
      <c r="AX10" s="444"/>
      <c r="AY10" s="445" t="s">
        <v>120</v>
      </c>
      <c r="AZ10" s="446"/>
      <c r="BA10" s="446"/>
      <c r="BB10" s="446"/>
      <c r="BC10" s="446"/>
      <c r="BD10" s="446"/>
      <c r="BE10" s="446"/>
      <c r="BF10" s="446"/>
      <c r="BG10" s="446"/>
      <c r="BH10" s="446"/>
      <c r="BI10" s="446"/>
      <c r="BJ10" s="446"/>
      <c r="BK10" s="446"/>
      <c r="BL10" s="446"/>
      <c r="BM10" s="447"/>
      <c r="BN10" s="411">
        <v>0</v>
      </c>
      <c r="BO10" s="412"/>
      <c r="BP10" s="412"/>
      <c r="BQ10" s="412"/>
      <c r="BR10" s="412"/>
      <c r="BS10" s="412"/>
      <c r="BT10" s="412"/>
      <c r="BU10" s="413"/>
      <c r="BV10" s="411">
        <v>0</v>
      </c>
      <c r="BW10" s="412"/>
      <c r="BX10" s="412"/>
      <c r="BY10" s="412"/>
      <c r="BZ10" s="412"/>
      <c r="CA10" s="412"/>
      <c r="CB10" s="412"/>
      <c r="CC10" s="413"/>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05"/>
      <c r="C11" s="406"/>
      <c r="D11" s="406"/>
      <c r="E11" s="406"/>
      <c r="F11" s="406"/>
      <c r="G11" s="406"/>
      <c r="H11" s="406"/>
      <c r="I11" s="406"/>
      <c r="J11" s="406"/>
      <c r="K11" s="454"/>
      <c r="L11" s="465" t="s">
        <v>122</v>
      </c>
      <c r="M11" s="466"/>
      <c r="N11" s="466"/>
      <c r="O11" s="466"/>
      <c r="P11" s="466"/>
      <c r="Q11" s="467"/>
      <c r="R11" s="468" t="s">
        <v>123</v>
      </c>
      <c r="S11" s="469"/>
      <c r="T11" s="469"/>
      <c r="U11" s="469"/>
      <c r="V11" s="470"/>
      <c r="W11" s="399"/>
      <c r="X11" s="400"/>
      <c r="Y11" s="400"/>
      <c r="Z11" s="400"/>
      <c r="AA11" s="400"/>
      <c r="AB11" s="400"/>
      <c r="AC11" s="400"/>
      <c r="AD11" s="400"/>
      <c r="AE11" s="400"/>
      <c r="AF11" s="400"/>
      <c r="AG11" s="400"/>
      <c r="AH11" s="400"/>
      <c r="AI11" s="400"/>
      <c r="AJ11" s="400"/>
      <c r="AK11" s="400"/>
      <c r="AL11" s="403"/>
      <c r="AM11" s="440" t="s">
        <v>124</v>
      </c>
      <c r="AN11" s="441"/>
      <c r="AO11" s="441"/>
      <c r="AP11" s="441"/>
      <c r="AQ11" s="441"/>
      <c r="AR11" s="441"/>
      <c r="AS11" s="441"/>
      <c r="AT11" s="442"/>
      <c r="AU11" s="443" t="s">
        <v>119</v>
      </c>
      <c r="AV11" s="444"/>
      <c r="AW11" s="444"/>
      <c r="AX11" s="444"/>
      <c r="AY11" s="445" t="s">
        <v>125</v>
      </c>
      <c r="AZ11" s="446"/>
      <c r="BA11" s="446"/>
      <c r="BB11" s="446"/>
      <c r="BC11" s="446"/>
      <c r="BD11" s="446"/>
      <c r="BE11" s="446"/>
      <c r="BF11" s="446"/>
      <c r="BG11" s="446"/>
      <c r="BH11" s="446"/>
      <c r="BI11" s="446"/>
      <c r="BJ11" s="446"/>
      <c r="BK11" s="446"/>
      <c r="BL11" s="446"/>
      <c r="BM11" s="447"/>
      <c r="BN11" s="411">
        <v>0</v>
      </c>
      <c r="BO11" s="412"/>
      <c r="BP11" s="412"/>
      <c r="BQ11" s="412"/>
      <c r="BR11" s="412"/>
      <c r="BS11" s="412"/>
      <c r="BT11" s="412"/>
      <c r="BU11" s="413"/>
      <c r="BV11" s="411">
        <v>0</v>
      </c>
      <c r="BW11" s="412"/>
      <c r="BX11" s="412"/>
      <c r="BY11" s="412"/>
      <c r="BZ11" s="412"/>
      <c r="CA11" s="412"/>
      <c r="CB11" s="412"/>
      <c r="CC11" s="413"/>
      <c r="CD11" s="414" t="s">
        <v>126</v>
      </c>
      <c r="CE11" s="415"/>
      <c r="CF11" s="415"/>
      <c r="CG11" s="415"/>
      <c r="CH11" s="415"/>
      <c r="CI11" s="415"/>
      <c r="CJ11" s="415"/>
      <c r="CK11" s="415"/>
      <c r="CL11" s="415"/>
      <c r="CM11" s="415"/>
      <c r="CN11" s="415"/>
      <c r="CO11" s="415"/>
      <c r="CP11" s="415"/>
      <c r="CQ11" s="415"/>
      <c r="CR11" s="415"/>
      <c r="CS11" s="416"/>
      <c r="CT11" s="451" t="s">
        <v>127</v>
      </c>
      <c r="CU11" s="452"/>
      <c r="CV11" s="452"/>
      <c r="CW11" s="452"/>
      <c r="CX11" s="452"/>
      <c r="CY11" s="452"/>
      <c r="CZ11" s="452"/>
      <c r="DA11" s="453"/>
      <c r="DB11" s="451" t="s">
        <v>127</v>
      </c>
      <c r="DC11" s="452"/>
      <c r="DD11" s="452"/>
      <c r="DE11" s="452"/>
      <c r="DF11" s="452"/>
      <c r="DG11" s="452"/>
      <c r="DH11" s="452"/>
      <c r="DI11" s="453"/>
    </row>
    <row r="12" spans="1:119" ht="18.75" customHeight="1" x14ac:dyDescent="0.2">
      <c r="A12" s="178"/>
      <c r="B12" s="471" t="s">
        <v>128</v>
      </c>
      <c r="C12" s="472"/>
      <c r="D12" s="472"/>
      <c r="E12" s="472"/>
      <c r="F12" s="472"/>
      <c r="G12" s="472"/>
      <c r="H12" s="472"/>
      <c r="I12" s="472"/>
      <c r="J12" s="472"/>
      <c r="K12" s="473"/>
      <c r="L12" s="480" t="s">
        <v>129</v>
      </c>
      <c r="M12" s="481"/>
      <c r="N12" s="481"/>
      <c r="O12" s="481"/>
      <c r="P12" s="481"/>
      <c r="Q12" s="482"/>
      <c r="R12" s="483">
        <v>7634</v>
      </c>
      <c r="S12" s="484"/>
      <c r="T12" s="484"/>
      <c r="U12" s="484"/>
      <c r="V12" s="485"/>
      <c r="W12" s="486" t="s">
        <v>1</v>
      </c>
      <c r="X12" s="444"/>
      <c r="Y12" s="444"/>
      <c r="Z12" s="444"/>
      <c r="AA12" s="444"/>
      <c r="AB12" s="487"/>
      <c r="AC12" s="488" t="s">
        <v>130</v>
      </c>
      <c r="AD12" s="489"/>
      <c r="AE12" s="489"/>
      <c r="AF12" s="489"/>
      <c r="AG12" s="490"/>
      <c r="AH12" s="488" t="s">
        <v>131</v>
      </c>
      <c r="AI12" s="489"/>
      <c r="AJ12" s="489"/>
      <c r="AK12" s="489"/>
      <c r="AL12" s="491"/>
      <c r="AM12" s="440" t="s">
        <v>132</v>
      </c>
      <c r="AN12" s="441"/>
      <c r="AO12" s="441"/>
      <c r="AP12" s="441"/>
      <c r="AQ12" s="441"/>
      <c r="AR12" s="441"/>
      <c r="AS12" s="441"/>
      <c r="AT12" s="442"/>
      <c r="AU12" s="443" t="s">
        <v>133</v>
      </c>
      <c r="AV12" s="444"/>
      <c r="AW12" s="444"/>
      <c r="AX12" s="444"/>
      <c r="AY12" s="445" t="s">
        <v>134</v>
      </c>
      <c r="AZ12" s="446"/>
      <c r="BA12" s="446"/>
      <c r="BB12" s="446"/>
      <c r="BC12" s="446"/>
      <c r="BD12" s="446"/>
      <c r="BE12" s="446"/>
      <c r="BF12" s="446"/>
      <c r="BG12" s="446"/>
      <c r="BH12" s="446"/>
      <c r="BI12" s="446"/>
      <c r="BJ12" s="446"/>
      <c r="BK12" s="446"/>
      <c r="BL12" s="446"/>
      <c r="BM12" s="447"/>
      <c r="BN12" s="411">
        <v>0</v>
      </c>
      <c r="BO12" s="412"/>
      <c r="BP12" s="412"/>
      <c r="BQ12" s="412"/>
      <c r="BR12" s="412"/>
      <c r="BS12" s="412"/>
      <c r="BT12" s="412"/>
      <c r="BU12" s="413"/>
      <c r="BV12" s="411">
        <v>100000</v>
      </c>
      <c r="BW12" s="412"/>
      <c r="BX12" s="412"/>
      <c r="BY12" s="412"/>
      <c r="BZ12" s="412"/>
      <c r="CA12" s="412"/>
      <c r="CB12" s="412"/>
      <c r="CC12" s="413"/>
      <c r="CD12" s="414" t="s">
        <v>135</v>
      </c>
      <c r="CE12" s="415"/>
      <c r="CF12" s="415"/>
      <c r="CG12" s="415"/>
      <c r="CH12" s="415"/>
      <c r="CI12" s="415"/>
      <c r="CJ12" s="415"/>
      <c r="CK12" s="415"/>
      <c r="CL12" s="415"/>
      <c r="CM12" s="415"/>
      <c r="CN12" s="415"/>
      <c r="CO12" s="415"/>
      <c r="CP12" s="415"/>
      <c r="CQ12" s="415"/>
      <c r="CR12" s="415"/>
      <c r="CS12" s="416"/>
      <c r="CT12" s="451" t="s">
        <v>136</v>
      </c>
      <c r="CU12" s="452"/>
      <c r="CV12" s="452"/>
      <c r="CW12" s="452"/>
      <c r="CX12" s="452"/>
      <c r="CY12" s="452"/>
      <c r="CZ12" s="452"/>
      <c r="DA12" s="453"/>
      <c r="DB12" s="451" t="s">
        <v>127</v>
      </c>
      <c r="DC12" s="452"/>
      <c r="DD12" s="452"/>
      <c r="DE12" s="452"/>
      <c r="DF12" s="452"/>
      <c r="DG12" s="452"/>
      <c r="DH12" s="452"/>
      <c r="DI12" s="453"/>
    </row>
    <row r="13" spans="1:119" ht="18.75" customHeight="1" x14ac:dyDescent="0.2">
      <c r="A13" s="178"/>
      <c r="B13" s="474"/>
      <c r="C13" s="475"/>
      <c r="D13" s="475"/>
      <c r="E13" s="475"/>
      <c r="F13" s="475"/>
      <c r="G13" s="475"/>
      <c r="H13" s="475"/>
      <c r="I13" s="475"/>
      <c r="J13" s="475"/>
      <c r="K13" s="476"/>
      <c r="L13" s="187"/>
      <c r="M13" s="502" t="s">
        <v>137</v>
      </c>
      <c r="N13" s="503"/>
      <c r="O13" s="503"/>
      <c r="P13" s="503"/>
      <c r="Q13" s="504"/>
      <c r="R13" s="495">
        <v>7504</v>
      </c>
      <c r="S13" s="496"/>
      <c r="T13" s="496"/>
      <c r="U13" s="496"/>
      <c r="V13" s="497"/>
      <c r="W13" s="427" t="s">
        <v>138</v>
      </c>
      <c r="X13" s="428"/>
      <c r="Y13" s="428"/>
      <c r="Z13" s="428"/>
      <c r="AA13" s="428"/>
      <c r="AB13" s="418"/>
      <c r="AC13" s="462">
        <v>340</v>
      </c>
      <c r="AD13" s="463"/>
      <c r="AE13" s="463"/>
      <c r="AF13" s="463"/>
      <c r="AG13" s="505"/>
      <c r="AH13" s="462">
        <v>451</v>
      </c>
      <c r="AI13" s="463"/>
      <c r="AJ13" s="463"/>
      <c r="AK13" s="463"/>
      <c r="AL13" s="464"/>
      <c r="AM13" s="440" t="s">
        <v>139</v>
      </c>
      <c r="AN13" s="441"/>
      <c r="AO13" s="441"/>
      <c r="AP13" s="441"/>
      <c r="AQ13" s="441"/>
      <c r="AR13" s="441"/>
      <c r="AS13" s="441"/>
      <c r="AT13" s="442"/>
      <c r="AU13" s="443" t="s">
        <v>140</v>
      </c>
      <c r="AV13" s="444"/>
      <c r="AW13" s="444"/>
      <c r="AX13" s="444"/>
      <c r="AY13" s="445" t="s">
        <v>141</v>
      </c>
      <c r="AZ13" s="446"/>
      <c r="BA13" s="446"/>
      <c r="BB13" s="446"/>
      <c r="BC13" s="446"/>
      <c r="BD13" s="446"/>
      <c r="BE13" s="446"/>
      <c r="BF13" s="446"/>
      <c r="BG13" s="446"/>
      <c r="BH13" s="446"/>
      <c r="BI13" s="446"/>
      <c r="BJ13" s="446"/>
      <c r="BK13" s="446"/>
      <c r="BL13" s="446"/>
      <c r="BM13" s="447"/>
      <c r="BN13" s="411">
        <v>63335</v>
      </c>
      <c r="BO13" s="412"/>
      <c r="BP13" s="412"/>
      <c r="BQ13" s="412"/>
      <c r="BR13" s="412"/>
      <c r="BS13" s="412"/>
      <c r="BT13" s="412"/>
      <c r="BU13" s="413"/>
      <c r="BV13" s="411">
        <v>6269</v>
      </c>
      <c r="BW13" s="412"/>
      <c r="BX13" s="412"/>
      <c r="BY13" s="412"/>
      <c r="BZ13" s="412"/>
      <c r="CA13" s="412"/>
      <c r="CB13" s="412"/>
      <c r="CC13" s="413"/>
      <c r="CD13" s="414" t="s">
        <v>142</v>
      </c>
      <c r="CE13" s="415"/>
      <c r="CF13" s="415"/>
      <c r="CG13" s="415"/>
      <c r="CH13" s="415"/>
      <c r="CI13" s="415"/>
      <c r="CJ13" s="415"/>
      <c r="CK13" s="415"/>
      <c r="CL13" s="415"/>
      <c r="CM13" s="415"/>
      <c r="CN13" s="415"/>
      <c r="CO13" s="415"/>
      <c r="CP13" s="415"/>
      <c r="CQ13" s="415"/>
      <c r="CR13" s="415"/>
      <c r="CS13" s="416"/>
      <c r="CT13" s="408">
        <v>9.5</v>
      </c>
      <c r="CU13" s="409"/>
      <c r="CV13" s="409"/>
      <c r="CW13" s="409"/>
      <c r="CX13" s="409"/>
      <c r="CY13" s="409"/>
      <c r="CZ13" s="409"/>
      <c r="DA13" s="410"/>
      <c r="DB13" s="408">
        <v>9.3000000000000007</v>
      </c>
      <c r="DC13" s="409"/>
      <c r="DD13" s="409"/>
      <c r="DE13" s="409"/>
      <c r="DF13" s="409"/>
      <c r="DG13" s="409"/>
      <c r="DH13" s="409"/>
      <c r="DI13" s="410"/>
    </row>
    <row r="14" spans="1:119" ht="18.75" customHeight="1" thickBot="1" x14ac:dyDescent="0.25">
      <c r="A14" s="178"/>
      <c r="B14" s="474"/>
      <c r="C14" s="475"/>
      <c r="D14" s="475"/>
      <c r="E14" s="475"/>
      <c r="F14" s="475"/>
      <c r="G14" s="475"/>
      <c r="H14" s="475"/>
      <c r="I14" s="475"/>
      <c r="J14" s="475"/>
      <c r="K14" s="476"/>
      <c r="L14" s="492" t="s">
        <v>143</v>
      </c>
      <c r="M14" s="493"/>
      <c r="N14" s="493"/>
      <c r="O14" s="493"/>
      <c r="P14" s="493"/>
      <c r="Q14" s="494"/>
      <c r="R14" s="495">
        <v>7816</v>
      </c>
      <c r="S14" s="496"/>
      <c r="T14" s="496"/>
      <c r="U14" s="496"/>
      <c r="V14" s="497"/>
      <c r="W14" s="401"/>
      <c r="X14" s="402"/>
      <c r="Y14" s="402"/>
      <c r="Z14" s="402"/>
      <c r="AA14" s="402"/>
      <c r="AB14" s="391"/>
      <c r="AC14" s="498">
        <v>8.9</v>
      </c>
      <c r="AD14" s="499"/>
      <c r="AE14" s="499"/>
      <c r="AF14" s="499"/>
      <c r="AG14" s="500"/>
      <c r="AH14" s="498">
        <v>10.6</v>
      </c>
      <c r="AI14" s="499"/>
      <c r="AJ14" s="499"/>
      <c r="AK14" s="499"/>
      <c r="AL14" s="501"/>
      <c r="AM14" s="440"/>
      <c r="AN14" s="441"/>
      <c r="AO14" s="441"/>
      <c r="AP14" s="441"/>
      <c r="AQ14" s="441"/>
      <c r="AR14" s="441"/>
      <c r="AS14" s="441"/>
      <c r="AT14" s="442"/>
      <c r="AU14" s="443"/>
      <c r="AV14" s="444"/>
      <c r="AW14" s="444"/>
      <c r="AX14" s="444"/>
      <c r="AY14" s="445"/>
      <c r="AZ14" s="446"/>
      <c r="BA14" s="446"/>
      <c r="BB14" s="446"/>
      <c r="BC14" s="446"/>
      <c r="BD14" s="446"/>
      <c r="BE14" s="446"/>
      <c r="BF14" s="446"/>
      <c r="BG14" s="446"/>
      <c r="BH14" s="446"/>
      <c r="BI14" s="446"/>
      <c r="BJ14" s="446"/>
      <c r="BK14" s="446"/>
      <c r="BL14" s="446"/>
      <c r="BM14" s="447"/>
      <c r="BN14" s="411"/>
      <c r="BO14" s="412"/>
      <c r="BP14" s="412"/>
      <c r="BQ14" s="412"/>
      <c r="BR14" s="412"/>
      <c r="BS14" s="412"/>
      <c r="BT14" s="412"/>
      <c r="BU14" s="413"/>
      <c r="BV14" s="411"/>
      <c r="BW14" s="412"/>
      <c r="BX14" s="412"/>
      <c r="BY14" s="412"/>
      <c r="BZ14" s="412"/>
      <c r="CA14" s="412"/>
      <c r="CB14" s="412"/>
      <c r="CC14" s="413"/>
      <c r="CD14" s="506" t="s">
        <v>144</v>
      </c>
      <c r="CE14" s="507"/>
      <c r="CF14" s="507"/>
      <c r="CG14" s="507"/>
      <c r="CH14" s="507"/>
      <c r="CI14" s="507"/>
      <c r="CJ14" s="507"/>
      <c r="CK14" s="507"/>
      <c r="CL14" s="507"/>
      <c r="CM14" s="507"/>
      <c r="CN14" s="507"/>
      <c r="CO14" s="507"/>
      <c r="CP14" s="507"/>
      <c r="CQ14" s="507"/>
      <c r="CR14" s="507"/>
      <c r="CS14" s="508"/>
      <c r="CT14" s="509" t="s">
        <v>127</v>
      </c>
      <c r="CU14" s="510"/>
      <c r="CV14" s="510"/>
      <c r="CW14" s="510"/>
      <c r="CX14" s="510"/>
      <c r="CY14" s="510"/>
      <c r="CZ14" s="510"/>
      <c r="DA14" s="511"/>
      <c r="DB14" s="509" t="s">
        <v>127</v>
      </c>
      <c r="DC14" s="510"/>
      <c r="DD14" s="510"/>
      <c r="DE14" s="510"/>
      <c r="DF14" s="510"/>
      <c r="DG14" s="510"/>
      <c r="DH14" s="510"/>
      <c r="DI14" s="511"/>
    </row>
    <row r="15" spans="1:119" ht="18.75" customHeight="1" x14ac:dyDescent="0.2">
      <c r="A15" s="178"/>
      <c r="B15" s="474"/>
      <c r="C15" s="475"/>
      <c r="D15" s="475"/>
      <c r="E15" s="475"/>
      <c r="F15" s="475"/>
      <c r="G15" s="475"/>
      <c r="H15" s="475"/>
      <c r="I15" s="475"/>
      <c r="J15" s="475"/>
      <c r="K15" s="476"/>
      <c r="L15" s="187"/>
      <c r="M15" s="502" t="s">
        <v>137</v>
      </c>
      <c r="N15" s="503"/>
      <c r="O15" s="503"/>
      <c r="P15" s="503"/>
      <c r="Q15" s="504"/>
      <c r="R15" s="495">
        <v>7700</v>
      </c>
      <c r="S15" s="496"/>
      <c r="T15" s="496"/>
      <c r="U15" s="496"/>
      <c r="V15" s="497"/>
      <c r="W15" s="427" t="s">
        <v>145</v>
      </c>
      <c r="X15" s="428"/>
      <c r="Y15" s="428"/>
      <c r="Z15" s="428"/>
      <c r="AA15" s="428"/>
      <c r="AB15" s="418"/>
      <c r="AC15" s="462">
        <v>1596</v>
      </c>
      <c r="AD15" s="463"/>
      <c r="AE15" s="463"/>
      <c r="AF15" s="463"/>
      <c r="AG15" s="505"/>
      <c r="AH15" s="462">
        <v>1809</v>
      </c>
      <c r="AI15" s="463"/>
      <c r="AJ15" s="463"/>
      <c r="AK15" s="463"/>
      <c r="AL15" s="464"/>
      <c r="AM15" s="440"/>
      <c r="AN15" s="441"/>
      <c r="AO15" s="441"/>
      <c r="AP15" s="441"/>
      <c r="AQ15" s="441"/>
      <c r="AR15" s="441"/>
      <c r="AS15" s="441"/>
      <c r="AT15" s="442"/>
      <c r="AU15" s="443"/>
      <c r="AV15" s="444"/>
      <c r="AW15" s="444"/>
      <c r="AX15" s="444"/>
      <c r="AY15" s="371" t="s">
        <v>146</v>
      </c>
      <c r="AZ15" s="372"/>
      <c r="BA15" s="372"/>
      <c r="BB15" s="372"/>
      <c r="BC15" s="372"/>
      <c r="BD15" s="372"/>
      <c r="BE15" s="372"/>
      <c r="BF15" s="372"/>
      <c r="BG15" s="372"/>
      <c r="BH15" s="372"/>
      <c r="BI15" s="372"/>
      <c r="BJ15" s="372"/>
      <c r="BK15" s="372"/>
      <c r="BL15" s="372"/>
      <c r="BM15" s="373"/>
      <c r="BN15" s="374">
        <v>986775</v>
      </c>
      <c r="BO15" s="375"/>
      <c r="BP15" s="375"/>
      <c r="BQ15" s="375"/>
      <c r="BR15" s="375"/>
      <c r="BS15" s="375"/>
      <c r="BT15" s="375"/>
      <c r="BU15" s="376"/>
      <c r="BV15" s="374">
        <v>1019196</v>
      </c>
      <c r="BW15" s="375"/>
      <c r="BX15" s="375"/>
      <c r="BY15" s="375"/>
      <c r="BZ15" s="375"/>
      <c r="CA15" s="375"/>
      <c r="CB15" s="375"/>
      <c r="CC15" s="376"/>
      <c r="CD15" s="512" t="s">
        <v>147</v>
      </c>
      <c r="CE15" s="513"/>
      <c r="CF15" s="513"/>
      <c r="CG15" s="513"/>
      <c r="CH15" s="513"/>
      <c r="CI15" s="513"/>
      <c r="CJ15" s="513"/>
      <c r="CK15" s="513"/>
      <c r="CL15" s="513"/>
      <c r="CM15" s="513"/>
      <c r="CN15" s="513"/>
      <c r="CO15" s="513"/>
      <c r="CP15" s="513"/>
      <c r="CQ15" s="513"/>
      <c r="CR15" s="513"/>
      <c r="CS15" s="514"/>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474"/>
      <c r="C16" s="475"/>
      <c r="D16" s="475"/>
      <c r="E16" s="475"/>
      <c r="F16" s="475"/>
      <c r="G16" s="475"/>
      <c r="H16" s="475"/>
      <c r="I16" s="475"/>
      <c r="J16" s="475"/>
      <c r="K16" s="476"/>
      <c r="L16" s="492" t="s">
        <v>148</v>
      </c>
      <c r="M16" s="515"/>
      <c r="N16" s="515"/>
      <c r="O16" s="515"/>
      <c r="P16" s="515"/>
      <c r="Q16" s="516"/>
      <c r="R16" s="517" t="s">
        <v>149</v>
      </c>
      <c r="S16" s="518"/>
      <c r="T16" s="518"/>
      <c r="U16" s="518"/>
      <c r="V16" s="519"/>
      <c r="W16" s="401"/>
      <c r="X16" s="402"/>
      <c r="Y16" s="402"/>
      <c r="Z16" s="402"/>
      <c r="AA16" s="402"/>
      <c r="AB16" s="391"/>
      <c r="AC16" s="498">
        <v>42</v>
      </c>
      <c r="AD16" s="499"/>
      <c r="AE16" s="499"/>
      <c r="AF16" s="499"/>
      <c r="AG16" s="500"/>
      <c r="AH16" s="498">
        <v>42.6</v>
      </c>
      <c r="AI16" s="499"/>
      <c r="AJ16" s="499"/>
      <c r="AK16" s="499"/>
      <c r="AL16" s="501"/>
      <c r="AM16" s="440"/>
      <c r="AN16" s="441"/>
      <c r="AO16" s="441"/>
      <c r="AP16" s="441"/>
      <c r="AQ16" s="441"/>
      <c r="AR16" s="441"/>
      <c r="AS16" s="441"/>
      <c r="AT16" s="442"/>
      <c r="AU16" s="443"/>
      <c r="AV16" s="444"/>
      <c r="AW16" s="444"/>
      <c r="AX16" s="444"/>
      <c r="AY16" s="445" t="s">
        <v>150</v>
      </c>
      <c r="AZ16" s="446"/>
      <c r="BA16" s="446"/>
      <c r="BB16" s="446"/>
      <c r="BC16" s="446"/>
      <c r="BD16" s="446"/>
      <c r="BE16" s="446"/>
      <c r="BF16" s="446"/>
      <c r="BG16" s="446"/>
      <c r="BH16" s="446"/>
      <c r="BI16" s="446"/>
      <c r="BJ16" s="446"/>
      <c r="BK16" s="446"/>
      <c r="BL16" s="446"/>
      <c r="BM16" s="447"/>
      <c r="BN16" s="411">
        <v>3732321</v>
      </c>
      <c r="BO16" s="412"/>
      <c r="BP16" s="412"/>
      <c r="BQ16" s="412"/>
      <c r="BR16" s="412"/>
      <c r="BS16" s="412"/>
      <c r="BT16" s="412"/>
      <c r="BU16" s="413"/>
      <c r="BV16" s="411">
        <v>3476099</v>
      </c>
      <c r="BW16" s="412"/>
      <c r="BX16" s="412"/>
      <c r="BY16" s="412"/>
      <c r="BZ16" s="412"/>
      <c r="CA16" s="412"/>
      <c r="CB16" s="412"/>
      <c r="CC16" s="413"/>
      <c r="CD16" s="191"/>
      <c r="CE16" s="525"/>
      <c r="CF16" s="525"/>
      <c r="CG16" s="525"/>
      <c r="CH16" s="525"/>
      <c r="CI16" s="525"/>
      <c r="CJ16" s="525"/>
      <c r="CK16" s="525"/>
      <c r="CL16" s="525"/>
      <c r="CM16" s="525"/>
      <c r="CN16" s="525"/>
      <c r="CO16" s="525"/>
      <c r="CP16" s="525"/>
      <c r="CQ16" s="525"/>
      <c r="CR16" s="525"/>
      <c r="CS16" s="526"/>
      <c r="CT16" s="408"/>
      <c r="CU16" s="409"/>
      <c r="CV16" s="409"/>
      <c r="CW16" s="409"/>
      <c r="CX16" s="409"/>
      <c r="CY16" s="409"/>
      <c r="CZ16" s="409"/>
      <c r="DA16" s="410"/>
      <c r="DB16" s="408"/>
      <c r="DC16" s="409"/>
      <c r="DD16" s="409"/>
      <c r="DE16" s="409"/>
      <c r="DF16" s="409"/>
      <c r="DG16" s="409"/>
      <c r="DH16" s="409"/>
      <c r="DI16" s="410"/>
    </row>
    <row r="17" spans="1:113" ht="18.75" customHeight="1" thickBot="1" x14ac:dyDescent="0.25">
      <c r="A17" s="178"/>
      <c r="B17" s="477"/>
      <c r="C17" s="478"/>
      <c r="D17" s="478"/>
      <c r="E17" s="478"/>
      <c r="F17" s="478"/>
      <c r="G17" s="478"/>
      <c r="H17" s="478"/>
      <c r="I17" s="478"/>
      <c r="J17" s="478"/>
      <c r="K17" s="479"/>
      <c r="L17" s="192"/>
      <c r="M17" s="522" t="s">
        <v>151</v>
      </c>
      <c r="N17" s="523"/>
      <c r="O17" s="523"/>
      <c r="P17" s="523"/>
      <c r="Q17" s="524"/>
      <c r="R17" s="517" t="s">
        <v>152</v>
      </c>
      <c r="S17" s="518"/>
      <c r="T17" s="518"/>
      <c r="U17" s="518"/>
      <c r="V17" s="519"/>
      <c r="W17" s="427" t="s">
        <v>153</v>
      </c>
      <c r="X17" s="428"/>
      <c r="Y17" s="428"/>
      <c r="Z17" s="428"/>
      <c r="AA17" s="428"/>
      <c r="AB17" s="418"/>
      <c r="AC17" s="462">
        <v>1867</v>
      </c>
      <c r="AD17" s="463"/>
      <c r="AE17" s="463"/>
      <c r="AF17" s="463"/>
      <c r="AG17" s="505"/>
      <c r="AH17" s="462">
        <v>1991</v>
      </c>
      <c r="AI17" s="463"/>
      <c r="AJ17" s="463"/>
      <c r="AK17" s="463"/>
      <c r="AL17" s="464"/>
      <c r="AM17" s="440"/>
      <c r="AN17" s="441"/>
      <c r="AO17" s="441"/>
      <c r="AP17" s="441"/>
      <c r="AQ17" s="441"/>
      <c r="AR17" s="441"/>
      <c r="AS17" s="441"/>
      <c r="AT17" s="442"/>
      <c r="AU17" s="443"/>
      <c r="AV17" s="444"/>
      <c r="AW17" s="444"/>
      <c r="AX17" s="444"/>
      <c r="AY17" s="445" t="s">
        <v>154</v>
      </c>
      <c r="AZ17" s="446"/>
      <c r="BA17" s="446"/>
      <c r="BB17" s="446"/>
      <c r="BC17" s="446"/>
      <c r="BD17" s="446"/>
      <c r="BE17" s="446"/>
      <c r="BF17" s="446"/>
      <c r="BG17" s="446"/>
      <c r="BH17" s="446"/>
      <c r="BI17" s="446"/>
      <c r="BJ17" s="446"/>
      <c r="BK17" s="446"/>
      <c r="BL17" s="446"/>
      <c r="BM17" s="447"/>
      <c r="BN17" s="411">
        <v>1219233</v>
      </c>
      <c r="BO17" s="412"/>
      <c r="BP17" s="412"/>
      <c r="BQ17" s="412"/>
      <c r="BR17" s="412"/>
      <c r="BS17" s="412"/>
      <c r="BT17" s="412"/>
      <c r="BU17" s="413"/>
      <c r="BV17" s="411">
        <v>1259981</v>
      </c>
      <c r="BW17" s="412"/>
      <c r="BX17" s="412"/>
      <c r="BY17" s="412"/>
      <c r="BZ17" s="412"/>
      <c r="CA17" s="412"/>
      <c r="CB17" s="412"/>
      <c r="CC17" s="413"/>
      <c r="CD17" s="191"/>
      <c r="CE17" s="525"/>
      <c r="CF17" s="525"/>
      <c r="CG17" s="525"/>
      <c r="CH17" s="525"/>
      <c r="CI17" s="525"/>
      <c r="CJ17" s="525"/>
      <c r="CK17" s="525"/>
      <c r="CL17" s="525"/>
      <c r="CM17" s="525"/>
      <c r="CN17" s="525"/>
      <c r="CO17" s="525"/>
      <c r="CP17" s="525"/>
      <c r="CQ17" s="525"/>
      <c r="CR17" s="525"/>
      <c r="CS17" s="526"/>
      <c r="CT17" s="408"/>
      <c r="CU17" s="409"/>
      <c r="CV17" s="409"/>
      <c r="CW17" s="409"/>
      <c r="CX17" s="409"/>
      <c r="CY17" s="409"/>
      <c r="CZ17" s="409"/>
      <c r="DA17" s="410"/>
      <c r="DB17" s="408"/>
      <c r="DC17" s="409"/>
      <c r="DD17" s="409"/>
      <c r="DE17" s="409"/>
      <c r="DF17" s="409"/>
      <c r="DG17" s="409"/>
      <c r="DH17" s="409"/>
      <c r="DI17" s="410"/>
    </row>
    <row r="18" spans="1:113" ht="18.75" customHeight="1" thickBot="1" x14ac:dyDescent="0.25">
      <c r="A18" s="178"/>
      <c r="B18" s="533" t="s">
        <v>155</v>
      </c>
      <c r="C18" s="454"/>
      <c r="D18" s="454"/>
      <c r="E18" s="534"/>
      <c r="F18" s="534"/>
      <c r="G18" s="534"/>
      <c r="H18" s="534"/>
      <c r="I18" s="534"/>
      <c r="J18" s="534"/>
      <c r="K18" s="534"/>
      <c r="L18" s="535">
        <v>237.9</v>
      </c>
      <c r="M18" s="535"/>
      <c r="N18" s="535"/>
      <c r="O18" s="535"/>
      <c r="P18" s="535"/>
      <c r="Q18" s="535"/>
      <c r="R18" s="536"/>
      <c r="S18" s="536"/>
      <c r="T18" s="536"/>
      <c r="U18" s="536"/>
      <c r="V18" s="537"/>
      <c r="W18" s="429"/>
      <c r="X18" s="430"/>
      <c r="Y18" s="430"/>
      <c r="Z18" s="430"/>
      <c r="AA18" s="430"/>
      <c r="AB18" s="421"/>
      <c r="AC18" s="538">
        <v>49.1</v>
      </c>
      <c r="AD18" s="539"/>
      <c r="AE18" s="539"/>
      <c r="AF18" s="539"/>
      <c r="AG18" s="540"/>
      <c r="AH18" s="538">
        <v>46.8</v>
      </c>
      <c r="AI18" s="539"/>
      <c r="AJ18" s="539"/>
      <c r="AK18" s="539"/>
      <c r="AL18" s="541"/>
      <c r="AM18" s="440"/>
      <c r="AN18" s="441"/>
      <c r="AO18" s="441"/>
      <c r="AP18" s="441"/>
      <c r="AQ18" s="441"/>
      <c r="AR18" s="441"/>
      <c r="AS18" s="441"/>
      <c r="AT18" s="442"/>
      <c r="AU18" s="443"/>
      <c r="AV18" s="444"/>
      <c r="AW18" s="444"/>
      <c r="AX18" s="444"/>
      <c r="AY18" s="445" t="s">
        <v>156</v>
      </c>
      <c r="AZ18" s="446"/>
      <c r="BA18" s="446"/>
      <c r="BB18" s="446"/>
      <c r="BC18" s="446"/>
      <c r="BD18" s="446"/>
      <c r="BE18" s="446"/>
      <c r="BF18" s="446"/>
      <c r="BG18" s="446"/>
      <c r="BH18" s="446"/>
      <c r="BI18" s="446"/>
      <c r="BJ18" s="446"/>
      <c r="BK18" s="446"/>
      <c r="BL18" s="446"/>
      <c r="BM18" s="447"/>
      <c r="BN18" s="411">
        <v>3470852</v>
      </c>
      <c r="BO18" s="412"/>
      <c r="BP18" s="412"/>
      <c r="BQ18" s="412"/>
      <c r="BR18" s="412"/>
      <c r="BS18" s="412"/>
      <c r="BT18" s="412"/>
      <c r="BU18" s="413"/>
      <c r="BV18" s="411">
        <v>3281371</v>
      </c>
      <c r="BW18" s="412"/>
      <c r="BX18" s="412"/>
      <c r="BY18" s="412"/>
      <c r="BZ18" s="412"/>
      <c r="CA18" s="412"/>
      <c r="CB18" s="412"/>
      <c r="CC18" s="413"/>
      <c r="CD18" s="191"/>
      <c r="CE18" s="525"/>
      <c r="CF18" s="525"/>
      <c r="CG18" s="525"/>
      <c r="CH18" s="525"/>
      <c r="CI18" s="525"/>
      <c r="CJ18" s="525"/>
      <c r="CK18" s="525"/>
      <c r="CL18" s="525"/>
      <c r="CM18" s="525"/>
      <c r="CN18" s="525"/>
      <c r="CO18" s="525"/>
      <c r="CP18" s="525"/>
      <c r="CQ18" s="525"/>
      <c r="CR18" s="525"/>
      <c r="CS18" s="526"/>
      <c r="CT18" s="408"/>
      <c r="CU18" s="409"/>
      <c r="CV18" s="409"/>
      <c r="CW18" s="409"/>
      <c r="CX18" s="409"/>
      <c r="CY18" s="409"/>
      <c r="CZ18" s="409"/>
      <c r="DA18" s="410"/>
      <c r="DB18" s="408"/>
      <c r="DC18" s="409"/>
      <c r="DD18" s="409"/>
      <c r="DE18" s="409"/>
      <c r="DF18" s="409"/>
      <c r="DG18" s="409"/>
      <c r="DH18" s="409"/>
      <c r="DI18" s="410"/>
    </row>
    <row r="19" spans="1:113" ht="18.75" customHeight="1" thickBot="1" x14ac:dyDescent="0.25">
      <c r="A19" s="178"/>
      <c r="B19" s="533" t="s">
        <v>157</v>
      </c>
      <c r="C19" s="454"/>
      <c r="D19" s="454"/>
      <c r="E19" s="534"/>
      <c r="F19" s="534"/>
      <c r="G19" s="534"/>
      <c r="H19" s="534"/>
      <c r="I19" s="534"/>
      <c r="J19" s="534"/>
      <c r="K19" s="534"/>
      <c r="L19" s="542">
        <v>31</v>
      </c>
      <c r="M19" s="542"/>
      <c r="N19" s="542"/>
      <c r="O19" s="542"/>
      <c r="P19" s="542"/>
      <c r="Q19" s="542"/>
      <c r="R19" s="543"/>
      <c r="S19" s="543"/>
      <c r="T19" s="543"/>
      <c r="U19" s="543"/>
      <c r="V19" s="544"/>
      <c r="W19" s="368"/>
      <c r="X19" s="369"/>
      <c r="Y19" s="369"/>
      <c r="Z19" s="369"/>
      <c r="AA19" s="369"/>
      <c r="AB19" s="369"/>
      <c r="AC19" s="520"/>
      <c r="AD19" s="520"/>
      <c r="AE19" s="520"/>
      <c r="AF19" s="520"/>
      <c r="AG19" s="520"/>
      <c r="AH19" s="520"/>
      <c r="AI19" s="520"/>
      <c r="AJ19" s="520"/>
      <c r="AK19" s="520"/>
      <c r="AL19" s="521"/>
      <c r="AM19" s="440"/>
      <c r="AN19" s="441"/>
      <c r="AO19" s="441"/>
      <c r="AP19" s="441"/>
      <c r="AQ19" s="441"/>
      <c r="AR19" s="441"/>
      <c r="AS19" s="441"/>
      <c r="AT19" s="442"/>
      <c r="AU19" s="443"/>
      <c r="AV19" s="444"/>
      <c r="AW19" s="444"/>
      <c r="AX19" s="444"/>
      <c r="AY19" s="445" t="s">
        <v>158</v>
      </c>
      <c r="AZ19" s="446"/>
      <c r="BA19" s="446"/>
      <c r="BB19" s="446"/>
      <c r="BC19" s="446"/>
      <c r="BD19" s="446"/>
      <c r="BE19" s="446"/>
      <c r="BF19" s="446"/>
      <c r="BG19" s="446"/>
      <c r="BH19" s="446"/>
      <c r="BI19" s="446"/>
      <c r="BJ19" s="446"/>
      <c r="BK19" s="446"/>
      <c r="BL19" s="446"/>
      <c r="BM19" s="447"/>
      <c r="BN19" s="411">
        <v>5110998</v>
      </c>
      <c r="BO19" s="412"/>
      <c r="BP19" s="412"/>
      <c r="BQ19" s="412"/>
      <c r="BR19" s="412"/>
      <c r="BS19" s="412"/>
      <c r="BT19" s="412"/>
      <c r="BU19" s="413"/>
      <c r="BV19" s="411">
        <v>4824719</v>
      </c>
      <c r="BW19" s="412"/>
      <c r="BX19" s="412"/>
      <c r="BY19" s="412"/>
      <c r="BZ19" s="412"/>
      <c r="CA19" s="412"/>
      <c r="CB19" s="412"/>
      <c r="CC19" s="413"/>
      <c r="CD19" s="191"/>
      <c r="CE19" s="525"/>
      <c r="CF19" s="525"/>
      <c r="CG19" s="525"/>
      <c r="CH19" s="525"/>
      <c r="CI19" s="525"/>
      <c r="CJ19" s="525"/>
      <c r="CK19" s="525"/>
      <c r="CL19" s="525"/>
      <c r="CM19" s="525"/>
      <c r="CN19" s="525"/>
      <c r="CO19" s="525"/>
      <c r="CP19" s="525"/>
      <c r="CQ19" s="525"/>
      <c r="CR19" s="525"/>
      <c r="CS19" s="526"/>
      <c r="CT19" s="408"/>
      <c r="CU19" s="409"/>
      <c r="CV19" s="409"/>
      <c r="CW19" s="409"/>
      <c r="CX19" s="409"/>
      <c r="CY19" s="409"/>
      <c r="CZ19" s="409"/>
      <c r="DA19" s="410"/>
      <c r="DB19" s="408"/>
      <c r="DC19" s="409"/>
      <c r="DD19" s="409"/>
      <c r="DE19" s="409"/>
      <c r="DF19" s="409"/>
      <c r="DG19" s="409"/>
      <c r="DH19" s="409"/>
      <c r="DI19" s="410"/>
    </row>
    <row r="20" spans="1:113" ht="18.75" customHeight="1" thickBot="1" x14ac:dyDescent="0.25">
      <c r="A20" s="178"/>
      <c r="B20" s="533" t="s">
        <v>159</v>
      </c>
      <c r="C20" s="454"/>
      <c r="D20" s="454"/>
      <c r="E20" s="534"/>
      <c r="F20" s="534"/>
      <c r="G20" s="534"/>
      <c r="H20" s="534"/>
      <c r="I20" s="534"/>
      <c r="J20" s="534"/>
      <c r="K20" s="534"/>
      <c r="L20" s="542">
        <v>2872</v>
      </c>
      <c r="M20" s="542"/>
      <c r="N20" s="542"/>
      <c r="O20" s="542"/>
      <c r="P20" s="542"/>
      <c r="Q20" s="542"/>
      <c r="R20" s="543"/>
      <c r="S20" s="543"/>
      <c r="T20" s="543"/>
      <c r="U20" s="543"/>
      <c r="V20" s="544"/>
      <c r="W20" s="429"/>
      <c r="X20" s="430"/>
      <c r="Y20" s="430"/>
      <c r="Z20" s="430"/>
      <c r="AA20" s="430"/>
      <c r="AB20" s="430"/>
      <c r="AC20" s="545"/>
      <c r="AD20" s="545"/>
      <c r="AE20" s="545"/>
      <c r="AF20" s="545"/>
      <c r="AG20" s="545"/>
      <c r="AH20" s="545"/>
      <c r="AI20" s="545"/>
      <c r="AJ20" s="545"/>
      <c r="AK20" s="545"/>
      <c r="AL20" s="546"/>
      <c r="AM20" s="547"/>
      <c r="AN20" s="466"/>
      <c r="AO20" s="466"/>
      <c r="AP20" s="466"/>
      <c r="AQ20" s="466"/>
      <c r="AR20" s="466"/>
      <c r="AS20" s="466"/>
      <c r="AT20" s="467"/>
      <c r="AU20" s="548"/>
      <c r="AV20" s="549"/>
      <c r="AW20" s="549"/>
      <c r="AX20" s="550"/>
      <c r="AY20" s="445"/>
      <c r="AZ20" s="446"/>
      <c r="BA20" s="446"/>
      <c r="BB20" s="446"/>
      <c r="BC20" s="446"/>
      <c r="BD20" s="446"/>
      <c r="BE20" s="446"/>
      <c r="BF20" s="446"/>
      <c r="BG20" s="446"/>
      <c r="BH20" s="446"/>
      <c r="BI20" s="446"/>
      <c r="BJ20" s="446"/>
      <c r="BK20" s="446"/>
      <c r="BL20" s="446"/>
      <c r="BM20" s="447"/>
      <c r="BN20" s="411"/>
      <c r="BO20" s="412"/>
      <c r="BP20" s="412"/>
      <c r="BQ20" s="412"/>
      <c r="BR20" s="412"/>
      <c r="BS20" s="412"/>
      <c r="BT20" s="412"/>
      <c r="BU20" s="413"/>
      <c r="BV20" s="411"/>
      <c r="BW20" s="412"/>
      <c r="BX20" s="412"/>
      <c r="BY20" s="412"/>
      <c r="BZ20" s="412"/>
      <c r="CA20" s="412"/>
      <c r="CB20" s="412"/>
      <c r="CC20" s="413"/>
      <c r="CD20" s="191"/>
      <c r="CE20" s="525"/>
      <c r="CF20" s="525"/>
      <c r="CG20" s="525"/>
      <c r="CH20" s="525"/>
      <c r="CI20" s="525"/>
      <c r="CJ20" s="525"/>
      <c r="CK20" s="525"/>
      <c r="CL20" s="525"/>
      <c r="CM20" s="525"/>
      <c r="CN20" s="525"/>
      <c r="CO20" s="525"/>
      <c r="CP20" s="525"/>
      <c r="CQ20" s="525"/>
      <c r="CR20" s="525"/>
      <c r="CS20" s="526"/>
      <c r="CT20" s="408"/>
      <c r="CU20" s="409"/>
      <c r="CV20" s="409"/>
      <c r="CW20" s="409"/>
      <c r="CX20" s="409"/>
      <c r="CY20" s="409"/>
      <c r="CZ20" s="409"/>
      <c r="DA20" s="410"/>
      <c r="DB20" s="408"/>
      <c r="DC20" s="409"/>
      <c r="DD20" s="409"/>
      <c r="DE20" s="409"/>
      <c r="DF20" s="409"/>
      <c r="DG20" s="409"/>
      <c r="DH20" s="409"/>
      <c r="DI20" s="410"/>
    </row>
    <row r="21" spans="1:113" ht="18.75" customHeight="1" thickBot="1" x14ac:dyDescent="0.25">
      <c r="A21" s="178"/>
      <c r="B21" s="551" t="s">
        <v>614</v>
      </c>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U21" s="552"/>
      <c r="AV21" s="552"/>
      <c r="AW21" s="552"/>
      <c r="AX21" s="553"/>
      <c r="AY21" s="527"/>
      <c r="AZ21" s="528"/>
      <c r="BA21" s="528"/>
      <c r="BB21" s="528"/>
      <c r="BC21" s="528"/>
      <c r="BD21" s="528"/>
      <c r="BE21" s="528"/>
      <c r="BF21" s="528"/>
      <c r="BG21" s="528"/>
      <c r="BH21" s="528"/>
      <c r="BI21" s="528"/>
      <c r="BJ21" s="528"/>
      <c r="BK21" s="528"/>
      <c r="BL21" s="528"/>
      <c r="BM21" s="529"/>
      <c r="BN21" s="530"/>
      <c r="BO21" s="531"/>
      <c r="BP21" s="531"/>
      <c r="BQ21" s="531"/>
      <c r="BR21" s="531"/>
      <c r="BS21" s="531"/>
      <c r="BT21" s="531"/>
      <c r="BU21" s="532"/>
      <c r="BV21" s="530"/>
      <c r="BW21" s="531"/>
      <c r="BX21" s="531"/>
      <c r="BY21" s="531"/>
      <c r="BZ21" s="531"/>
      <c r="CA21" s="531"/>
      <c r="CB21" s="531"/>
      <c r="CC21" s="532"/>
      <c r="CD21" s="191"/>
      <c r="CE21" s="525"/>
      <c r="CF21" s="525"/>
      <c r="CG21" s="525"/>
      <c r="CH21" s="525"/>
      <c r="CI21" s="525"/>
      <c r="CJ21" s="525"/>
      <c r="CK21" s="525"/>
      <c r="CL21" s="525"/>
      <c r="CM21" s="525"/>
      <c r="CN21" s="525"/>
      <c r="CO21" s="525"/>
      <c r="CP21" s="525"/>
      <c r="CQ21" s="525"/>
      <c r="CR21" s="525"/>
      <c r="CS21" s="526"/>
      <c r="CT21" s="408"/>
      <c r="CU21" s="409"/>
      <c r="CV21" s="409"/>
      <c r="CW21" s="409"/>
      <c r="CX21" s="409"/>
      <c r="CY21" s="409"/>
      <c r="CZ21" s="409"/>
      <c r="DA21" s="410"/>
      <c r="DB21" s="408"/>
      <c r="DC21" s="409"/>
      <c r="DD21" s="409"/>
      <c r="DE21" s="409"/>
      <c r="DF21" s="409"/>
      <c r="DG21" s="409"/>
      <c r="DH21" s="409"/>
      <c r="DI21" s="410"/>
    </row>
    <row r="22" spans="1:113" ht="18.75" customHeight="1" x14ac:dyDescent="0.2">
      <c r="A22" s="178"/>
      <c r="B22" s="581" t="s">
        <v>160</v>
      </c>
      <c r="C22" s="555"/>
      <c r="D22" s="556"/>
      <c r="E22" s="423" t="s">
        <v>1</v>
      </c>
      <c r="F22" s="428"/>
      <c r="G22" s="428"/>
      <c r="H22" s="428"/>
      <c r="I22" s="428"/>
      <c r="J22" s="428"/>
      <c r="K22" s="418"/>
      <c r="L22" s="423" t="s">
        <v>161</v>
      </c>
      <c r="M22" s="428"/>
      <c r="N22" s="428"/>
      <c r="O22" s="428"/>
      <c r="P22" s="418"/>
      <c r="Q22" s="586" t="s">
        <v>162</v>
      </c>
      <c r="R22" s="587"/>
      <c r="S22" s="587"/>
      <c r="T22" s="587"/>
      <c r="U22" s="587"/>
      <c r="V22" s="588"/>
      <c r="W22" s="554" t="s">
        <v>163</v>
      </c>
      <c r="X22" s="555"/>
      <c r="Y22" s="556"/>
      <c r="Z22" s="423" t="s">
        <v>1</v>
      </c>
      <c r="AA22" s="428"/>
      <c r="AB22" s="428"/>
      <c r="AC22" s="428"/>
      <c r="AD22" s="428"/>
      <c r="AE22" s="428"/>
      <c r="AF22" s="428"/>
      <c r="AG22" s="418"/>
      <c r="AH22" s="592" t="s">
        <v>164</v>
      </c>
      <c r="AI22" s="428"/>
      <c r="AJ22" s="428"/>
      <c r="AK22" s="428"/>
      <c r="AL22" s="418"/>
      <c r="AM22" s="592" t="s">
        <v>165</v>
      </c>
      <c r="AN22" s="593"/>
      <c r="AO22" s="593"/>
      <c r="AP22" s="593"/>
      <c r="AQ22" s="593"/>
      <c r="AR22" s="594"/>
      <c r="AS22" s="586" t="s">
        <v>162</v>
      </c>
      <c r="AT22" s="587"/>
      <c r="AU22" s="587"/>
      <c r="AV22" s="587"/>
      <c r="AW22" s="587"/>
      <c r="AX22" s="598"/>
      <c r="AY22" s="371" t="s">
        <v>166</v>
      </c>
      <c r="AZ22" s="372"/>
      <c r="BA22" s="372"/>
      <c r="BB22" s="372"/>
      <c r="BC22" s="372"/>
      <c r="BD22" s="372"/>
      <c r="BE22" s="372"/>
      <c r="BF22" s="372"/>
      <c r="BG22" s="372"/>
      <c r="BH22" s="372"/>
      <c r="BI22" s="372"/>
      <c r="BJ22" s="372"/>
      <c r="BK22" s="372"/>
      <c r="BL22" s="372"/>
      <c r="BM22" s="373"/>
      <c r="BN22" s="374">
        <v>4405666</v>
      </c>
      <c r="BO22" s="375"/>
      <c r="BP22" s="375"/>
      <c r="BQ22" s="375"/>
      <c r="BR22" s="375"/>
      <c r="BS22" s="375"/>
      <c r="BT22" s="375"/>
      <c r="BU22" s="376"/>
      <c r="BV22" s="374">
        <v>4467555</v>
      </c>
      <c r="BW22" s="375"/>
      <c r="BX22" s="375"/>
      <c r="BY22" s="375"/>
      <c r="BZ22" s="375"/>
      <c r="CA22" s="375"/>
      <c r="CB22" s="375"/>
      <c r="CC22" s="376"/>
      <c r="CD22" s="191"/>
      <c r="CE22" s="525"/>
      <c r="CF22" s="525"/>
      <c r="CG22" s="525"/>
      <c r="CH22" s="525"/>
      <c r="CI22" s="525"/>
      <c r="CJ22" s="525"/>
      <c r="CK22" s="525"/>
      <c r="CL22" s="525"/>
      <c r="CM22" s="525"/>
      <c r="CN22" s="525"/>
      <c r="CO22" s="525"/>
      <c r="CP22" s="525"/>
      <c r="CQ22" s="525"/>
      <c r="CR22" s="525"/>
      <c r="CS22" s="526"/>
      <c r="CT22" s="408"/>
      <c r="CU22" s="409"/>
      <c r="CV22" s="409"/>
      <c r="CW22" s="409"/>
      <c r="CX22" s="409"/>
      <c r="CY22" s="409"/>
      <c r="CZ22" s="409"/>
      <c r="DA22" s="410"/>
      <c r="DB22" s="408"/>
      <c r="DC22" s="409"/>
      <c r="DD22" s="409"/>
      <c r="DE22" s="409"/>
      <c r="DF22" s="409"/>
      <c r="DG22" s="409"/>
      <c r="DH22" s="409"/>
      <c r="DI22" s="410"/>
    </row>
    <row r="23" spans="1:113" ht="18.75" customHeight="1" x14ac:dyDescent="0.2">
      <c r="A23" s="178"/>
      <c r="B23" s="582"/>
      <c r="C23" s="558"/>
      <c r="D23" s="559"/>
      <c r="E23" s="397"/>
      <c r="F23" s="402"/>
      <c r="G23" s="402"/>
      <c r="H23" s="402"/>
      <c r="I23" s="402"/>
      <c r="J23" s="402"/>
      <c r="K23" s="391"/>
      <c r="L23" s="397"/>
      <c r="M23" s="402"/>
      <c r="N23" s="402"/>
      <c r="O23" s="402"/>
      <c r="P23" s="391"/>
      <c r="Q23" s="589"/>
      <c r="R23" s="590"/>
      <c r="S23" s="590"/>
      <c r="T23" s="590"/>
      <c r="U23" s="590"/>
      <c r="V23" s="591"/>
      <c r="W23" s="557"/>
      <c r="X23" s="558"/>
      <c r="Y23" s="559"/>
      <c r="Z23" s="397"/>
      <c r="AA23" s="402"/>
      <c r="AB23" s="402"/>
      <c r="AC23" s="402"/>
      <c r="AD23" s="402"/>
      <c r="AE23" s="402"/>
      <c r="AF23" s="402"/>
      <c r="AG23" s="391"/>
      <c r="AH23" s="397"/>
      <c r="AI23" s="402"/>
      <c r="AJ23" s="402"/>
      <c r="AK23" s="402"/>
      <c r="AL23" s="391"/>
      <c r="AM23" s="595"/>
      <c r="AN23" s="596"/>
      <c r="AO23" s="596"/>
      <c r="AP23" s="596"/>
      <c r="AQ23" s="596"/>
      <c r="AR23" s="597"/>
      <c r="AS23" s="589"/>
      <c r="AT23" s="590"/>
      <c r="AU23" s="590"/>
      <c r="AV23" s="590"/>
      <c r="AW23" s="590"/>
      <c r="AX23" s="599"/>
      <c r="AY23" s="445" t="s">
        <v>167</v>
      </c>
      <c r="AZ23" s="446"/>
      <c r="BA23" s="446"/>
      <c r="BB23" s="446"/>
      <c r="BC23" s="446"/>
      <c r="BD23" s="446"/>
      <c r="BE23" s="446"/>
      <c r="BF23" s="446"/>
      <c r="BG23" s="446"/>
      <c r="BH23" s="446"/>
      <c r="BI23" s="446"/>
      <c r="BJ23" s="446"/>
      <c r="BK23" s="446"/>
      <c r="BL23" s="446"/>
      <c r="BM23" s="447"/>
      <c r="BN23" s="411">
        <v>3530632</v>
      </c>
      <c r="BO23" s="412"/>
      <c r="BP23" s="412"/>
      <c r="BQ23" s="412"/>
      <c r="BR23" s="412"/>
      <c r="BS23" s="412"/>
      <c r="BT23" s="412"/>
      <c r="BU23" s="413"/>
      <c r="BV23" s="411">
        <v>3355682</v>
      </c>
      <c r="BW23" s="412"/>
      <c r="BX23" s="412"/>
      <c r="BY23" s="412"/>
      <c r="BZ23" s="412"/>
      <c r="CA23" s="412"/>
      <c r="CB23" s="412"/>
      <c r="CC23" s="413"/>
      <c r="CD23" s="191"/>
      <c r="CE23" s="525"/>
      <c r="CF23" s="525"/>
      <c r="CG23" s="525"/>
      <c r="CH23" s="525"/>
      <c r="CI23" s="525"/>
      <c r="CJ23" s="525"/>
      <c r="CK23" s="525"/>
      <c r="CL23" s="525"/>
      <c r="CM23" s="525"/>
      <c r="CN23" s="525"/>
      <c r="CO23" s="525"/>
      <c r="CP23" s="525"/>
      <c r="CQ23" s="525"/>
      <c r="CR23" s="525"/>
      <c r="CS23" s="526"/>
      <c r="CT23" s="408"/>
      <c r="CU23" s="409"/>
      <c r="CV23" s="409"/>
      <c r="CW23" s="409"/>
      <c r="CX23" s="409"/>
      <c r="CY23" s="409"/>
      <c r="CZ23" s="409"/>
      <c r="DA23" s="410"/>
      <c r="DB23" s="408"/>
      <c r="DC23" s="409"/>
      <c r="DD23" s="409"/>
      <c r="DE23" s="409"/>
      <c r="DF23" s="409"/>
      <c r="DG23" s="409"/>
      <c r="DH23" s="409"/>
      <c r="DI23" s="410"/>
    </row>
    <row r="24" spans="1:113" ht="18.75" customHeight="1" thickBot="1" x14ac:dyDescent="0.25">
      <c r="A24" s="178"/>
      <c r="B24" s="582"/>
      <c r="C24" s="558"/>
      <c r="D24" s="559"/>
      <c r="E24" s="461" t="s">
        <v>168</v>
      </c>
      <c r="F24" s="441"/>
      <c r="G24" s="441"/>
      <c r="H24" s="441"/>
      <c r="I24" s="441"/>
      <c r="J24" s="441"/>
      <c r="K24" s="442"/>
      <c r="L24" s="462">
        <v>1</v>
      </c>
      <c r="M24" s="463"/>
      <c r="N24" s="463"/>
      <c r="O24" s="463"/>
      <c r="P24" s="505"/>
      <c r="Q24" s="462">
        <v>6750</v>
      </c>
      <c r="R24" s="463"/>
      <c r="S24" s="463"/>
      <c r="T24" s="463"/>
      <c r="U24" s="463"/>
      <c r="V24" s="505"/>
      <c r="W24" s="557"/>
      <c r="X24" s="558"/>
      <c r="Y24" s="559"/>
      <c r="Z24" s="461" t="s">
        <v>169</v>
      </c>
      <c r="AA24" s="441"/>
      <c r="AB24" s="441"/>
      <c r="AC24" s="441"/>
      <c r="AD24" s="441"/>
      <c r="AE24" s="441"/>
      <c r="AF24" s="441"/>
      <c r="AG24" s="442"/>
      <c r="AH24" s="462">
        <v>112</v>
      </c>
      <c r="AI24" s="463"/>
      <c r="AJ24" s="463"/>
      <c r="AK24" s="463"/>
      <c r="AL24" s="505"/>
      <c r="AM24" s="462">
        <v>320096</v>
      </c>
      <c r="AN24" s="463"/>
      <c r="AO24" s="463"/>
      <c r="AP24" s="463"/>
      <c r="AQ24" s="463"/>
      <c r="AR24" s="505"/>
      <c r="AS24" s="462">
        <v>2858</v>
      </c>
      <c r="AT24" s="463"/>
      <c r="AU24" s="463"/>
      <c r="AV24" s="463"/>
      <c r="AW24" s="463"/>
      <c r="AX24" s="464"/>
      <c r="AY24" s="527" t="s">
        <v>170</v>
      </c>
      <c r="AZ24" s="528"/>
      <c r="BA24" s="528"/>
      <c r="BB24" s="528"/>
      <c r="BC24" s="528"/>
      <c r="BD24" s="528"/>
      <c r="BE24" s="528"/>
      <c r="BF24" s="528"/>
      <c r="BG24" s="528"/>
      <c r="BH24" s="528"/>
      <c r="BI24" s="528"/>
      <c r="BJ24" s="528"/>
      <c r="BK24" s="528"/>
      <c r="BL24" s="528"/>
      <c r="BM24" s="529"/>
      <c r="BN24" s="411">
        <v>3354786</v>
      </c>
      <c r="BO24" s="412"/>
      <c r="BP24" s="412"/>
      <c r="BQ24" s="412"/>
      <c r="BR24" s="412"/>
      <c r="BS24" s="412"/>
      <c r="BT24" s="412"/>
      <c r="BU24" s="413"/>
      <c r="BV24" s="411">
        <v>3312182</v>
      </c>
      <c r="BW24" s="412"/>
      <c r="BX24" s="412"/>
      <c r="BY24" s="412"/>
      <c r="BZ24" s="412"/>
      <c r="CA24" s="412"/>
      <c r="CB24" s="412"/>
      <c r="CC24" s="413"/>
      <c r="CD24" s="191"/>
      <c r="CE24" s="525"/>
      <c r="CF24" s="525"/>
      <c r="CG24" s="525"/>
      <c r="CH24" s="525"/>
      <c r="CI24" s="525"/>
      <c r="CJ24" s="525"/>
      <c r="CK24" s="525"/>
      <c r="CL24" s="525"/>
      <c r="CM24" s="525"/>
      <c r="CN24" s="525"/>
      <c r="CO24" s="525"/>
      <c r="CP24" s="525"/>
      <c r="CQ24" s="525"/>
      <c r="CR24" s="525"/>
      <c r="CS24" s="526"/>
      <c r="CT24" s="408"/>
      <c r="CU24" s="409"/>
      <c r="CV24" s="409"/>
      <c r="CW24" s="409"/>
      <c r="CX24" s="409"/>
      <c r="CY24" s="409"/>
      <c r="CZ24" s="409"/>
      <c r="DA24" s="410"/>
      <c r="DB24" s="408"/>
      <c r="DC24" s="409"/>
      <c r="DD24" s="409"/>
      <c r="DE24" s="409"/>
      <c r="DF24" s="409"/>
      <c r="DG24" s="409"/>
      <c r="DH24" s="409"/>
      <c r="DI24" s="410"/>
    </row>
    <row r="25" spans="1:113" ht="18.75" customHeight="1" x14ac:dyDescent="0.2">
      <c r="A25" s="178"/>
      <c r="B25" s="582"/>
      <c r="C25" s="558"/>
      <c r="D25" s="559"/>
      <c r="E25" s="461" t="s">
        <v>171</v>
      </c>
      <c r="F25" s="441"/>
      <c r="G25" s="441"/>
      <c r="H25" s="441"/>
      <c r="I25" s="441"/>
      <c r="J25" s="441"/>
      <c r="K25" s="442"/>
      <c r="L25" s="462">
        <v>1</v>
      </c>
      <c r="M25" s="463"/>
      <c r="N25" s="463"/>
      <c r="O25" s="463"/>
      <c r="P25" s="505"/>
      <c r="Q25" s="462">
        <v>5700</v>
      </c>
      <c r="R25" s="463"/>
      <c r="S25" s="463"/>
      <c r="T25" s="463"/>
      <c r="U25" s="463"/>
      <c r="V25" s="505"/>
      <c r="W25" s="557"/>
      <c r="X25" s="558"/>
      <c r="Y25" s="559"/>
      <c r="Z25" s="461" t="s">
        <v>172</v>
      </c>
      <c r="AA25" s="441"/>
      <c r="AB25" s="441"/>
      <c r="AC25" s="441"/>
      <c r="AD25" s="441"/>
      <c r="AE25" s="441"/>
      <c r="AF25" s="441"/>
      <c r="AG25" s="442"/>
      <c r="AH25" s="462" t="s">
        <v>127</v>
      </c>
      <c r="AI25" s="463"/>
      <c r="AJ25" s="463"/>
      <c r="AK25" s="463"/>
      <c r="AL25" s="505"/>
      <c r="AM25" s="462" t="s">
        <v>127</v>
      </c>
      <c r="AN25" s="463"/>
      <c r="AO25" s="463"/>
      <c r="AP25" s="463"/>
      <c r="AQ25" s="463"/>
      <c r="AR25" s="505"/>
      <c r="AS25" s="462" t="s">
        <v>136</v>
      </c>
      <c r="AT25" s="463"/>
      <c r="AU25" s="463"/>
      <c r="AV25" s="463"/>
      <c r="AW25" s="463"/>
      <c r="AX25" s="464"/>
      <c r="AY25" s="371" t="s">
        <v>173</v>
      </c>
      <c r="AZ25" s="372"/>
      <c r="BA25" s="372"/>
      <c r="BB25" s="372"/>
      <c r="BC25" s="372"/>
      <c r="BD25" s="372"/>
      <c r="BE25" s="372"/>
      <c r="BF25" s="372"/>
      <c r="BG25" s="372"/>
      <c r="BH25" s="372"/>
      <c r="BI25" s="372"/>
      <c r="BJ25" s="372"/>
      <c r="BK25" s="372"/>
      <c r="BL25" s="372"/>
      <c r="BM25" s="373"/>
      <c r="BN25" s="374">
        <v>152879</v>
      </c>
      <c r="BO25" s="375"/>
      <c r="BP25" s="375"/>
      <c r="BQ25" s="375"/>
      <c r="BR25" s="375"/>
      <c r="BS25" s="375"/>
      <c r="BT25" s="375"/>
      <c r="BU25" s="376"/>
      <c r="BV25" s="374">
        <v>53642</v>
      </c>
      <c r="BW25" s="375"/>
      <c r="BX25" s="375"/>
      <c r="BY25" s="375"/>
      <c r="BZ25" s="375"/>
      <c r="CA25" s="375"/>
      <c r="CB25" s="375"/>
      <c r="CC25" s="376"/>
      <c r="CD25" s="191"/>
      <c r="CE25" s="525"/>
      <c r="CF25" s="525"/>
      <c r="CG25" s="525"/>
      <c r="CH25" s="525"/>
      <c r="CI25" s="525"/>
      <c r="CJ25" s="525"/>
      <c r="CK25" s="525"/>
      <c r="CL25" s="525"/>
      <c r="CM25" s="525"/>
      <c r="CN25" s="525"/>
      <c r="CO25" s="525"/>
      <c r="CP25" s="525"/>
      <c r="CQ25" s="525"/>
      <c r="CR25" s="525"/>
      <c r="CS25" s="526"/>
      <c r="CT25" s="408"/>
      <c r="CU25" s="409"/>
      <c r="CV25" s="409"/>
      <c r="CW25" s="409"/>
      <c r="CX25" s="409"/>
      <c r="CY25" s="409"/>
      <c r="CZ25" s="409"/>
      <c r="DA25" s="410"/>
      <c r="DB25" s="408"/>
      <c r="DC25" s="409"/>
      <c r="DD25" s="409"/>
      <c r="DE25" s="409"/>
      <c r="DF25" s="409"/>
      <c r="DG25" s="409"/>
      <c r="DH25" s="409"/>
      <c r="DI25" s="410"/>
    </row>
    <row r="26" spans="1:113" ht="18.75" customHeight="1" x14ac:dyDescent="0.2">
      <c r="A26" s="178"/>
      <c r="B26" s="582"/>
      <c r="C26" s="558"/>
      <c r="D26" s="559"/>
      <c r="E26" s="461" t="s">
        <v>174</v>
      </c>
      <c r="F26" s="441"/>
      <c r="G26" s="441"/>
      <c r="H26" s="441"/>
      <c r="I26" s="441"/>
      <c r="J26" s="441"/>
      <c r="K26" s="442"/>
      <c r="L26" s="462">
        <v>1</v>
      </c>
      <c r="M26" s="463"/>
      <c r="N26" s="463"/>
      <c r="O26" s="463"/>
      <c r="P26" s="505"/>
      <c r="Q26" s="462">
        <v>5400</v>
      </c>
      <c r="R26" s="463"/>
      <c r="S26" s="463"/>
      <c r="T26" s="463"/>
      <c r="U26" s="463"/>
      <c r="V26" s="505"/>
      <c r="W26" s="557"/>
      <c r="X26" s="558"/>
      <c r="Y26" s="559"/>
      <c r="Z26" s="461" t="s">
        <v>175</v>
      </c>
      <c r="AA26" s="563"/>
      <c r="AB26" s="563"/>
      <c r="AC26" s="563"/>
      <c r="AD26" s="563"/>
      <c r="AE26" s="563"/>
      <c r="AF26" s="563"/>
      <c r="AG26" s="564"/>
      <c r="AH26" s="462">
        <v>1</v>
      </c>
      <c r="AI26" s="463"/>
      <c r="AJ26" s="463"/>
      <c r="AK26" s="463"/>
      <c r="AL26" s="505"/>
      <c r="AM26" s="462" t="s">
        <v>176</v>
      </c>
      <c r="AN26" s="463"/>
      <c r="AO26" s="463"/>
      <c r="AP26" s="463"/>
      <c r="AQ26" s="463"/>
      <c r="AR26" s="505"/>
      <c r="AS26" s="462" t="s">
        <v>177</v>
      </c>
      <c r="AT26" s="463"/>
      <c r="AU26" s="463"/>
      <c r="AV26" s="463"/>
      <c r="AW26" s="463"/>
      <c r="AX26" s="464"/>
      <c r="AY26" s="414" t="s">
        <v>178</v>
      </c>
      <c r="AZ26" s="415"/>
      <c r="BA26" s="415"/>
      <c r="BB26" s="415"/>
      <c r="BC26" s="415"/>
      <c r="BD26" s="415"/>
      <c r="BE26" s="415"/>
      <c r="BF26" s="415"/>
      <c r="BG26" s="415"/>
      <c r="BH26" s="415"/>
      <c r="BI26" s="415"/>
      <c r="BJ26" s="415"/>
      <c r="BK26" s="415"/>
      <c r="BL26" s="415"/>
      <c r="BM26" s="416"/>
      <c r="BN26" s="411" t="s">
        <v>179</v>
      </c>
      <c r="BO26" s="412"/>
      <c r="BP26" s="412"/>
      <c r="BQ26" s="412"/>
      <c r="BR26" s="412"/>
      <c r="BS26" s="412"/>
      <c r="BT26" s="412"/>
      <c r="BU26" s="413"/>
      <c r="BV26" s="411" t="s">
        <v>127</v>
      </c>
      <c r="BW26" s="412"/>
      <c r="BX26" s="412"/>
      <c r="BY26" s="412"/>
      <c r="BZ26" s="412"/>
      <c r="CA26" s="412"/>
      <c r="CB26" s="412"/>
      <c r="CC26" s="413"/>
      <c r="CD26" s="191"/>
      <c r="CE26" s="525"/>
      <c r="CF26" s="525"/>
      <c r="CG26" s="525"/>
      <c r="CH26" s="525"/>
      <c r="CI26" s="525"/>
      <c r="CJ26" s="525"/>
      <c r="CK26" s="525"/>
      <c r="CL26" s="525"/>
      <c r="CM26" s="525"/>
      <c r="CN26" s="525"/>
      <c r="CO26" s="525"/>
      <c r="CP26" s="525"/>
      <c r="CQ26" s="525"/>
      <c r="CR26" s="525"/>
      <c r="CS26" s="526"/>
      <c r="CT26" s="408"/>
      <c r="CU26" s="409"/>
      <c r="CV26" s="409"/>
      <c r="CW26" s="409"/>
      <c r="CX26" s="409"/>
      <c r="CY26" s="409"/>
      <c r="CZ26" s="409"/>
      <c r="DA26" s="410"/>
      <c r="DB26" s="408"/>
      <c r="DC26" s="409"/>
      <c r="DD26" s="409"/>
      <c r="DE26" s="409"/>
      <c r="DF26" s="409"/>
      <c r="DG26" s="409"/>
      <c r="DH26" s="409"/>
      <c r="DI26" s="410"/>
    </row>
    <row r="27" spans="1:113" ht="18.75" customHeight="1" thickBot="1" x14ac:dyDescent="0.25">
      <c r="A27" s="178"/>
      <c r="B27" s="582"/>
      <c r="C27" s="558"/>
      <c r="D27" s="559"/>
      <c r="E27" s="461" t="s">
        <v>180</v>
      </c>
      <c r="F27" s="441"/>
      <c r="G27" s="441"/>
      <c r="H27" s="441"/>
      <c r="I27" s="441"/>
      <c r="J27" s="441"/>
      <c r="K27" s="442"/>
      <c r="L27" s="462">
        <v>1</v>
      </c>
      <c r="M27" s="463"/>
      <c r="N27" s="463"/>
      <c r="O27" s="463"/>
      <c r="P27" s="505"/>
      <c r="Q27" s="462">
        <v>2800</v>
      </c>
      <c r="R27" s="463"/>
      <c r="S27" s="463"/>
      <c r="T27" s="463"/>
      <c r="U27" s="463"/>
      <c r="V27" s="505"/>
      <c r="W27" s="557"/>
      <c r="X27" s="558"/>
      <c r="Y27" s="559"/>
      <c r="Z27" s="461" t="s">
        <v>181</v>
      </c>
      <c r="AA27" s="441"/>
      <c r="AB27" s="441"/>
      <c r="AC27" s="441"/>
      <c r="AD27" s="441"/>
      <c r="AE27" s="441"/>
      <c r="AF27" s="441"/>
      <c r="AG27" s="442"/>
      <c r="AH27" s="462" t="s">
        <v>179</v>
      </c>
      <c r="AI27" s="463"/>
      <c r="AJ27" s="463"/>
      <c r="AK27" s="463"/>
      <c r="AL27" s="505"/>
      <c r="AM27" s="462" t="s">
        <v>179</v>
      </c>
      <c r="AN27" s="463"/>
      <c r="AO27" s="463"/>
      <c r="AP27" s="463"/>
      <c r="AQ27" s="463"/>
      <c r="AR27" s="505"/>
      <c r="AS27" s="462" t="s">
        <v>179</v>
      </c>
      <c r="AT27" s="463"/>
      <c r="AU27" s="463"/>
      <c r="AV27" s="463"/>
      <c r="AW27" s="463"/>
      <c r="AX27" s="464"/>
      <c r="AY27" s="506" t="s">
        <v>182</v>
      </c>
      <c r="AZ27" s="507"/>
      <c r="BA27" s="507"/>
      <c r="BB27" s="507"/>
      <c r="BC27" s="507"/>
      <c r="BD27" s="507"/>
      <c r="BE27" s="507"/>
      <c r="BF27" s="507"/>
      <c r="BG27" s="507"/>
      <c r="BH27" s="507"/>
      <c r="BI27" s="507"/>
      <c r="BJ27" s="507"/>
      <c r="BK27" s="507"/>
      <c r="BL27" s="507"/>
      <c r="BM27" s="508"/>
      <c r="BN27" s="530">
        <v>50000</v>
      </c>
      <c r="BO27" s="531"/>
      <c r="BP27" s="531"/>
      <c r="BQ27" s="531"/>
      <c r="BR27" s="531"/>
      <c r="BS27" s="531"/>
      <c r="BT27" s="531"/>
      <c r="BU27" s="532"/>
      <c r="BV27" s="530">
        <v>50000</v>
      </c>
      <c r="BW27" s="531"/>
      <c r="BX27" s="531"/>
      <c r="BY27" s="531"/>
      <c r="BZ27" s="531"/>
      <c r="CA27" s="531"/>
      <c r="CB27" s="531"/>
      <c r="CC27" s="532"/>
      <c r="CD27" s="193"/>
      <c r="CE27" s="525"/>
      <c r="CF27" s="525"/>
      <c r="CG27" s="525"/>
      <c r="CH27" s="525"/>
      <c r="CI27" s="525"/>
      <c r="CJ27" s="525"/>
      <c r="CK27" s="525"/>
      <c r="CL27" s="525"/>
      <c r="CM27" s="525"/>
      <c r="CN27" s="525"/>
      <c r="CO27" s="525"/>
      <c r="CP27" s="525"/>
      <c r="CQ27" s="525"/>
      <c r="CR27" s="525"/>
      <c r="CS27" s="526"/>
      <c r="CT27" s="408"/>
      <c r="CU27" s="409"/>
      <c r="CV27" s="409"/>
      <c r="CW27" s="409"/>
      <c r="CX27" s="409"/>
      <c r="CY27" s="409"/>
      <c r="CZ27" s="409"/>
      <c r="DA27" s="410"/>
      <c r="DB27" s="408"/>
      <c r="DC27" s="409"/>
      <c r="DD27" s="409"/>
      <c r="DE27" s="409"/>
      <c r="DF27" s="409"/>
      <c r="DG27" s="409"/>
      <c r="DH27" s="409"/>
      <c r="DI27" s="410"/>
    </row>
    <row r="28" spans="1:113" ht="18.75" customHeight="1" x14ac:dyDescent="0.2">
      <c r="A28" s="178"/>
      <c r="B28" s="582"/>
      <c r="C28" s="558"/>
      <c r="D28" s="559"/>
      <c r="E28" s="461" t="s">
        <v>183</v>
      </c>
      <c r="F28" s="441"/>
      <c r="G28" s="441"/>
      <c r="H28" s="441"/>
      <c r="I28" s="441"/>
      <c r="J28" s="441"/>
      <c r="K28" s="442"/>
      <c r="L28" s="462">
        <v>1</v>
      </c>
      <c r="M28" s="463"/>
      <c r="N28" s="463"/>
      <c r="O28" s="463"/>
      <c r="P28" s="505"/>
      <c r="Q28" s="462">
        <v>2250</v>
      </c>
      <c r="R28" s="463"/>
      <c r="S28" s="463"/>
      <c r="T28" s="463"/>
      <c r="U28" s="463"/>
      <c r="V28" s="505"/>
      <c r="W28" s="557"/>
      <c r="X28" s="558"/>
      <c r="Y28" s="559"/>
      <c r="Z28" s="461" t="s">
        <v>184</v>
      </c>
      <c r="AA28" s="441"/>
      <c r="AB28" s="441"/>
      <c r="AC28" s="441"/>
      <c r="AD28" s="441"/>
      <c r="AE28" s="441"/>
      <c r="AF28" s="441"/>
      <c r="AG28" s="442"/>
      <c r="AH28" s="462" t="s">
        <v>127</v>
      </c>
      <c r="AI28" s="463"/>
      <c r="AJ28" s="463"/>
      <c r="AK28" s="463"/>
      <c r="AL28" s="505"/>
      <c r="AM28" s="462" t="s">
        <v>179</v>
      </c>
      <c r="AN28" s="463"/>
      <c r="AO28" s="463"/>
      <c r="AP28" s="463"/>
      <c r="AQ28" s="463"/>
      <c r="AR28" s="505"/>
      <c r="AS28" s="462" t="s">
        <v>179</v>
      </c>
      <c r="AT28" s="463"/>
      <c r="AU28" s="463"/>
      <c r="AV28" s="463"/>
      <c r="AW28" s="463"/>
      <c r="AX28" s="464"/>
      <c r="AY28" s="565" t="s">
        <v>185</v>
      </c>
      <c r="AZ28" s="566"/>
      <c r="BA28" s="566"/>
      <c r="BB28" s="567"/>
      <c r="BC28" s="371" t="s">
        <v>48</v>
      </c>
      <c r="BD28" s="372"/>
      <c r="BE28" s="372"/>
      <c r="BF28" s="372"/>
      <c r="BG28" s="372"/>
      <c r="BH28" s="372"/>
      <c r="BI28" s="372"/>
      <c r="BJ28" s="372"/>
      <c r="BK28" s="372"/>
      <c r="BL28" s="372"/>
      <c r="BM28" s="373"/>
      <c r="BN28" s="374">
        <v>800000</v>
      </c>
      <c r="BO28" s="375"/>
      <c r="BP28" s="375"/>
      <c r="BQ28" s="375"/>
      <c r="BR28" s="375"/>
      <c r="BS28" s="375"/>
      <c r="BT28" s="375"/>
      <c r="BU28" s="376"/>
      <c r="BV28" s="374">
        <v>800000</v>
      </c>
      <c r="BW28" s="375"/>
      <c r="BX28" s="375"/>
      <c r="BY28" s="375"/>
      <c r="BZ28" s="375"/>
      <c r="CA28" s="375"/>
      <c r="CB28" s="375"/>
      <c r="CC28" s="376"/>
      <c r="CD28" s="191"/>
      <c r="CE28" s="525"/>
      <c r="CF28" s="525"/>
      <c r="CG28" s="525"/>
      <c r="CH28" s="525"/>
      <c r="CI28" s="525"/>
      <c r="CJ28" s="525"/>
      <c r="CK28" s="525"/>
      <c r="CL28" s="525"/>
      <c r="CM28" s="525"/>
      <c r="CN28" s="525"/>
      <c r="CO28" s="525"/>
      <c r="CP28" s="525"/>
      <c r="CQ28" s="525"/>
      <c r="CR28" s="525"/>
      <c r="CS28" s="526"/>
      <c r="CT28" s="408"/>
      <c r="CU28" s="409"/>
      <c r="CV28" s="409"/>
      <c r="CW28" s="409"/>
      <c r="CX28" s="409"/>
      <c r="CY28" s="409"/>
      <c r="CZ28" s="409"/>
      <c r="DA28" s="410"/>
      <c r="DB28" s="408"/>
      <c r="DC28" s="409"/>
      <c r="DD28" s="409"/>
      <c r="DE28" s="409"/>
      <c r="DF28" s="409"/>
      <c r="DG28" s="409"/>
      <c r="DH28" s="409"/>
      <c r="DI28" s="410"/>
    </row>
    <row r="29" spans="1:113" ht="18.75" customHeight="1" x14ac:dyDescent="0.2">
      <c r="A29" s="178"/>
      <c r="B29" s="582"/>
      <c r="C29" s="558"/>
      <c r="D29" s="559"/>
      <c r="E29" s="461" t="s">
        <v>186</v>
      </c>
      <c r="F29" s="441"/>
      <c r="G29" s="441"/>
      <c r="H29" s="441"/>
      <c r="I29" s="441"/>
      <c r="J29" s="441"/>
      <c r="K29" s="442"/>
      <c r="L29" s="462">
        <v>7</v>
      </c>
      <c r="M29" s="463"/>
      <c r="N29" s="463"/>
      <c r="O29" s="463"/>
      <c r="P29" s="505"/>
      <c r="Q29" s="462">
        <v>2150</v>
      </c>
      <c r="R29" s="463"/>
      <c r="S29" s="463"/>
      <c r="T29" s="463"/>
      <c r="U29" s="463"/>
      <c r="V29" s="505"/>
      <c r="W29" s="560"/>
      <c r="X29" s="561"/>
      <c r="Y29" s="562"/>
      <c r="Z29" s="461" t="s">
        <v>187</v>
      </c>
      <c r="AA29" s="441"/>
      <c r="AB29" s="441"/>
      <c r="AC29" s="441"/>
      <c r="AD29" s="441"/>
      <c r="AE29" s="441"/>
      <c r="AF29" s="441"/>
      <c r="AG29" s="442"/>
      <c r="AH29" s="462">
        <v>112</v>
      </c>
      <c r="AI29" s="463"/>
      <c r="AJ29" s="463"/>
      <c r="AK29" s="463"/>
      <c r="AL29" s="505"/>
      <c r="AM29" s="462">
        <v>320096</v>
      </c>
      <c r="AN29" s="463"/>
      <c r="AO29" s="463"/>
      <c r="AP29" s="463"/>
      <c r="AQ29" s="463"/>
      <c r="AR29" s="505"/>
      <c r="AS29" s="462">
        <v>2858</v>
      </c>
      <c r="AT29" s="463"/>
      <c r="AU29" s="463"/>
      <c r="AV29" s="463"/>
      <c r="AW29" s="463"/>
      <c r="AX29" s="464"/>
      <c r="AY29" s="568"/>
      <c r="AZ29" s="569"/>
      <c r="BA29" s="569"/>
      <c r="BB29" s="570"/>
      <c r="BC29" s="445" t="s">
        <v>188</v>
      </c>
      <c r="BD29" s="446"/>
      <c r="BE29" s="446"/>
      <c r="BF29" s="446"/>
      <c r="BG29" s="446"/>
      <c r="BH29" s="446"/>
      <c r="BI29" s="446"/>
      <c r="BJ29" s="446"/>
      <c r="BK29" s="446"/>
      <c r="BL29" s="446"/>
      <c r="BM29" s="447"/>
      <c r="BN29" s="411">
        <v>87370</v>
      </c>
      <c r="BO29" s="412"/>
      <c r="BP29" s="412"/>
      <c r="BQ29" s="412"/>
      <c r="BR29" s="412"/>
      <c r="BS29" s="412"/>
      <c r="BT29" s="412"/>
      <c r="BU29" s="413"/>
      <c r="BV29" s="411">
        <v>45640</v>
      </c>
      <c r="BW29" s="412"/>
      <c r="BX29" s="412"/>
      <c r="BY29" s="412"/>
      <c r="BZ29" s="412"/>
      <c r="CA29" s="412"/>
      <c r="CB29" s="412"/>
      <c r="CC29" s="413"/>
      <c r="CD29" s="193"/>
      <c r="CE29" s="525"/>
      <c r="CF29" s="525"/>
      <c r="CG29" s="525"/>
      <c r="CH29" s="525"/>
      <c r="CI29" s="525"/>
      <c r="CJ29" s="525"/>
      <c r="CK29" s="525"/>
      <c r="CL29" s="525"/>
      <c r="CM29" s="525"/>
      <c r="CN29" s="525"/>
      <c r="CO29" s="525"/>
      <c r="CP29" s="525"/>
      <c r="CQ29" s="525"/>
      <c r="CR29" s="525"/>
      <c r="CS29" s="526"/>
      <c r="CT29" s="408"/>
      <c r="CU29" s="409"/>
      <c r="CV29" s="409"/>
      <c r="CW29" s="409"/>
      <c r="CX29" s="409"/>
      <c r="CY29" s="409"/>
      <c r="CZ29" s="409"/>
      <c r="DA29" s="410"/>
      <c r="DB29" s="408"/>
      <c r="DC29" s="409"/>
      <c r="DD29" s="409"/>
      <c r="DE29" s="409"/>
      <c r="DF29" s="409"/>
      <c r="DG29" s="409"/>
      <c r="DH29" s="409"/>
      <c r="DI29" s="410"/>
    </row>
    <row r="30" spans="1:113" ht="18.75" customHeight="1" thickBot="1" x14ac:dyDescent="0.25">
      <c r="A30" s="178"/>
      <c r="B30" s="583"/>
      <c r="C30" s="584"/>
      <c r="D30" s="585"/>
      <c r="E30" s="465"/>
      <c r="F30" s="466"/>
      <c r="G30" s="466"/>
      <c r="H30" s="466"/>
      <c r="I30" s="466"/>
      <c r="J30" s="466"/>
      <c r="K30" s="467"/>
      <c r="L30" s="575"/>
      <c r="M30" s="576"/>
      <c r="N30" s="576"/>
      <c r="O30" s="576"/>
      <c r="P30" s="577"/>
      <c r="Q30" s="575"/>
      <c r="R30" s="576"/>
      <c r="S30" s="576"/>
      <c r="T30" s="576"/>
      <c r="U30" s="576"/>
      <c r="V30" s="577"/>
      <c r="W30" s="578" t="s">
        <v>189</v>
      </c>
      <c r="X30" s="579"/>
      <c r="Y30" s="579"/>
      <c r="Z30" s="579"/>
      <c r="AA30" s="579"/>
      <c r="AB30" s="579"/>
      <c r="AC30" s="579"/>
      <c r="AD30" s="579"/>
      <c r="AE30" s="579"/>
      <c r="AF30" s="579"/>
      <c r="AG30" s="580"/>
      <c r="AH30" s="538">
        <v>93.3</v>
      </c>
      <c r="AI30" s="539"/>
      <c r="AJ30" s="539"/>
      <c r="AK30" s="539"/>
      <c r="AL30" s="539"/>
      <c r="AM30" s="539"/>
      <c r="AN30" s="539"/>
      <c r="AO30" s="539"/>
      <c r="AP30" s="539"/>
      <c r="AQ30" s="539"/>
      <c r="AR30" s="539"/>
      <c r="AS30" s="539"/>
      <c r="AT30" s="539"/>
      <c r="AU30" s="539"/>
      <c r="AV30" s="539"/>
      <c r="AW30" s="539"/>
      <c r="AX30" s="541"/>
      <c r="AY30" s="571"/>
      <c r="AZ30" s="572"/>
      <c r="BA30" s="572"/>
      <c r="BB30" s="573"/>
      <c r="BC30" s="527" t="s">
        <v>50</v>
      </c>
      <c r="BD30" s="528"/>
      <c r="BE30" s="528"/>
      <c r="BF30" s="528"/>
      <c r="BG30" s="528"/>
      <c r="BH30" s="528"/>
      <c r="BI30" s="528"/>
      <c r="BJ30" s="528"/>
      <c r="BK30" s="528"/>
      <c r="BL30" s="528"/>
      <c r="BM30" s="529"/>
      <c r="BN30" s="530">
        <v>2469951</v>
      </c>
      <c r="BO30" s="531"/>
      <c r="BP30" s="531"/>
      <c r="BQ30" s="531"/>
      <c r="BR30" s="531"/>
      <c r="BS30" s="531"/>
      <c r="BT30" s="531"/>
      <c r="BU30" s="532"/>
      <c r="BV30" s="530">
        <v>2082482</v>
      </c>
      <c r="BW30" s="531"/>
      <c r="BX30" s="531"/>
      <c r="BY30" s="531"/>
      <c r="BZ30" s="531"/>
      <c r="CA30" s="531"/>
      <c r="CB30" s="531"/>
      <c r="CC30" s="53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574" t="s">
        <v>190</v>
      </c>
      <c r="D32" s="574"/>
      <c r="E32" s="574"/>
      <c r="F32" s="574"/>
      <c r="G32" s="574"/>
      <c r="H32" s="574"/>
      <c r="I32" s="574"/>
      <c r="J32" s="574"/>
      <c r="K32" s="574"/>
      <c r="L32" s="574"/>
      <c r="M32" s="574"/>
      <c r="N32" s="574"/>
      <c r="O32" s="574"/>
      <c r="P32" s="574"/>
      <c r="Q32" s="574"/>
      <c r="R32" s="574"/>
      <c r="S32" s="574"/>
      <c r="U32" s="415" t="s">
        <v>191</v>
      </c>
      <c r="V32" s="415"/>
      <c r="W32" s="415"/>
      <c r="X32" s="415"/>
      <c r="Y32" s="415"/>
      <c r="Z32" s="415"/>
      <c r="AA32" s="415"/>
      <c r="AB32" s="415"/>
      <c r="AC32" s="415"/>
      <c r="AD32" s="415"/>
      <c r="AE32" s="415"/>
      <c r="AF32" s="415"/>
      <c r="AG32" s="415"/>
      <c r="AH32" s="415"/>
      <c r="AI32" s="415"/>
      <c r="AJ32" s="415"/>
      <c r="AK32" s="415"/>
      <c r="AM32" s="415" t="s">
        <v>192</v>
      </c>
      <c r="AN32" s="415"/>
      <c r="AO32" s="415"/>
      <c r="AP32" s="415"/>
      <c r="AQ32" s="415"/>
      <c r="AR32" s="415"/>
      <c r="AS32" s="415"/>
      <c r="AT32" s="415"/>
      <c r="AU32" s="415"/>
      <c r="AV32" s="415"/>
      <c r="AW32" s="415"/>
      <c r="AX32" s="415"/>
      <c r="AY32" s="415"/>
      <c r="AZ32" s="415"/>
      <c r="BA32" s="415"/>
      <c r="BB32" s="415"/>
      <c r="BC32" s="415"/>
      <c r="BE32" s="415" t="s">
        <v>193</v>
      </c>
      <c r="BF32" s="415"/>
      <c r="BG32" s="415"/>
      <c r="BH32" s="415"/>
      <c r="BI32" s="415"/>
      <c r="BJ32" s="415"/>
      <c r="BK32" s="415"/>
      <c r="BL32" s="415"/>
      <c r="BM32" s="415"/>
      <c r="BN32" s="415"/>
      <c r="BO32" s="415"/>
      <c r="BP32" s="415"/>
      <c r="BQ32" s="415"/>
      <c r="BR32" s="415"/>
      <c r="BS32" s="415"/>
      <c r="BT32" s="415"/>
      <c r="BU32" s="415"/>
      <c r="BW32" s="415" t="s">
        <v>194</v>
      </c>
      <c r="BX32" s="415"/>
      <c r="BY32" s="415"/>
      <c r="BZ32" s="415"/>
      <c r="CA32" s="415"/>
      <c r="CB32" s="415"/>
      <c r="CC32" s="415"/>
      <c r="CD32" s="415"/>
      <c r="CE32" s="415"/>
      <c r="CF32" s="415"/>
      <c r="CG32" s="415"/>
      <c r="CH32" s="415"/>
      <c r="CI32" s="415"/>
      <c r="CJ32" s="415"/>
      <c r="CK32" s="415"/>
      <c r="CL32" s="415"/>
      <c r="CM32" s="415"/>
      <c r="CO32" s="415" t="s">
        <v>195</v>
      </c>
      <c r="CP32" s="415"/>
      <c r="CQ32" s="415"/>
      <c r="CR32" s="415"/>
      <c r="CS32" s="415"/>
      <c r="CT32" s="415"/>
      <c r="CU32" s="415"/>
      <c r="CV32" s="415"/>
      <c r="CW32" s="415"/>
      <c r="CX32" s="415"/>
      <c r="CY32" s="415"/>
      <c r="CZ32" s="415"/>
      <c r="DA32" s="415"/>
      <c r="DB32" s="415"/>
      <c r="DC32" s="415"/>
      <c r="DD32" s="415"/>
      <c r="DE32" s="415"/>
      <c r="DI32" s="201"/>
    </row>
    <row r="33" spans="1:113" ht="13.5" customHeight="1" x14ac:dyDescent="0.2">
      <c r="A33" s="178"/>
      <c r="B33" s="202"/>
      <c r="C33" s="435" t="s">
        <v>196</v>
      </c>
      <c r="D33" s="435"/>
      <c r="E33" s="400" t="s">
        <v>197</v>
      </c>
      <c r="F33" s="400"/>
      <c r="G33" s="400"/>
      <c r="H33" s="400"/>
      <c r="I33" s="400"/>
      <c r="J33" s="400"/>
      <c r="K33" s="400"/>
      <c r="L33" s="400"/>
      <c r="M33" s="400"/>
      <c r="N33" s="400"/>
      <c r="O33" s="400"/>
      <c r="P33" s="400"/>
      <c r="Q33" s="400"/>
      <c r="R33" s="400"/>
      <c r="S33" s="400"/>
      <c r="T33" s="203"/>
      <c r="U33" s="435" t="s">
        <v>198</v>
      </c>
      <c r="V33" s="435"/>
      <c r="W33" s="400" t="s">
        <v>199</v>
      </c>
      <c r="X33" s="400"/>
      <c r="Y33" s="400"/>
      <c r="Z33" s="400"/>
      <c r="AA33" s="400"/>
      <c r="AB33" s="400"/>
      <c r="AC33" s="400"/>
      <c r="AD33" s="400"/>
      <c r="AE33" s="400"/>
      <c r="AF33" s="400"/>
      <c r="AG33" s="400"/>
      <c r="AH33" s="400"/>
      <c r="AI33" s="400"/>
      <c r="AJ33" s="400"/>
      <c r="AK33" s="400"/>
      <c r="AL33" s="203"/>
      <c r="AM33" s="435" t="s">
        <v>196</v>
      </c>
      <c r="AN33" s="435"/>
      <c r="AO33" s="400" t="s">
        <v>197</v>
      </c>
      <c r="AP33" s="400"/>
      <c r="AQ33" s="400"/>
      <c r="AR33" s="400"/>
      <c r="AS33" s="400"/>
      <c r="AT33" s="400"/>
      <c r="AU33" s="400"/>
      <c r="AV33" s="400"/>
      <c r="AW33" s="400"/>
      <c r="AX33" s="400"/>
      <c r="AY33" s="400"/>
      <c r="AZ33" s="400"/>
      <c r="BA33" s="400"/>
      <c r="BB33" s="400"/>
      <c r="BC33" s="400"/>
      <c r="BD33" s="204"/>
      <c r="BE33" s="400" t="s">
        <v>200</v>
      </c>
      <c r="BF33" s="400"/>
      <c r="BG33" s="400" t="s">
        <v>201</v>
      </c>
      <c r="BH33" s="400"/>
      <c r="BI33" s="400"/>
      <c r="BJ33" s="400"/>
      <c r="BK33" s="400"/>
      <c r="BL33" s="400"/>
      <c r="BM33" s="400"/>
      <c r="BN33" s="400"/>
      <c r="BO33" s="400"/>
      <c r="BP33" s="400"/>
      <c r="BQ33" s="400"/>
      <c r="BR33" s="400"/>
      <c r="BS33" s="400"/>
      <c r="BT33" s="400"/>
      <c r="BU33" s="400"/>
      <c r="BV33" s="204"/>
      <c r="BW33" s="435" t="s">
        <v>200</v>
      </c>
      <c r="BX33" s="435"/>
      <c r="BY33" s="400" t="s">
        <v>202</v>
      </c>
      <c r="BZ33" s="400"/>
      <c r="CA33" s="400"/>
      <c r="CB33" s="400"/>
      <c r="CC33" s="400"/>
      <c r="CD33" s="400"/>
      <c r="CE33" s="400"/>
      <c r="CF33" s="400"/>
      <c r="CG33" s="400"/>
      <c r="CH33" s="400"/>
      <c r="CI33" s="400"/>
      <c r="CJ33" s="400"/>
      <c r="CK33" s="400"/>
      <c r="CL33" s="400"/>
      <c r="CM33" s="400"/>
      <c r="CN33" s="203"/>
      <c r="CO33" s="435" t="s">
        <v>196</v>
      </c>
      <c r="CP33" s="435"/>
      <c r="CQ33" s="400" t="s">
        <v>203</v>
      </c>
      <c r="CR33" s="400"/>
      <c r="CS33" s="400"/>
      <c r="CT33" s="400"/>
      <c r="CU33" s="400"/>
      <c r="CV33" s="400"/>
      <c r="CW33" s="400"/>
      <c r="CX33" s="400"/>
      <c r="CY33" s="400"/>
      <c r="CZ33" s="400"/>
      <c r="DA33" s="400"/>
      <c r="DB33" s="400"/>
      <c r="DC33" s="400"/>
      <c r="DD33" s="400"/>
      <c r="DE33" s="400"/>
      <c r="DF33" s="203"/>
      <c r="DG33" s="600" t="s">
        <v>204</v>
      </c>
      <c r="DH33" s="600"/>
      <c r="DI33" s="205"/>
    </row>
    <row r="34" spans="1:113" ht="32.25" customHeight="1" x14ac:dyDescent="0.2">
      <c r="A34" s="178"/>
      <c r="B34" s="202"/>
      <c r="C34" s="601">
        <f>IF(E34="","",1)</f>
        <v>1</v>
      </c>
      <c r="D34" s="601"/>
      <c r="E34" s="602" t="str">
        <f>IF('各会計、関係団体の財政状況及び健全化判断比率'!B7="","",'各会計、関係団体の財政状況及び健全化判断比率'!B7)</f>
        <v>一般会計</v>
      </c>
      <c r="F34" s="602"/>
      <c r="G34" s="602"/>
      <c r="H34" s="602"/>
      <c r="I34" s="602"/>
      <c r="J34" s="602"/>
      <c r="K34" s="602"/>
      <c r="L34" s="602"/>
      <c r="M34" s="602"/>
      <c r="N34" s="602"/>
      <c r="O34" s="602"/>
      <c r="P34" s="602"/>
      <c r="Q34" s="602"/>
      <c r="R34" s="602"/>
      <c r="S34" s="602"/>
      <c r="T34" s="178"/>
      <c r="U34" s="601">
        <f>IF(W34="","",MAX(C34:D43)+1)</f>
        <v>3</v>
      </c>
      <c r="V34" s="601"/>
      <c r="W34" s="602" t="str">
        <f>IF('各会計、関係団体の財政状況及び健全化判断比率'!B28="","",'各会計、関係団体の財政状況及び健全化判断比率'!B28)</f>
        <v>国民健康保険特別会計</v>
      </c>
      <c r="X34" s="602"/>
      <c r="Y34" s="602"/>
      <c r="Z34" s="602"/>
      <c r="AA34" s="602"/>
      <c r="AB34" s="602"/>
      <c r="AC34" s="602"/>
      <c r="AD34" s="602"/>
      <c r="AE34" s="602"/>
      <c r="AF34" s="602"/>
      <c r="AG34" s="602"/>
      <c r="AH34" s="602"/>
      <c r="AI34" s="602"/>
      <c r="AJ34" s="602"/>
      <c r="AK34" s="602"/>
      <c r="AL34" s="178"/>
      <c r="AM34" s="601" t="str">
        <f>IF(AO34="","",MAX(C34:D43,U34:V43)+1)</f>
        <v/>
      </c>
      <c r="AN34" s="601"/>
      <c r="AO34" s="602"/>
      <c r="AP34" s="602"/>
      <c r="AQ34" s="602"/>
      <c r="AR34" s="602"/>
      <c r="AS34" s="602"/>
      <c r="AT34" s="602"/>
      <c r="AU34" s="602"/>
      <c r="AV34" s="602"/>
      <c r="AW34" s="602"/>
      <c r="AX34" s="602"/>
      <c r="AY34" s="602"/>
      <c r="AZ34" s="602"/>
      <c r="BA34" s="602"/>
      <c r="BB34" s="602"/>
      <c r="BC34" s="602"/>
      <c r="BD34" s="178"/>
      <c r="BE34" s="601">
        <f>IF(BG34="","",MAX(C34:D43,U34:V43,AM34:AN43)+1)</f>
        <v>6</v>
      </c>
      <c r="BF34" s="601"/>
      <c r="BG34" s="602" t="str">
        <f>IF('各会計、関係団体の財政状況及び健全化判断比率'!B31="","",'各会計、関係団体の財政状況及び健全化判断比率'!B31)</f>
        <v>簡易水道特別会計</v>
      </c>
      <c r="BH34" s="602"/>
      <c r="BI34" s="602"/>
      <c r="BJ34" s="602"/>
      <c r="BK34" s="602"/>
      <c r="BL34" s="602"/>
      <c r="BM34" s="602"/>
      <c r="BN34" s="602"/>
      <c r="BO34" s="602"/>
      <c r="BP34" s="602"/>
      <c r="BQ34" s="602"/>
      <c r="BR34" s="602"/>
      <c r="BS34" s="602"/>
      <c r="BT34" s="602"/>
      <c r="BU34" s="602"/>
      <c r="BV34" s="178"/>
      <c r="BW34" s="601">
        <f>IF(BY34="","",MAX(C34:D43,U34:V43,AM34:AN43,BE34:BF43)+1)</f>
        <v>7</v>
      </c>
      <c r="BX34" s="601"/>
      <c r="BY34" s="602" t="str">
        <f>IF('各会計、関係団体の財政状況及び健全化判断比率'!B68="","",'各会計、関係団体の財政状況及び健全化判断比率'!B68)</f>
        <v>岐阜県市町村職員退職手当組合</v>
      </c>
      <c r="BZ34" s="602"/>
      <c r="CA34" s="602"/>
      <c r="CB34" s="602"/>
      <c r="CC34" s="602"/>
      <c r="CD34" s="602"/>
      <c r="CE34" s="602"/>
      <c r="CF34" s="602"/>
      <c r="CG34" s="602"/>
      <c r="CH34" s="602"/>
      <c r="CI34" s="602"/>
      <c r="CJ34" s="602"/>
      <c r="CK34" s="602"/>
      <c r="CL34" s="602"/>
      <c r="CM34" s="602"/>
      <c r="CN34" s="178"/>
      <c r="CO34" s="601">
        <f>IF(CQ34="","",MAX(C34:D43,U34:V43,AM34:AN43,BE34:BF43,BW34:BX43)+1)</f>
        <v>14</v>
      </c>
      <c r="CP34" s="601"/>
      <c r="CQ34" s="602" t="str">
        <f>IF('各会計、関係団体の財政状況及び健全化判断比率'!BS7="","",'各会計、関係団体の財政状況及び健全化判断比率'!BS7)</f>
        <v>有限会社白川町農業開発</v>
      </c>
      <c r="CR34" s="602"/>
      <c r="CS34" s="602"/>
      <c r="CT34" s="602"/>
      <c r="CU34" s="602"/>
      <c r="CV34" s="602"/>
      <c r="CW34" s="602"/>
      <c r="CX34" s="602"/>
      <c r="CY34" s="602"/>
      <c r="CZ34" s="602"/>
      <c r="DA34" s="602"/>
      <c r="DB34" s="602"/>
      <c r="DC34" s="602"/>
      <c r="DD34" s="602"/>
      <c r="DE34" s="602"/>
      <c r="DG34" s="603" t="str">
        <f>IF('各会計、関係団体の財政状況及び健全化判断比率'!BR7="","",'各会計、関係団体の財政状況及び健全化判断比率'!BR7)</f>
        <v/>
      </c>
      <c r="DH34" s="603"/>
      <c r="DI34" s="205"/>
    </row>
    <row r="35" spans="1:113" ht="32.25" customHeight="1" x14ac:dyDescent="0.2">
      <c r="A35" s="178"/>
      <c r="B35" s="202"/>
      <c r="C35" s="601">
        <f>IF(E35="","",C34+1)</f>
        <v>2</v>
      </c>
      <c r="D35" s="601"/>
      <c r="E35" s="602" t="str">
        <f>IF('各会計、関係団体の財政状況及び健全化判断比率'!B8="","",'各会計、関係団体の財政状況及び健全化判断比率'!B8)</f>
        <v>地域振興券交付事業特別会計</v>
      </c>
      <c r="F35" s="602"/>
      <c r="G35" s="602"/>
      <c r="H35" s="602"/>
      <c r="I35" s="602"/>
      <c r="J35" s="602"/>
      <c r="K35" s="602"/>
      <c r="L35" s="602"/>
      <c r="M35" s="602"/>
      <c r="N35" s="602"/>
      <c r="O35" s="602"/>
      <c r="P35" s="602"/>
      <c r="Q35" s="602"/>
      <c r="R35" s="602"/>
      <c r="S35" s="602"/>
      <c r="T35" s="178"/>
      <c r="U35" s="601">
        <f>IF(W35="","",U34+1)</f>
        <v>4</v>
      </c>
      <c r="V35" s="601"/>
      <c r="W35" s="602" t="str">
        <f>IF('各会計、関係団体の財政状況及び健全化判断比率'!B29="","",'各会計、関係団体の財政状況及び健全化判断比率'!B29)</f>
        <v>介護保険特別会計</v>
      </c>
      <c r="X35" s="602"/>
      <c r="Y35" s="602"/>
      <c r="Z35" s="602"/>
      <c r="AA35" s="602"/>
      <c r="AB35" s="602"/>
      <c r="AC35" s="602"/>
      <c r="AD35" s="602"/>
      <c r="AE35" s="602"/>
      <c r="AF35" s="602"/>
      <c r="AG35" s="602"/>
      <c r="AH35" s="602"/>
      <c r="AI35" s="602"/>
      <c r="AJ35" s="602"/>
      <c r="AK35" s="602"/>
      <c r="AL35" s="178"/>
      <c r="AM35" s="601" t="str">
        <f t="shared" ref="AM35:AM43" si="0">IF(AO35="","",AM34+1)</f>
        <v/>
      </c>
      <c r="AN35" s="601"/>
      <c r="AO35" s="602"/>
      <c r="AP35" s="602"/>
      <c r="AQ35" s="602"/>
      <c r="AR35" s="602"/>
      <c r="AS35" s="602"/>
      <c r="AT35" s="602"/>
      <c r="AU35" s="602"/>
      <c r="AV35" s="602"/>
      <c r="AW35" s="602"/>
      <c r="AX35" s="602"/>
      <c r="AY35" s="602"/>
      <c r="AZ35" s="602"/>
      <c r="BA35" s="602"/>
      <c r="BB35" s="602"/>
      <c r="BC35" s="602"/>
      <c r="BD35" s="178"/>
      <c r="BE35" s="601" t="str">
        <f t="shared" ref="BE35:BE43" si="1">IF(BG35="","",BE34+1)</f>
        <v/>
      </c>
      <c r="BF35" s="601"/>
      <c r="BG35" s="602"/>
      <c r="BH35" s="602"/>
      <c r="BI35" s="602"/>
      <c r="BJ35" s="602"/>
      <c r="BK35" s="602"/>
      <c r="BL35" s="602"/>
      <c r="BM35" s="602"/>
      <c r="BN35" s="602"/>
      <c r="BO35" s="602"/>
      <c r="BP35" s="602"/>
      <c r="BQ35" s="602"/>
      <c r="BR35" s="602"/>
      <c r="BS35" s="602"/>
      <c r="BT35" s="602"/>
      <c r="BU35" s="602"/>
      <c r="BV35" s="178"/>
      <c r="BW35" s="601">
        <f t="shared" ref="BW35:BW43" si="2">IF(BY35="","",BW34+1)</f>
        <v>8</v>
      </c>
      <c r="BX35" s="601"/>
      <c r="BY35" s="602" t="str">
        <f>IF('各会計、関係団体の財政状況及び健全化判断比率'!B69="","",'各会計、関係団体の財政状況及び健全化判断比率'!B69)</f>
        <v>岐阜県市町村会館組合</v>
      </c>
      <c r="BZ35" s="602"/>
      <c r="CA35" s="602"/>
      <c r="CB35" s="602"/>
      <c r="CC35" s="602"/>
      <c r="CD35" s="602"/>
      <c r="CE35" s="602"/>
      <c r="CF35" s="602"/>
      <c r="CG35" s="602"/>
      <c r="CH35" s="602"/>
      <c r="CI35" s="602"/>
      <c r="CJ35" s="602"/>
      <c r="CK35" s="602"/>
      <c r="CL35" s="602"/>
      <c r="CM35" s="602"/>
      <c r="CN35" s="178"/>
      <c r="CO35" s="601">
        <f t="shared" ref="CO35:CO43" si="3">IF(CQ35="","",CO34+1)</f>
        <v>15</v>
      </c>
      <c r="CP35" s="601"/>
      <c r="CQ35" s="602" t="str">
        <f>IF('各会計、関係団体の財政状況及び健全化判断比率'!BS8="","",'各会計、関係団体の財政状況及び健全化判断比率'!BS8)</f>
        <v>有限会社白川野菜村チャオ</v>
      </c>
      <c r="CR35" s="602"/>
      <c r="CS35" s="602"/>
      <c r="CT35" s="602"/>
      <c r="CU35" s="602"/>
      <c r="CV35" s="602"/>
      <c r="CW35" s="602"/>
      <c r="CX35" s="602"/>
      <c r="CY35" s="602"/>
      <c r="CZ35" s="602"/>
      <c r="DA35" s="602"/>
      <c r="DB35" s="602"/>
      <c r="DC35" s="602"/>
      <c r="DD35" s="602"/>
      <c r="DE35" s="602"/>
      <c r="DG35" s="603" t="str">
        <f>IF('各会計、関係団体の財政状況及び健全化判断比率'!BR8="","",'各会計、関係団体の財政状況及び健全化判断比率'!BR8)</f>
        <v/>
      </c>
      <c r="DH35" s="603"/>
      <c r="DI35" s="205"/>
    </row>
    <row r="36" spans="1:113" ht="32.25" customHeight="1" x14ac:dyDescent="0.2">
      <c r="A36" s="178"/>
      <c r="B36" s="202"/>
      <c r="C36" s="601" t="str">
        <f>IF(E36="","",C35+1)</f>
        <v/>
      </c>
      <c r="D36" s="601"/>
      <c r="E36" s="602" t="str">
        <f>IF('各会計、関係団体の財政状況及び健全化判断比率'!B9="","",'各会計、関係団体の財政状況及び健全化判断比率'!B9)</f>
        <v/>
      </c>
      <c r="F36" s="602"/>
      <c r="G36" s="602"/>
      <c r="H36" s="602"/>
      <c r="I36" s="602"/>
      <c r="J36" s="602"/>
      <c r="K36" s="602"/>
      <c r="L36" s="602"/>
      <c r="M36" s="602"/>
      <c r="N36" s="602"/>
      <c r="O36" s="602"/>
      <c r="P36" s="602"/>
      <c r="Q36" s="602"/>
      <c r="R36" s="602"/>
      <c r="S36" s="602"/>
      <c r="T36" s="178"/>
      <c r="U36" s="601">
        <f t="shared" ref="U36:U43" si="4">IF(W36="","",U35+1)</f>
        <v>5</v>
      </c>
      <c r="V36" s="601"/>
      <c r="W36" s="602" t="str">
        <f>IF('各会計、関係団体の財政状況及び健全化判断比率'!B30="","",'各会計、関係団体の財政状況及び健全化判断比率'!B30)</f>
        <v>後期高齢者医療特別会計</v>
      </c>
      <c r="X36" s="602"/>
      <c r="Y36" s="602"/>
      <c r="Z36" s="602"/>
      <c r="AA36" s="602"/>
      <c r="AB36" s="602"/>
      <c r="AC36" s="602"/>
      <c r="AD36" s="602"/>
      <c r="AE36" s="602"/>
      <c r="AF36" s="602"/>
      <c r="AG36" s="602"/>
      <c r="AH36" s="602"/>
      <c r="AI36" s="602"/>
      <c r="AJ36" s="602"/>
      <c r="AK36" s="602"/>
      <c r="AL36" s="178"/>
      <c r="AM36" s="601" t="str">
        <f t="shared" si="0"/>
        <v/>
      </c>
      <c r="AN36" s="601"/>
      <c r="AO36" s="602"/>
      <c r="AP36" s="602"/>
      <c r="AQ36" s="602"/>
      <c r="AR36" s="602"/>
      <c r="AS36" s="602"/>
      <c r="AT36" s="602"/>
      <c r="AU36" s="602"/>
      <c r="AV36" s="602"/>
      <c r="AW36" s="602"/>
      <c r="AX36" s="602"/>
      <c r="AY36" s="602"/>
      <c r="AZ36" s="602"/>
      <c r="BA36" s="602"/>
      <c r="BB36" s="602"/>
      <c r="BC36" s="602"/>
      <c r="BD36" s="178"/>
      <c r="BE36" s="601" t="str">
        <f t="shared" si="1"/>
        <v/>
      </c>
      <c r="BF36" s="601"/>
      <c r="BG36" s="602"/>
      <c r="BH36" s="602"/>
      <c r="BI36" s="602"/>
      <c r="BJ36" s="602"/>
      <c r="BK36" s="602"/>
      <c r="BL36" s="602"/>
      <c r="BM36" s="602"/>
      <c r="BN36" s="602"/>
      <c r="BO36" s="602"/>
      <c r="BP36" s="602"/>
      <c r="BQ36" s="602"/>
      <c r="BR36" s="602"/>
      <c r="BS36" s="602"/>
      <c r="BT36" s="602"/>
      <c r="BU36" s="602"/>
      <c r="BV36" s="178"/>
      <c r="BW36" s="601">
        <f t="shared" si="2"/>
        <v>9</v>
      </c>
      <c r="BX36" s="601"/>
      <c r="BY36" s="602" t="str">
        <f>IF('各会計、関係団体の財政状況及び健全化判断比率'!B70="","",'各会計、関係団体の財政状況及び健全化判断比率'!B70)</f>
        <v>可茂衛生施設利用組合</v>
      </c>
      <c r="BZ36" s="602"/>
      <c r="CA36" s="602"/>
      <c r="CB36" s="602"/>
      <c r="CC36" s="602"/>
      <c r="CD36" s="602"/>
      <c r="CE36" s="602"/>
      <c r="CF36" s="602"/>
      <c r="CG36" s="602"/>
      <c r="CH36" s="602"/>
      <c r="CI36" s="602"/>
      <c r="CJ36" s="602"/>
      <c r="CK36" s="602"/>
      <c r="CL36" s="602"/>
      <c r="CM36" s="602"/>
      <c r="CN36" s="178"/>
      <c r="CO36" s="601">
        <f t="shared" si="3"/>
        <v>16</v>
      </c>
      <c r="CP36" s="601"/>
      <c r="CQ36" s="602" t="str">
        <f>IF('各会計、関係団体の財政状況及び健全化判断比率'!BS9="","",'各会計、関係団体の財政状況及び健全化判断比率'!BS9)</f>
        <v>有限会社てまひまグループ</v>
      </c>
      <c r="CR36" s="602"/>
      <c r="CS36" s="602"/>
      <c r="CT36" s="602"/>
      <c r="CU36" s="602"/>
      <c r="CV36" s="602"/>
      <c r="CW36" s="602"/>
      <c r="CX36" s="602"/>
      <c r="CY36" s="602"/>
      <c r="CZ36" s="602"/>
      <c r="DA36" s="602"/>
      <c r="DB36" s="602"/>
      <c r="DC36" s="602"/>
      <c r="DD36" s="602"/>
      <c r="DE36" s="602"/>
      <c r="DG36" s="603" t="str">
        <f>IF('各会計、関係団体の財政状況及び健全化判断比率'!BR9="","",'各会計、関係団体の財政状況及び健全化判断比率'!BR9)</f>
        <v/>
      </c>
      <c r="DH36" s="603"/>
      <c r="DI36" s="205"/>
    </row>
    <row r="37" spans="1:113" ht="32.25" customHeight="1" x14ac:dyDescent="0.2">
      <c r="A37" s="178"/>
      <c r="B37" s="202"/>
      <c r="C37" s="601" t="str">
        <f>IF(E37="","",C36+1)</f>
        <v/>
      </c>
      <c r="D37" s="601"/>
      <c r="E37" s="602" t="str">
        <f>IF('各会計、関係団体の財政状況及び健全化判断比率'!B10="","",'各会計、関係団体の財政状況及び健全化判断比率'!B10)</f>
        <v/>
      </c>
      <c r="F37" s="602"/>
      <c r="G37" s="602"/>
      <c r="H37" s="602"/>
      <c r="I37" s="602"/>
      <c r="J37" s="602"/>
      <c r="K37" s="602"/>
      <c r="L37" s="602"/>
      <c r="M37" s="602"/>
      <c r="N37" s="602"/>
      <c r="O37" s="602"/>
      <c r="P37" s="602"/>
      <c r="Q37" s="602"/>
      <c r="R37" s="602"/>
      <c r="S37" s="602"/>
      <c r="T37" s="178"/>
      <c r="U37" s="601" t="str">
        <f t="shared" si="4"/>
        <v/>
      </c>
      <c r="V37" s="601"/>
      <c r="W37" s="602"/>
      <c r="X37" s="602"/>
      <c r="Y37" s="602"/>
      <c r="Z37" s="602"/>
      <c r="AA37" s="602"/>
      <c r="AB37" s="602"/>
      <c r="AC37" s="602"/>
      <c r="AD37" s="602"/>
      <c r="AE37" s="602"/>
      <c r="AF37" s="602"/>
      <c r="AG37" s="602"/>
      <c r="AH37" s="602"/>
      <c r="AI37" s="602"/>
      <c r="AJ37" s="602"/>
      <c r="AK37" s="602"/>
      <c r="AL37" s="178"/>
      <c r="AM37" s="601" t="str">
        <f t="shared" si="0"/>
        <v/>
      </c>
      <c r="AN37" s="601"/>
      <c r="AO37" s="602"/>
      <c r="AP37" s="602"/>
      <c r="AQ37" s="602"/>
      <c r="AR37" s="602"/>
      <c r="AS37" s="602"/>
      <c r="AT37" s="602"/>
      <c r="AU37" s="602"/>
      <c r="AV37" s="602"/>
      <c r="AW37" s="602"/>
      <c r="AX37" s="602"/>
      <c r="AY37" s="602"/>
      <c r="AZ37" s="602"/>
      <c r="BA37" s="602"/>
      <c r="BB37" s="602"/>
      <c r="BC37" s="602"/>
      <c r="BD37" s="178"/>
      <c r="BE37" s="601" t="str">
        <f t="shared" si="1"/>
        <v/>
      </c>
      <c r="BF37" s="601"/>
      <c r="BG37" s="602"/>
      <c r="BH37" s="602"/>
      <c r="BI37" s="602"/>
      <c r="BJ37" s="602"/>
      <c r="BK37" s="602"/>
      <c r="BL37" s="602"/>
      <c r="BM37" s="602"/>
      <c r="BN37" s="602"/>
      <c r="BO37" s="602"/>
      <c r="BP37" s="602"/>
      <c r="BQ37" s="602"/>
      <c r="BR37" s="602"/>
      <c r="BS37" s="602"/>
      <c r="BT37" s="602"/>
      <c r="BU37" s="602"/>
      <c r="BV37" s="178"/>
      <c r="BW37" s="601">
        <f t="shared" si="2"/>
        <v>10</v>
      </c>
      <c r="BX37" s="601"/>
      <c r="BY37" s="602" t="str">
        <f>IF('各会計、関係団体の財政状況及び健全化判断比率'!B71="","",'各会計、関係団体の財政状況及び健全化判断比率'!B71)</f>
        <v>岐阜県後期高齢者医療広域連合（一般会計）</v>
      </c>
      <c r="BZ37" s="602"/>
      <c r="CA37" s="602"/>
      <c r="CB37" s="602"/>
      <c r="CC37" s="602"/>
      <c r="CD37" s="602"/>
      <c r="CE37" s="602"/>
      <c r="CF37" s="602"/>
      <c r="CG37" s="602"/>
      <c r="CH37" s="602"/>
      <c r="CI37" s="602"/>
      <c r="CJ37" s="602"/>
      <c r="CK37" s="602"/>
      <c r="CL37" s="602"/>
      <c r="CM37" s="602"/>
      <c r="CN37" s="178"/>
      <c r="CO37" s="601">
        <f t="shared" si="3"/>
        <v>17</v>
      </c>
      <c r="CP37" s="601"/>
      <c r="CQ37" s="602" t="str">
        <f>IF('各会計、関係団体の財政状況及び健全化判断比率'!BS10="","",'各会計、関係団体の財政状況及び健全化判断比率'!BS10)</f>
        <v>株式会社美濃白川クオーレの里</v>
      </c>
      <c r="CR37" s="602"/>
      <c r="CS37" s="602"/>
      <c r="CT37" s="602"/>
      <c r="CU37" s="602"/>
      <c r="CV37" s="602"/>
      <c r="CW37" s="602"/>
      <c r="CX37" s="602"/>
      <c r="CY37" s="602"/>
      <c r="CZ37" s="602"/>
      <c r="DA37" s="602"/>
      <c r="DB37" s="602"/>
      <c r="DC37" s="602"/>
      <c r="DD37" s="602"/>
      <c r="DE37" s="602"/>
      <c r="DG37" s="603" t="str">
        <f>IF('各会計、関係団体の財政状況及び健全化判断比率'!BR10="","",'各会計、関係団体の財政状況及び健全化判断比率'!BR10)</f>
        <v/>
      </c>
      <c r="DH37" s="603"/>
      <c r="DI37" s="205"/>
    </row>
    <row r="38" spans="1:113" ht="32.25" customHeight="1" x14ac:dyDescent="0.2">
      <c r="A38" s="178"/>
      <c r="B38" s="202"/>
      <c r="C38" s="601" t="str">
        <f t="shared" ref="C38:C43" si="5">IF(E38="","",C37+1)</f>
        <v/>
      </c>
      <c r="D38" s="601"/>
      <c r="E38" s="602" t="str">
        <f>IF('各会計、関係団体の財政状況及び健全化判断比率'!B11="","",'各会計、関係団体の財政状況及び健全化判断比率'!B11)</f>
        <v/>
      </c>
      <c r="F38" s="602"/>
      <c r="G38" s="602"/>
      <c r="H38" s="602"/>
      <c r="I38" s="602"/>
      <c r="J38" s="602"/>
      <c r="K38" s="602"/>
      <c r="L38" s="602"/>
      <c r="M38" s="602"/>
      <c r="N38" s="602"/>
      <c r="O38" s="602"/>
      <c r="P38" s="602"/>
      <c r="Q38" s="602"/>
      <c r="R38" s="602"/>
      <c r="S38" s="602"/>
      <c r="T38" s="178"/>
      <c r="U38" s="601" t="str">
        <f t="shared" si="4"/>
        <v/>
      </c>
      <c r="V38" s="601"/>
      <c r="W38" s="602"/>
      <c r="X38" s="602"/>
      <c r="Y38" s="602"/>
      <c r="Z38" s="602"/>
      <c r="AA38" s="602"/>
      <c r="AB38" s="602"/>
      <c r="AC38" s="602"/>
      <c r="AD38" s="602"/>
      <c r="AE38" s="602"/>
      <c r="AF38" s="602"/>
      <c r="AG38" s="602"/>
      <c r="AH38" s="602"/>
      <c r="AI38" s="602"/>
      <c r="AJ38" s="602"/>
      <c r="AK38" s="602"/>
      <c r="AL38" s="178"/>
      <c r="AM38" s="601" t="str">
        <f t="shared" si="0"/>
        <v/>
      </c>
      <c r="AN38" s="601"/>
      <c r="AO38" s="602"/>
      <c r="AP38" s="602"/>
      <c r="AQ38" s="602"/>
      <c r="AR38" s="602"/>
      <c r="AS38" s="602"/>
      <c r="AT38" s="602"/>
      <c r="AU38" s="602"/>
      <c r="AV38" s="602"/>
      <c r="AW38" s="602"/>
      <c r="AX38" s="602"/>
      <c r="AY38" s="602"/>
      <c r="AZ38" s="602"/>
      <c r="BA38" s="602"/>
      <c r="BB38" s="602"/>
      <c r="BC38" s="602"/>
      <c r="BD38" s="178"/>
      <c r="BE38" s="601" t="str">
        <f t="shared" si="1"/>
        <v/>
      </c>
      <c r="BF38" s="601"/>
      <c r="BG38" s="602"/>
      <c r="BH38" s="602"/>
      <c r="BI38" s="602"/>
      <c r="BJ38" s="602"/>
      <c r="BK38" s="602"/>
      <c r="BL38" s="602"/>
      <c r="BM38" s="602"/>
      <c r="BN38" s="602"/>
      <c r="BO38" s="602"/>
      <c r="BP38" s="602"/>
      <c r="BQ38" s="602"/>
      <c r="BR38" s="602"/>
      <c r="BS38" s="602"/>
      <c r="BT38" s="602"/>
      <c r="BU38" s="602"/>
      <c r="BV38" s="178"/>
      <c r="BW38" s="601">
        <f t="shared" si="2"/>
        <v>11</v>
      </c>
      <c r="BX38" s="601"/>
      <c r="BY38" s="602" t="str">
        <f>IF('各会計、関係団体の財政状況及び健全化判断比率'!B72="","",'各会計、関係団体の財政状況及び健全化判断比率'!B72)</f>
        <v>岐阜県後期高齢者医療広域連合（特別会計）</v>
      </c>
      <c r="BZ38" s="602"/>
      <c r="CA38" s="602"/>
      <c r="CB38" s="602"/>
      <c r="CC38" s="602"/>
      <c r="CD38" s="602"/>
      <c r="CE38" s="602"/>
      <c r="CF38" s="602"/>
      <c r="CG38" s="602"/>
      <c r="CH38" s="602"/>
      <c r="CI38" s="602"/>
      <c r="CJ38" s="602"/>
      <c r="CK38" s="602"/>
      <c r="CL38" s="602"/>
      <c r="CM38" s="602"/>
      <c r="CN38" s="178"/>
      <c r="CO38" s="601">
        <f t="shared" si="3"/>
        <v>18</v>
      </c>
      <c r="CP38" s="601"/>
      <c r="CQ38" s="602" t="str">
        <f>IF('各会計、関係団体の財政状況及び健全化判断比率'!BS11="","",'各会計、関係団体の財政状況及び健全化判断比率'!BS11)</f>
        <v>一般社団法人美濃白川楽集館</v>
      </c>
      <c r="CR38" s="602"/>
      <c r="CS38" s="602"/>
      <c r="CT38" s="602"/>
      <c r="CU38" s="602"/>
      <c r="CV38" s="602"/>
      <c r="CW38" s="602"/>
      <c r="CX38" s="602"/>
      <c r="CY38" s="602"/>
      <c r="CZ38" s="602"/>
      <c r="DA38" s="602"/>
      <c r="DB38" s="602"/>
      <c r="DC38" s="602"/>
      <c r="DD38" s="602"/>
      <c r="DE38" s="602"/>
      <c r="DG38" s="603" t="str">
        <f>IF('各会計、関係団体の財政状況及び健全化判断比率'!BR11="","",'各会計、関係団体の財政状況及び健全化判断比率'!BR11)</f>
        <v/>
      </c>
      <c r="DH38" s="603"/>
      <c r="DI38" s="205"/>
    </row>
    <row r="39" spans="1:113" ht="32.25" customHeight="1" x14ac:dyDescent="0.2">
      <c r="A39" s="178"/>
      <c r="B39" s="202"/>
      <c r="C39" s="601" t="str">
        <f t="shared" si="5"/>
        <v/>
      </c>
      <c r="D39" s="601"/>
      <c r="E39" s="602" t="str">
        <f>IF('各会計、関係団体の財政状況及び健全化判断比率'!B12="","",'各会計、関係団体の財政状況及び健全化判断比率'!B12)</f>
        <v/>
      </c>
      <c r="F39" s="602"/>
      <c r="G39" s="602"/>
      <c r="H39" s="602"/>
      <c r="I39" s="602"/>
      <c r="J39" s="602"/>
      <c r="K39" s="602"/>
      <c r="L39" s="602"/>
      <c r="M39" s="602"/>
      <c r="N39" s="602"/>
      <c r="O39" s="602"/>
      <c r="P39" s="602"/>
      <c r="Q39" s="602"/>
      <c r="R39" s="602"/>
      <c r="S39" s="602"/>
      <c r="T39" s="178"/>
      <c r="U39" s="601" t="str">
        <f t="shared" si="4"/>
        <v/>
      </c>
      <c r="V39" s="601"/>
      <c r="W39" s="602"/>
      <c r="X39" s="602"/>
      <c r="Y39" s="602"/>
      <c r="Z39" s="602"/>
      <c r="AA39" s="602"/>
      <c r="AB39" s="602"/>
      <c r="AC39" s="602"/>
      <c r="AD39" s="602"/>
      <c r="AE39" s="602"/>
      <c r="AF39" s="602"/>
      <c r="AG39" s="602"/>
      <c r="AH39" s="602"/>
      <c r="AI39" s="602"/>
      <c r="AJ39" s="602"/>
      <c r="AK39" s="602"/>
      <c r="AL39" s="178"/>
      <c r="AM39" s="601" t="str">
        <f t="shared" si="0"/>
        <v/>
      </c>
      <c r="AN39" s="601"/>
      <c r="AO39" s="602"/>
      <c r="AP39" s="602"/>
      <c r="AQ39" s="602"/>
      <c r="AR39" s="602"/>
      <c r="AS39" s="602"/>
      <c r="AT39" s="602"/>
      <c r="AU39" s="602"/>
      <c r="AV39" s="602"/>
      <c r="AW39" s="602"/>
      <c r="AX39" s="602"/>
      <c r="AY39" s="602"/>
      <c r="AZ39" s="602"/>
      <c r="BA39" s="602"/>
      <c r="BB39" s="602"/>
      <c r="BC39" s="602"/>
      <c r="BD39" s="178"/>
      <c r="BE39" s="601" t="str">
        <f t="shared" si="1"/>
        <v/>
      </c>
      <c r="BF39" s="601"/>
      <c r="BG39" s="602"/>
      <c r="BH39" s="602"/>
      <c r="BI39" s="602"/>
      <c r="BJ39" s="602"/>
      <c r="BK39" s="602"/>
      <c r="BL39" s="602"/>
      <c r="BM39" s="602"/>
      <c r="BN39" s="602"/>
      <c r="BO39" s="602"/>
      <c r="BP39" s="602"/>
      <c r="BQ39" s="602"/>
      <c r="BR39" s="602"/>
      <c r="BS39" s="602"/>
      <c r="BT39" s="602"/>
      <c r="BU39" s="602"/>
      <c r="BV39" s="178"/>
      <c r="BW39" s="601">
        <f t="shared" si="2"/>
        <v>12</v>
      </c>
      <c r="BX39" s="601"/>
      <c r="BY39" s="602" t="str">
        <f>IF('各会計、関係団体の財政状況及び健全化判断比率'!B73="","",'各会計、関係団体の財政状況及び健全化判断比率'!B73)</f>
        <v>可茂消防事務組合</v>
      </c>
      <c r="BZ39" s="602"/>
      <c r="CA39" s="602"/>
      <c r="CB39" s="602"/>
      <c r="CC39" s="602"/>
      <c r="CD39" s="602"/>
      <c r="CE39" s="602"/>
      <c r="CF39" s="602"/>
      <c r="CG39" s="602"/>
      <c r="CH39" s="602"/>
      <c r="CI39" s="602"/>
      <c r="CJ39" s="602"/>
      <c r="CK39" s="602"/>
      <c r="CL39" s="602"/>
      <c r="CM39" s="602"/>
      <c r="CN39" s="178"/>
      <c r="CO39" s="601">
        <f t="shared" si="3"/>
        <v>19</v>
      </c>
      <c r="CP39" s="601"/>
      <c r="CQ39" s="602" t="str">
        <f>IF('各会計、関係団体の財政状況及び健全化判断比率'!BS12="","",'各会計、関係団体の財政状況及び健全化判断比率'!BS12)</f>
        <v>株式会社佐見とうふ豆の力</v>
      </c>
      <c r="CR39" s="602"/>
      <c r="CS39" s="602"/>
      <c r="CT39" s="602"/>
      <c r="CU39" s="602"/>
      <c r="CV39" s="602"/>
      <c r="CW39" s="602"/>
      <c r="CX39" s="602"/>
      <c r="CY39" s="602"/>
      <c r="CZ39" s="602"/>
      <c r="DA39" s="602"/>
      <c r="DB39" s="602"/>
      <c r="DC39" s="602"/>
      <c r="DD39" s="602"/>
      <c r="DE39" s="602"/>
      <c r="DG39" s="603" t="str">
        <f>IF('各会計、関係団体の財政状況及び健全化判断比率'!BR12="","",'各会計、関係団体の財政状況及び健全化判断比率'!BR12)</f>
        <v/>
      </c>
      <c r="DH39" s="603"/>
      <c r="DI39" s="205"/>
    </row>
    <row r="40" spans="1:113" ht="32.25" customHeight="1" x14ac:dyDescent="0.2">
      <c r="A40" s="178"/>
      <c r="B40" s="202"/>
      <c r="C40" s="601" t="str">
        <f t="shared" si="5"/>
        <v/>
      </c>
      <c r="D40" s="601"/>
      <c r="E40" s="602" t="str">
        <f>IF('各会計、関係団体の財政状況及び健全化判断比率'!B13="","",'各会計、関係団体の財政状況及び健全化判断比率'!B13)</f>
        <v/>
      </c>
      <c r="F40" s="602"/>
      <c r="G40" s="602"/>
      <c r="H40" s="602"/>
      <c r="I40" s="602"/>
      <c r="J40" s="602"/>
      <c r="K40" s="602"/>
      <c r="L40" s="602"/>
      <c r="M40" s="602"/>
      <c r="N40" s="602"/>
      <c r="O40" s="602"/>
      <c r="P40" s="602"/>
      <c r="Q40" s="602"/>
      <c r="R40" s="602"/>
      <c r="S40" s="602"/>
      <c r="T40" s="178"/>
      <c r="U40" s="601" t="str">
        <f t="shared" si="4"/>
        <v/>
      </c>
      <c r="V40" s="601"/>
      <c r="W40" s="602"/>
      <c r="X40" s="602"/>
      <c r="Y40" s="602"/>
      <c r="Z40" s="602"/>
      <c r="AA40" s="602"/>
      <c r="AB40" s="602"/>
      <c r="AC40" s="602"/>
      <c r="AD40" s="602"/>
      <c r="AE40" s="602"/>
      <c r="AF40" s="602"/>
      <c r="AG40" s="602"/>
      <c r="AH40" s="602"/>
      <c r="AI40" s="602"/>
      <c r="AJ40" s="602"/>
      <c r="AK40" s="602"/>
      <c r="AL40" s="178"/>
      <c r="AM40" s="601" t="str">
        <f t="shared" si="0"/>
        <v/>
      </c>
      <c r="AN40" s="601"/>
      <c r="AO40" s="602"/>
      <c r="AP40" s="602"/>
      <c r="AQ40" s="602"/>
      <c r="AR40" s="602"/>
      <c r="AS40" s="602"/>
      <c r="AT40" s="602"/>
      <c r="AU40" s="602"/>
      <c r="AV40" s="602"/>
      <c r="AW40" s="602"/>
      <c r="AX40" s="602"/>
      <c r="AY40" s="602"/>
      <c r="AZ40" s="602"/>
      <c r="BA40" s="602"/>
      <c r="BB40" s="602"/>
      <c r="BC40" s="602"/>
      <c r="BD40" s="178"/>
      <c r="BE40" s="601" t="str">
        <f t="shared" si="1"/>
        <v/>
      </c>
      <c r="BF40" s="601"/>
      <c r="BG40" s="602"/>
      <c r="BH40" s="602"/>
      <c r="BI40" s="602"/>
      <c r="BJ40" s="602"/>
      <c r="BK40" s="602"/>
      <c r="BL40" s="602"/>
      <c r="BM40" s="602"/>
      <c r="BN40" s="602"/>
      <c r="BO40" s="602"/>
      <c r="BP40" s="602"/>
      <c r="BQ40" s="602"/>
      <c r="BR40" s="602"/>
      <c r="BS40" s="602"/>
      <c r="BT40" s="602"/>
      <c r="BU40" s="602"/>
      <c r="BV40" s="178"/>
      <c r="BW40" s="601">
        <f t="shared" si="2"/>
        <v>13</v>
      </c>
      <c r="BX40" s="601"/>
      <c r="BY40" s="602" t="str">
        <f>IF('各会計、関係団体の財政状況及び健全化判断比率'!B74="","",'各会計、関係団体の財政状況及び健全化判断比率'!B74)</f>
        <v>可茂公設地方卸売市場</v>
      </c>
      <c r="BZ40" s="602"/>
      <c r="CA40" s="602"/>
      <c r="CB40" s="602"/>
      <c r="CC40" s="602"/>
      <c r="CD40" s="602"/>
      <c r="CE40" s="602"/>
      <c r="CF40" s="602"/>
      <c r="CG40" s="602"/>
      <c r="CH40" s="602"/>
      <c r="CI40" s="602"/>
      <c r="CJ40" s="602"/>
      <c r="CK40" s="602"/>
      <c r="CL40" s="602"/>
      <c r="CM40" s="602"/>
      <c r="CN40" s="178"/>
      <c r="CO40" s="601" t="str">
        <f t="shared" si="3"/>
        <v/>
      </c>
      <c r="CP40" s="601"/>
      <c r="CQ40" s="602" t="str">
        <f>IF('各会計、関係団体の財政状況及び健全化判断比率'!BS13="","",'各会計、関係団体の財政状況及び健全化判断比率'!BS13)</f>
        <v/>
      </c>
      <c r="CR40" s="602"/>
      <c r="CS40" s="602"/>
      <c r="CT40" s="602"/>
      <c r="CU40" s="602"/>
      <c r="CV40" s="602"/>
      <c r="CW40" s="602"/>
      <c r="CX40" s="602"/>
      <c r="CY40" s="602"/>
      <c r="CZ40" s="602"/>
      <c r="DA40" s="602"/>
      <c r="DB40" s="602"/>
      <c r="DC40" s="602"/>
      <c r="DD40" s="602"/>
      <c r="DE40" s="602"/>
      <c r="DG40" s="603" t="str">
        <f>IF('各会計、関係団体の財政状況及び健全化判断比率'!BR13="","",'各会計、関係団体の財政状況及び健全化判断比率'!BR13)</f>
        <v/>
      </c>
      <c r="DH40" s="603"/>
      <c r="DI40" s="205"/>
    </row>
    <row r="41" spans="1:113" ht="32.25" customHeight="1" x14ac:dyDescent="0.2">
      <c r="A41" s="178"/>
      <c r="B41" s="202"/>
      <c r="C41" s="601" t="str">
        <f t="shared" si="5"/>
        <v/>
      </c>
      <c r="D41" s="601"/>
      <c r="E41" s="602" t="str">
        <f>IF('各会計、関係団体の財政状況及び健全化判断比率'!B14="","",'各会計、関係団体の財政状況及び健全化判断比率'!B14)</f>
        <v/>
      </c>
      <c r="F41" s="602"/>
      <c r="G41" s="602"/>
      <c r="H41" s="602"/>
      <c r="I41" s="602"/>
      <c r="J41" s="602"/>
      <c r="K41" s="602"/>
      <c r="L41" s="602"/>
      <c r="M41" s="602"/>
      <c r="N41" s="602"/>
      <c r="O41" s="602"/>
      <c r="P41" s="602"/>
      <c r="Q41" s="602"/>
      <c r="R41" s="602"/>
      <c r="S41" s="602"/>
      <c r="T41" s="178"/>
      <c r="U41" s="601" t="str">
        <f t="shared" si="4"/>
        <v/>
      </c>
      <c r="V41" s="601"/>
      <c r="W41" s="602"/>
      <c r="X41" s="602"/>
      <c r="Y41" s="602"/>
      <c r="Z41" s="602"/>
      <c r="AA41" s="602"/>
      <c r="AB41" s="602"/>
      <c r="AC41" s="602"/>
      <c r="AD41" s="602"/>
      <c r="AE41" s="602"/>
      <c r="AF41" s="602"/>
      <c r="AG41" s="602"/>
      <c r="AH41" s="602"/>
      <c r="AI41" s="602"/>
      <c r="AJ41" s="602"/>
      <c r="AK41" s="602"/>
      <c r="AL41" s="178"/>
      <c r="AM41" s="601" t="str">
        <f t="shared" si="0"/>
        <v/>
      </c>
      <c r="AN41" s="601"/>
      <c r="AO41" s="602"/>
      <c r="AP41" s="602"/>
      <c r="AQ41" s="602"/>
      <c r="AR41" s="602"/>
      <c r="AS41" s="602"/>
      <c r="AT41" s="602"/>
      <c r="AU41" s="602"/>
      <c r="AV41" s="602"/>
      <c r="AW41" s="602"/>
      <c r="AX41" s="602"/>
      <c r="AY41" s="602"/>
      <c r="AZ41" s="602"/>
      <c r="BA41" s="602"/>
      <c r="BB41" s="602"/>
      <c r="BC41" s="602"/>
      <c r="BD41" s="178"/>
      <c r="BE41" s="601" t="str">
        <f t="shared" si="1"/>
        <v/>
      </c>
      <c r="BF41" s="601"/>
      <c r="BG41" s="602"/>
      <c r="BH41" s="602"/>
      <c r="BI41" s="602"/>
      <c r="BJ41" s="602"/>
      <c r="BK41" s="602"/>
      <c r="BL41" s="602"/>
      <c r="BM41" s="602"/>
      <c r="BN41" s="602"/>
      <c r="BO41" s="602"/>
      <c r="BP41" s="602"/>
      <c r="BQ41" s="602"/>
      <c r="BR41" s="602"/>
      <c r="BS41" s="602"/>
      <c r="BT41" s="602"/>
      <c r="BU41" s="602"/>
      <c r="BV41" s="178"/>
      <c r="BW41" s="601" t="str">
        <f t="shared" si="2"/>
        <v/>
      </c>
      <c r="BX41" s="601"/>
      <c r="BY41" s="602" t="str">
        <f>IF('各会計、関係団体の財政状況及び健全化判断比率'!B75="","",'各会計、関係団体の財政状況及び健全化判断比率'!B75)</f>
        <v/>
      </c>
      <c r="BZ41" s="602"/>
      <c r="CA41" s="602"/>
      <c r="CB41" s="602"/>
      <c r="CC41" s="602"/>
      <c r="CD41" s="602"/>
      <c r="CE41" s="602"/>
      <c r="CF41" s="602"/>
      <c r="CG41" s="602"/>
      <c r="CH41" s="602"/>
      <c r="CI41" s="602"/>
      <c r="CJ41" s="602"/>
      <c r="CK41" s="602"/>
      <c r="CL41" s="602"/>
      <c r="CM41" s="602"/>
      <c r="CN41" s="178"/>
      <c r="CO41" s="601" t="str">
        <f t="shared" si="3"/>
        <v/>
      </c>
      <c r="CP41" s="601"/>
      <c r="CQ41" s="602" t="str">
        <f>IF('各会計、関係団体の財政状況及び健全化判断比率'!BS14="","",'各会計、関係団体の財政状況及び健全化判断比率'!BS14)</f>
        <v/>
      </c>
      <c r="CR41" s="602"/>
      <c r="CS41" s="602"/>
      <c r="CT41" s="602"/>
      <c r="CU41" s="602"/>
      <c r="CV41" s="602"/>
      <c r="CW41" s="602"/>
      <c r="CX41" s="602"/>
      <c r="CY41" s="602"/>
      <c r="CZ41" s="602"/>
      <c r="DA41" s="602"/>
      <c r="DB41" s="602"/>
      <c r="DC41" s="602"/>
      <c r="DD41" s="602"/>
      <c r="DE41" s="602"/>
      <c r="DG41" s="603" t="str">
        <f>IF('各会計、関係団体の財政状況及び健全化判断比率'!BR14="","",'各会計、関係団体の財政状況及び健全化判断比率'!BR14)</f>
        <v/>
      </c>
      <c r="DH41" s="603"/>
      <c r="DI41" s="205"/>
    </row>
    <row r="42" spans="1:113" ht="32.25" customHeight="1" x14ac:dyDescent="0.2">
      <c r="B42" s="202"/>
      <c r="C42" s="601" t="str">
        <f t="shared" si="5"/>
        <v/>
      </c>
      <c r="D42" s="601"/>
      <c r="E42" s="602" t="str">
        <f>IF('各会計、関係団体の財政状況及び健全化判断比率'!B15="","",'各会計、関係団体の財政状況及び健全化判断比率'!B15)</f>
        <v/>
      </c>
      <c r="F42" s="602"/>
      <c r="G42" s="602"/>
      <c r="H42" s="602"/>
      <c r="I42" s="602"/>
      <c r="J42" s="602"/>
      <c r="K42" s="602"/>
      <c r="L42" s="602"/>
      <c r="M42" s="602"/>
      <c r="N42" s="602"/>
      <c r="O42" s="602"/>
      <c r="P42" s="602"/>
      <c r="Q42" s="602"/>
      <c r="R42" s="602"/>
      <c r="S42" s="602"/>
      <c r="T42" s="178"/>
      <c r="U42" s="601" t="str">
        <f t="shared" si="4"/>
        <v/>
      </c>
      <c r="V42" s="601"/>
      <c r="W42" s="602"/>
      <c r="X42" s="602"/>
      <c r="Y42" s="602"/>
      <c r="Z42" s="602"/>
      <c r="AA42" s="602"/>
      <c r="AB42" s="602"/>
      <c r="AC42" s="602"/>
      <c r="AD42" s="602"/>
      <c r="AE42" s="602"/>
      <c r="AF42" s="602"/>
      <c r="AG42" s="602"/>
      <c r="AH42" s="602"/>
      <c r="AI42" s="602"/>
      <c r="AJ42" s="602"/>
      <c r="AK42" s="602"/>
      <c r="AL42" s="178"/>
      <c r="AM42" s="601" t="str">
        <f t="shared" si="0"/>
        <v/>
      </c>
      <c r="AN42" s="601"/>
      <c r="AO42" s="602"/>
      <c r="AP42" s="602"/>
      <c r="AQ42" s="602"/>
      <c r="AR42" s="602"/>
      <c r="AS42" s="602"/>
      <c r="AT42" s="602"/>
      <c r="AU42" s="602"/>
      <c r="AV42" s="602"/>
      <c r="AW42" s="602"/>
      <c r="AX42" s="602"/>
      <c r="AY42" s="602"/>
      <c r="AZ42" s="602"/>
      <c r="BA42" s="602"/>
      <c r="BB42" s="602"/>
      <c r="BC42" s="602"/>
      <c r="BD42" s="178"/>
      <c r="BE42" s="601" t="str">
        <f t="shared" si="1"/>
        <v/>
      </c>
      <c r="BF42" s="601"/>
      <c r="BG42" s="602"/>
      <c r="BH42" s="602"/>
      <c r="BI42" s="602"/>
      <c r="BJ42" s="602"/>
      <c r="BK42" s="602"/>
      <c r="BL42" s="602"/>
      <c r="BM42" s="602"/>
      <c r="BN42" s="602"/>
      <c r="BO42" s="602"/>
      <c r="BP42" s="602"/>
      <c r="BQ42" s="602"/>
      <c r="BR42" s="602"/>
      <c r="BS42" s="602"/>
      <c r="BT42" s="602"/>
      <c r="BU42" s="602"/>
      <c r="BV42" s="178"/>
      <c r="BW42" s="601" t="str">
        <f t="shared" si="2"/>
        <v/>
      </c>
      <c r="BX42" s="601"/>
      <c r="BY42" s="602" t="str">
        <f>IF('各会計、関係団体の財政状況及び健全化判断比率'!B76="","",'各会計、関係団体の財政状況及び健全化判断比率'!B76)</f>
        <v/>
      </c>
      <c r="BZ42" s="602"/>
      <c r="CA42" s="602"/>
      <c r="CB42" s="602"/>
      <c r="CC42" s="602"/>
      <c r="CD42" s="602"/>
      <c r="CE42" s="602"/>
      <c r="CF42" s="602"/>
      <c r="CG42" s="602"/>
      <c r="CH42" s="602"/>
      <c r="CI42" s="602"/>
      <c r="CJ42" s="602"/>
      <c r="CK42" s="602"/>
      <c r="CL42" s="602"/>
      <c r="CM42" s="602"/>
      <c r="CN42" s="178"/>
      <c r="CO42" s="601" t="str">
        <f t="shared" si="3"/>
        <v/>
      </c>
      <c r="CP42" s="601"/>
      <c r="CQ42" s="602" t="str">
        <f>IF('各会計、関係団体の財政状況及び健全化判断比率'!BS15="","",'各会計、関係団体の財政状況及び健全化判断比率'!BS15)</f>
        <v/>
      </c>
      <c r="CR42" s="602"/>
      <c r="CS42" s="602"/>
      <c r="CT42" s="602"/>
      <c r="CU42" s="602"/>
      <c r="CV42" s="602"/>
      <c r="CW42" s="602"/>
      <c r="CX42" s="602"/>
      <c r="CY42" s="602"/>
      <c r="CZ42" s="602"/>
      <c r="DA42" s="602"/>
      <c r="DB42" s="602"/>
      <c r="DC42" s="602"/>
      <c r="DD42" s="602"/>
      <c r="DE42" s="602"/>
      <c r="DG42" s="603" t="str">
        <f>IF('各会計、関係団体の財政状況及び健全化判断比率'!BR15="","",'各会計、関係団体の財政状況及び健全化判断比率'!BR15)</f>
        <v/>
      </c>
      <c r="DH42" s="603"/>
      <c r="DI42" s="205"/>
    </row>
    <row r="43" spans="1:113" ht="32.25" customHeight="1" x14ac:dyDescent="0.2">
      <c r="B43" s="202"/>
      <c r="C43" s="601" t="str">
        <f t="shared" si="5"/>
        <v/>
      </c>
      <c r="D43" s="601"/>
      <c r="E43" s="602" t="str">
        <f>IF('各会計、関係団体の財政状況及び健全化判断比率'!B16="","",'各会計、関係団体の財政状況及び健全化判断比率'!B16)</f>
        <v/>
      </c>
      <c r="F43" s="602"/>
      <c r="G43" s="602"/>
      <c r="H43" s="602"/>
      <c r="I43" s="602"/>
      <c r="J43" s="602"/>
      <c r="K43" s="602"/>
      <c r="L43" s="602"/>
      <c r="M43" s="602"/>
      <c r="N43" s="602"/>
      <c r="O43" s="602"/>
      <c r="P43" s="602"/>
      <c r="Q43" s="602"/>
      <c r="R43" s="602"/>
      <c r="S43" s="602"/>
      <c r="T43" s="178"/>
      <c r="U43" s="601" t="str">
        <f t="shared" si="4"/>
        <v/>
      </c>
      <c r="V43" s="601"/>
      <c r="W43" s="602"/>
      <c r="X43" s="602"/>
      <c r="Y43" s="602"/>
      <c r="Z43" s="602"/>
      <c r="AA43" s="602"/>
      <c r="AB43" s="602"/>
      <c r="AC43" s="602"/>
      <c r="AD43" s="602"/>
      <c r="AE43" s="602"/>
      <c r="AF43" s="602"/>
      <c r="AG43" s="602"/>
      <c r="AH43" s="602"/>
      <c r="AI43" s="602"/>
      <c r="AJ43" s="602"/>
      <c r="AK43" s="602"/>
      <c r="AL43" s="178"/>
      <c r="AM43" s="601" t="str">
        <f t="shared" si="0"/>
        <v/>
      </c>
      <c r="AN43" s="601"/>
      <c r="AO43" s="602"/>
      <c r="AP43" s="602"/>
      <c r="AQ43" s="602"/>
      <c r="AR43" s="602"/>
      <c r="AS43" s="602"/>
      <c r="AT43" s="602"/>
      <c r="AU43" s="602"/>
      <c r="AV43" s="602"/>
      <c r="AW43" s="602"/>
      <c r="AX43" s="602"/>
      <c r="AY43" s="602"/>
      <c r="AZ43" s="602"/>
      <c r="BA43" s="602"/>
      <c r="BB43" s="602"/>
      <c r="BC43" s="602"/>
      <c r="BD43" s="178"/>
      <c r="BE43" s="601" t="str">
        <f t="shared" si="1"/>
        <v/>
      </c>
      <c r="BF43" s="601"/>
      <c r="BG43" s="602"/>
      <c r="BH43" s="602"/>
      <c r="BI43" s="602"/>
      <c r="BJ43" s="602"/>
      <c r="BK43" s="602"/>
      <c r="BL43" s="602"/>
      <c r="BM43" s="602"/>
      <c r="BN43" s="602"/>
      <c r="BO43" s="602"/>
      <c r="BP43" s="602"/>
      <c r="BQ43" s="602"/>
      <c r="BR43" s="602"/>
      <c r="BS43" s="602"/>
      <c r="BT43" s="602"/>
      <c r="BU43" s="602"/>
      <c r="BV43" s="178"/>
      <c r="BW43" s="601" t="str">
        <f t="shared" si="2"/>
        <v/>
      </c>
      <c r="BX43" s="601"/>
      <c r="BY43" s="602" t="str">
        <f>IF('各会計、関係団体の財政状況及び健全化判断比率'!B77="","",'各会計、関係団体の財政状況及び健全化判断比率'!B77)</f>
        <v/>
      </c>
      <c r="BZ43" s="602"/>
      <c r="CA43" s="602"/>
      <c r="CB43" s="602"/>
      <c r="CC43" s="602"/>
      <c r="CD43" s="602"/>
      <c r="CE43" s="602"/>
      <c r="CF43" s="602"/>
      <c r="CG43" s="602"/>
      <c r="CH43" s="602"/>
      <c r="CI43" s="602"/>
      <c r="CJ43" s="602"/>
      <c r="CK43" s="602"/>
      <c r="CL43" s="602"/>
      <c r="CM43" s="602"/>
      <c r="CN43" s="178"/>
      <c r="CO43" s="601" t="str">
        <f t="shared" si="3"/>
        <v/>
      </c>
      <c r="CP43" s="601"/>
      <c r="CQ43" s="602" t="str">
        <f>IF('各会計、関係団体の財政状況及び健全化判断比率'!BS16="","",'各会計、関係団体の財政状況及び健全化判断比率'!BS16)</f>
        <v/>
      </c>
      <c r="CR43" s="602"/>
      <c r="CS43" s="602"/>
      <c r="CT43" s="602"/>
      <c r="CU43" s="602"/>
      <c r="CV43" s="602"/>
      <c r="CW43" s="602"/>
      <c r="CX43" s="602"/>
      <c r="CY43" s="602"/>
      <c r="CZ43" s="602"/>
      <c r="DA43" s="602"/>
      <c r="DB43" s="602"/>
      <c r="DC43" s="602"/>
      <c r="DD43" s="602"/>
      <c r="DE43" s="602"/>
      <c r="DG43" s="603" t="str">
        <f>IF('各会計、関係団体の財政状況及び健全化判断比率'!BR16="","",'各会計、関係団体の財政状況及び健全化判断比率'!BR16)</f>
        <v/>
      </c>
      <c r="DH43" s="603"/>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205</v>
      </c>
      <c r="E46" s="604" t="s">
        <v>206</v>
      </c>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4"/>
      <c r="AO46" s="604"/>
      <c r="AP46" s="604"/>
      <c r="AQ46" s="604"/>
      <c r="AR46" s="604"/>
      <c r="AS46" s="604"/>
      <c r="AT46" s="604"/>
      <c r="AU46" s="604"/>
      <c r="AV46" s="604"/>
      <c r="AW46" s="604"/>
      <c r="AX46" s="604"/>
      <c r="AY46" s="604"/>
      <c r="AZ46" s="604"/>
      <c r="BA46" s="604"/>
      <c r="BB46" s="604"/>
      <c r="BC46" s="604"/>
      <c r="BD46" s="604"/>
      <c r="BE46" s="604"/>
      <c r="BF46" s="604"/>
      <c r="BG46" s="604"/>
      <c r="BH46" s="604"/>
      <c r="BI46" s="604"/>
      <c r="BJ46" s="604"/>
      <c r="BK46" s="604"/>
      <c r="BL46" s="604"/>
      <c r="BM46" s="604"/>
      <c r="BN46" s="604"/>
      <c r="BO46" s="604"/>
      <c r="BP46" s="604"/>
      <c r="BQ46" s="604"/>
      <c r="BR46" s="604"/>
      <c r="BS46" s="604"/>
      <c r="BT46" s="604"/>
      <c r="BU46" s="604"/>
      <c r="BV46" s="604"/>
      <c r="BW46" s="604"/>
      <c r="BX46" s="604"/>
      <c r="BY46" s="604"/>
      <c r="BZ46" s="604"/>
      <c r="CA46" s="604"/>
      <c r="CB46" s="604"/>
      <c r="CC46" s="604"/>
      <c r="CD46" s="604"/>
      <c r="CE46" s="604"/>
      <c r="CF46" s="604"/>
      <c r="CG46" s="604"/>
      <c r="CH46" s="604"/>
      <c r="CI46" s="604"/>
      <c r="CJ46" s="604"/>
      <c r="CK46" s="604"/>
      <c r="CL46" s="604"/>
      <c r="CM46" s="604"/>
      <c r="CN46" s="604"/>
      <c r="CO46" s="604"/>
      <c r="CP46" s="604"/>
      <c r="CQ46" s="604"/>
      <c r="CR46" s="604"/>
      <c r="CS46" s="604"/>
      <c r="CT46" s="604"/>
      <c r="CU46" s="604"/>
      <c r="CV46" s="604"/>
      <c r="CW46" s="604"/>
      <c r="CX46" s="604"/>
      <c r="CY46" s="604"/>
      <c r="CZ46" s="604"/>
      <c r="DA46" s="604"/>
      <c r="DB46" s="604"/>
      <c r="DC46" s="604"/>
      <c r="DD46" s="604"/>
      <c r="DE46" s="604"/>
      <c r="DF46" s="604"/>
      <c r="DG46" s="604"/>
      <c r="DH46" s="604"/>
      <c r="DI46" s="604"/>
    </row>
    <row r="47" spans="1:113" x14ac:dyDescent="0.2">
      <c r="E47" s="604" t="s">
        <v>207</v>
      </c>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4"/>
      <c r="AO47" s="604"/>
      <c r="AP47" s="604"/>
      <c r="AQ47" s="604"/>
      <c r="AR47" s="604"/>
      <c r="AS47" s="604"/>
      <c r="AT47" s="604"/>
      <c r="AU47" s="604"/>
      <c r="AV47" s="604"/>
      <c r="AW47" s="604"/>
      <c r="AX47" s="604"/>
      <c r="AY47" s="604"/>
      <c r="AZ47" s="604"/>
      <c r="BA47" s="604"/>
      <c r="BB47" s="604"/>
      <c r="BC47" s="604"/>
      <c r="BD47" s="604"/>
      <c r="BE47" s="604"/>
      <c r="BF47" s="604"/>
      <c r="BG47" s="604"/>
      <c r="BH47" s="604"/>
      <c r="BI47" s="604"/>
      <c r="BJ47" s="604"/>
      <c r="BK47" s="604"/>
      <c r="BL47" s="604"/>
      <c r="BM47" s="604"/>
      <c r="BN47" s="604"/>
      <c r="BO47" s="604"/>
      <c r="BP47" s="604"/>
      <c r="BQ47" s="604"/>
      <c r="BR47" s="604"/>
      <c r="BS47" s="604"/>
      <c r="BT47" s="604"/>
      <c r="BU47" s="604"/>
      <c r="BV47" s="604"/>
      <c r="BW47" s="604"/>
      <c r="BX47" s="604"/>
      <c r="BY47" s="604"/>
      <c r="BZ47" s="604"/>
      <c r="CA47" s="604"/>
      <c r="CB47" s="604"/>
      <c r="CC47" s="604"/>
      <c r="CD47" s="604"/>
      <c r="CE47" s="604"/>
      <c r="CF47" s="604"/>
      <c r="CG47" s="604"/>
      <c r="CH47" s="604"/>
      <c r="CI47" s="604"/>
      <c r="CJ47" s="604"/>
      <c r="CK47" s="604"/>
      <c r="CL47" s="604"/>
      <c r="CM47" s="604"/>
      <c r="CN47" s="604"/>
      <c r="CO47" s="604"/>
      <c r="CP47" s="604"/>
      <c r="CQ47" s="604"/>
      <c r="CR47" s="604"/>
      <c r="CS47" s="604"/>
      <c r="CT47" s="604"/>
      <c r="CU47" s="604"/>
      <c r="CV47" s="604"/>
      <c r="CW47" s="604"/>
      <c r="CX47" s="604"/>
      <c r="CY47" s="604"/>
      <c r="CZ47" s="604"/>
      <c r="DA47" s="604"/>
      <c r="DB47" s="604"/>
      <c r="DC47" s="604"/>
      <c r="DD47" s="604"/>
      <c r="DE47" s="604"/>
      <c r="DF47" s="604"/>
      <c r="DG47" s="604"/>
      <c r="DH47" s="604"/>
      <c r="DI47" s="604"/>
    </row>
    <row r="48" spans="1:113" x14ac:dyDescent="0.2">
      <c r="E48" s="604" t="s">
        <v>208</v>
      </c>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c r="AM48" s="604"/>
      <c r="AN48" s="604"/>
      <c r="AO48" s="604"/>
      <c r="AP48" s="604"/>
      <c r="AQ48" s="604"/>
      <c r="AR48" s="604"/>
      <c r="AS48" s="604"/>
      <c r="AT48" s="604"/>
      <c r="AU48" s="604"/>
      <c r="AV48" s="604"/>
      <c r="AW48" s="604"/>
      <c r="AX48" s="604"/>
      <c r="AY48" s="604"/>
      <c r="AZ48" s="604"/>
      <c r="BA48" s="604"/>
      <c r="BB48" s="604"/>
      <c r="BC48" s="604"/>
      <c r="BD48" s="604"/>
      <c r="BE48" s="604"/>
      <c r="BF48" s="604"/>
      <c r="BG48" s="604"/>
      <c r="BH48" s="604"/>
      <c r="BI48" s="604"/>
      <c r="BJ48" s="604"/>
      <c r="BK48" s="604"/>
      <c r="BL48" s="604"/>
      <c r="BM48" s="604"/>
      <c r="BN48" s="604"/>
      <c r="BO48" s="604"/>
      <c r="BP48" s="604"/>
      <c r="BQ48" s="604"/>
      <c r="BR48" s="604"/>
      <c r="BS48" s="604"/>
      <c r="BT48" s="604"/>
      <c r="BU48" s="604"/>
      <c r="BV48" s="604"/>
      <c r="BW48" s="604"/>
      <c r="BX48" s="604"/>
      <c r="BY48" s="604"/>
      <c r="BZ48" s="604"/>
      <c r="CA48" s="604"/>
      <c r="CB48" s="604"/>
      <c r="CC48" s="604"/>
      <c r="CD48" s="604"/>
      <c r="CE48" s="604"/>
      <c r="CF48" s="604"/>
      <c r="CG48" s="604"/>
      <c r="CH48" s="604"/>
      <c r="CI48" s="604"/>
      <c r="CJ48" s="604"/>
      <c r="CK48" s="604"/>
      <c r="CL48" s="604"/>
      <c r="CM48" s="604"/>
      <c r="CN48" s="604"/>
      <c r="CO48" s="604"/>
      <c r="CP48" s="604"/>
      <c r="CQ48" s="604"/>
      <c r="CR48" s="604"/>
      <c r="CS48" s="604"/>
      <c r="CT48" s="604"/>
      <c r="CU48" s="604"/>
      <c r="CV48" s="604"/>
      <c r="CW48" s="604"/>
      <c r="CX48" s="604"/>
      <c r="CY48" s="604"/>
      <c r="CZ48" s="604"/>
      <c r="DA48" s="604"/>
      <c r="DB48" s="604"/>
      <c r="DC48" s="604"/>
      <c r="DD48" s="604"/>
      <c r="DE48" s="604"/>
      <c r="DF48" s="604"/>
      <c r="DG48" s="604"/>
      <c r="DH48" s="604"/>
      <c r="DI48" s="604"/>
    </row>
    <row r="49" spans="5:113" x14ac:dyDescent="0.2">
      <c r="E49" s="605" t="s">
        <v>209</v>
      </c>
      <c r="F49" s="605"/>
      <c r="G49" s="605"/>
      <c r="H49" s="605"/>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5"/>
      <c r="AJ49" s="605"/>
      <c r="AK49" s="605"/>
      <c r="AL49" s="605"/>
      <c r="AM49" s="605"/>
      <c r="AN49" s="605"/>
      <c r="AO49" s="605"/>
      <c r="AP49" s="605"/>
      <c r="AQ49" s="605"/>
      <c r="AR49" s="605"/>
      <c r="AS49" s="605"/>
      <c r="AT49" s="605"/>
      <c r="AU49" s="605"/>
      <c r="AV49" s="605"/>
      <c r="AW49" s="605"/>
      <c r="AX49" s="605"/>
      <c r="AY49" s="605"/>
      <c r="AZ49" s="605"/>
      <c r="BA49" s="605"/>
      <c r="BB49" s="605"/>
      <c r="BC49" s="605"/>
      <c r="BD49" s="605"/>
      <c r="BE49" s="605"/>
      <c r="BF49" s="605"/>
      <c r="BG49" s="605"/>
      <c r="BH49" s="605"/>
      <c r="BI49" s="605"/>
      <c r="BJ49" s="605"/>
      <c r="BK49" s="605"/>
      <c r="BL49" s="605"/>
      <c r="BM49" s="605"/>
      <c r="BN49" s="605"/>
      <c r="BO49" s="605"/>
      <c r="BP49" s="605"/>
      <c r="BQ49" s="605"/>
      <c r="BR49" s="605"/>
      <c r="BS49" s="605"/>
      <c r="BT49" s="605"/>
      <c r="BU49" s="605"/>
      <c r="BV49" s="605"/>
      <c r="BW49" s="605"/>
      <c r="BX49" s="605"/>
      <c r="BY49" s="605"/>
      <c r="BZ49" s="605"/>
      <c r="CA49" s="605"/>
      <c r="CB49" s="605"/>
      <c r="CC49" s="605"/>
      <c r="CD49" s="605"/>
      <c r="CE49" s="605"/>
      <c r="CF49" s="605"/>
      <c r="CG49" s="605"/>
      <c r="CH49" s="605"/>
      <c r="CI49" s="605"/>
      <c r="CJ49" s="605"/>
      <c r="CK49" s="605"/>
      <c r="CL49" s="605"/>
      <c r="CM49" s="605"/>
      <c r="CN49" s="605"/>
      <c r="CO49" s="605"/>
      <c r="CP49" s="605"/>
      <c r="CQ49" s="605"/>
      <c r="CR49" s="605"/>
      <c r="CS49" s="605"/>
      <c r="CT49" s="605"/>
      <c r="CU49" s="605"/>
      <c r="CV49" s="605"/>
      <c r="CW49" s="605"/>
      <c r="CX49" s="605"/>
      <c r="CY49" s="605"/>
      <c r="CZ49" s="605"/>
      <c r="DA49" s="605"/>
      <c r="DB49" s="605"/>
      <c r="DC49" s="605"/>
      <c r="DD49" s="605"/>
      <c r="DE49" s="605"/>
      <c r="DF49" s="605"/>
      <c r="DG49" s="605"/>
      <c r="DH49" s="605"/>
      <c r="DI49" s="605"/>
    </row>
    <row r="50" spans="5:113" x14ac:dyDescent="0.2">
      <c r="E50" s="604" t="s">
        <v>210</v>
      </c>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4"/>
      <c r="AL50" s="604"/>
      <c r="AM50" s="604"/>
      <c r="AN50" s="604"/>
      <c r="AO50" s="604"/>
      <c r="AP50" s="604"/>
      <c r="AQ50" s="604"/>
      <c r="AR50" s="604"/>
      <c r="AS50" s="604"/>
      <c r="AT50" s="604"/>
      <c r="AU50" s="604"/>
      <c r="AV50" s="604"/>
      <c r="AW50" s="604"/>
      <c r="AX50" s="604"/>
      <c r="AY50" s="604"/>
      <c r="AZ50" s="604"/>
      <c r="BA50" s="604"/>
      <c r="BB50" s="604"/>
      <c r="BC50" s="604"/>
      <c r="BD50" s="604"/>
      <c r="BE50" s="604"/>
      <c r="BF50" s="604"/>
      <c r="BG50" s="604"/>
      <c r="BH50" s="604"/>
      <c r="BI50" s="604"/>
      <c r="BJ50" s="604"/>
      <c r="BK50" s="604"/>
      <c r="BL50" s="604"/>
      <c r="BM50" s="604"/>
      <c r="BN50" s="604"/>
      <c r="BO50" s="604"/>
      <c r="BP50" s="604"/>
      <c r="BQ50" s="604"/>
      <c r="BR50" s="604"/>
      <c r="BS50" s="604"/>
      <c r="BT50" s="604"/>
      <c r="BU50" s="604"/>
      <c r="BV50" s="604"/>
      <c r="BW50" s="604"/>
      <c r="BX50" s="604"/>
      <c r="BY50" s="604"/>
      <c r="BZ50" s="604"/>
      <c r="CA50" s="604"/>
      <c r="CB50" s="604"/>
      <c r="CC50" s="604"/>
      <c r="CD50" s="604"/>
      <c r="CE50" s="604"/>
      <c r="CF50" s="604"/>
      <c r="CG50" s="604"/>
      <c r="CH50" s="604"/>
      <c r="CI50" s="604"/>
      <c r="CJ50" s="604"/>
      <c r="CK50" s="604"/>
      <c r="CL50" s="604"/>
      <c r="CM50" s="604"/>
      <c r="CN50" s="604"/>
      <c r="CO50" s="604"/>
      <c r="CP50" s="604"/>
      <c r="CQ50" s="604"/>
      <c r="CR50" s="604"/>
      <c r="CS50" s="604"/>
      <c r="CT50" s="604"/>
      <c r="CU50" s="604"/>
      <c r="CV50" s="604"/>
      <c r="CW50" s="604"/>
      <c r="CX50" s="604"/>
      <c r="CY50" s="604"/>
      <c r="CZ50" s="604"/>
      <c r="DA50" s="604"/>
      <c r="DB50" s="604"/>
      <c r="DC50" s="604"/>
      <c r="DD50" s="604"/>
      <c r="DE50" s="604"/>
      <c r="DF50" s="604"/>
      <c r="DG50" s="604"/>
      <c r="DH50" s="604"/>
      <c r="DI50" s="604"/>
    </row>
    <row r="51" spans="5:113" x14ac:dyDescent="0.2">
      <c r="E51" s="604" t="s">
        <v>211</v>
      </c>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4"/>
      <c r="AL51" s="604"/>
      <c r="AM51" s="604"/>
      <c r="AN51" s="604"/>
      <c r="AO51" s="604"/>
      <c r="AP51" s="604"/>
      <c r="AQ51" s="604"/>
      <c r="AR51" s="604"/>
      <c r="AS51" s="604"/>
      <c r="AT51" s="604"/>
      <c r="AU51" s="604"/>
      <c r="AV51" s="604"/>
      <c r="AW51" s="604"/>
      <c r="AX51" s="604"/>
      <c r="AY51" s="604"/>
      <c r="AZ51" s="604"/>
      <c r="BA51" s="604"/>
      <c r="BB51" s="604"/>
      <c r="BC51" s="604"/>
      <c r="BD51" s="604"/>
      <c r="BE51" s="604"/>
      <c r="BF51" s="604"/>
      <c r="BG51" s="604"/>
      <c r="BH51" s="604"/>
      <c r="BI51" s="604"/>
      <c r="BJ51" s="604"/>
      <c r="BK51" s="604"/>
      <c r="BL51" s="604"/>
      <c r="BM51" s="604"/>
      <c r="BN51" s="604"/>
      <c r="BO51" s="604"/>
      <c r="BP51" s="604"/>
      <c r="BQ51" s="604"/>
      <c r="BR51" s="604"/>
      <c r="BS51" s="604"/>
      <c r="BT51" s="604"/>
      <c r="BU51" s="604"/>
      <c r="BV51" s="604"/>
      <c r="BW51" s="604"/>
      <c r="BX51" s="604"/>
      <c r="BY51" s="604"/>
      <c r="BZ51" s="604"/>
      <c r="CA51" s="604"/>
      <c r="CB51" s="604"/>
      <c r="CC51" s="604"/>
      <c r="CD51" s="604"/>
      <c r="CE51" s="604"/>
      <c r="CF51" s="604"/>
      <c r="CG51" s="604"/>
      <c r="CH51" s="604"/>
      <c r="CI51" s="604"/>
      <c r="CJ51" s="604"/>
      <c r="CK51" s="604"/>
      <c r="CL51" s="604"/>
      <c r="CM51" s="604"/>
      <c r="CN51" s="604"/>
      <c r="CO51" s="604"/>
      <c r="CP51" s="604"/>
      <c r="CQ51" s="604"/>
      <c r="CR51" s="604"/>
      <c r="CS51" s="604"/>
      <c r="CT51" s="604"/>
      <c r="CU51" s="604"/>
      <c r="CV51" s="604"/>
      <c r="CW51" s="604"/>
      <c r="CX51" s="604"/>
      <c r="CY51" s="604"/>
      <c r="CZ51" s="604"/>
      <c r="DA51" s="604"/>
      <c r="DB51" s="604"/>
      <c r="DC51" s="604"/>
      <c r="DD51" s="604"/>
      <c r="DE51" s="604"/>
      <c r="DF51" s="604"/>
      <c r="DG51" s="604"/>
      <c r="DH51" s="604"/>
      <c r="DI51" s="604"/>
    </row>
    <row r="52" spans="5:113" x14ac:dyDescent="0.2">
      <c r="E52" s="604" t="s">
        <v>212</v>
      </c>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4"/>
      <c r="AL52" s="604"/>
      <c r="AM52" s="604"/>
      <c r="AN52" s="604"/>
      <c r="AO52" s="604"/>
      <c r="AP52" s="604"/>
      <c r="AQ52" s="604"/>
      <c r="AR52" s="604"/>
      <c r="AS52" s="604"/>
      <c r="AT52" s="604"/>
      <c r="AU52" s="604"/>
      <c r="AV52" s="604"/>
      <c r="AW52" s="604"/>
      <c r="AX52" s="604"/>
      <c r="AY52" s="604"/>
      <c r="AZ52" s="604"/>
      <c r="BA52" s="604"/>
      <c r="BB52" s="604"/>
      <c r="BC52" s="604"/>
      <c r="BD52" s="604"/>
      <c r="BE52" s="604"/>
      <c r="BF52" s="604"/>
      <c r="BG52" s="604"/>
      <c r="BH52" s="604"/>
      <c r="BI52" s="604"/>
      <c r="BJ52" s="604"/>
      <c r="BK52" s="604"/>
      <c r="BL52" s="604"/>
      <c r="BM52" s="604"/>
      <c r="BN52" s="604"/>
      <c r="BO52" s="604"/>
      <c r="BP52" s="604"/>
      <c r="BQ52" s="604"/>
      <c r="BR52" s="604"/>
      <c r="BS52" s="604"/>
      <c r="BT52" s="604"/>
      <c r="BU52" s="604"/>
      <c r="BV52" s="604"/>
      <c r="BW52" s="604"/>
      <c r="BX52" s="604"/>
      <c r="BY52" s="604"/>
      <c r="BZ52" s="604"/>
      <c r="CA52" s="604"/>
      <c r="CB52" s="604"/>
      <c r="CC52" s="604"/>
      <c r="CD52" s="604"/>
      <c r="CE52" s="604"/>
      <c r="CF52" s="604"/>
      <c r="CG52" s="604"/>
      <c r="CH52" s="604"/>
      <c r="CI52" s="604"/>
      <c r="CJ52" s="604"/>
      <c r="CK52" s="604"/>
      <c r="CL52" s="604"/>
      <c r="CM52" s="604"/>
      <c r="CN52" s="604"/>
      <c r="CO52" s="604"/>
      <c r="CP52" s="604"/>
      <c r="CQ52" s="604"/>
      <c r="CR52" s="604"/>
      <c r="CS52" s="604"/>
      <c r="CT52" s="604"/>
      <c r="CU52" s="604"/>
      <c r="CV52" s="604"/>
      <c r="CW52" s="604"/>
      <c r="CX52" s="604"/>
      <c r="CY52" s="604"/>
      <c r="CZ52" s="604"/>
      <c r="DA52" s="604"/>
      <c r="DB52" s="604"/>
      <c r="DC52" s="604"/>
      <c r="DD52" s="604"/>
      <c r="DE52" s="604"/>
      <c r="DF52" s="604"/>
      <c r="DG52" s="604"/>
      <c r="DH52" s="604"/>
      <c r="DI52" s="604"/>
    </row>
    <row r="53" spans="5:113" x14ac:dyDescent="0.2">
      <c r="E53" s="367" t="s">
        <v>615</v>
      </c>
    </row>
    <row r="54" spans="5:113" x14ac:dyDescent="0.2"/>
    <row r="55" spans="5:113" x14ac:dyDescent="0.2"/>
    <row r="56" spans="5:113" x14ac:dyDescent="0.2"/>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K22"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2">
      <c r="A34" s="22"/>
      <c r="B34" s="31"/>
      <c r="C34" s="1178" t="s">
        <v>568</v>
      </c>
      <c r="D34" s="1178"/>
      <c r="E34" s="1179"/>
      <c r="F34" s="32">
        <v>6.19</v>
      </c>
      <c r="G34" s="33">
        <v>8</v>
      </c>
      <c r="H34" s="33">
        <v>6.05</v>
      </c>
      <c r="I34" s="33">
        <v>8.52</v>
      </c>
      <c r="J34" s="34">
        <v>9.43</v>
      </c>
      <c r="K34" s="22"/>
      <c r="L34" s="22"/>
      <c r="M34" s="22"/>
      <c r="N34" s="22"/>
      <c r="O34" s="22"/>
      <c r="P34" s="22"/>
    </row>
    <row r="35" spans="1:16" ht="39" customHeight="1" x14ac:dyDescent="0.2">
      <c r="A35" s="22"/>
      <c r="B35" s="35"/>
      <c r="C35" s="1172" t="s">
        <v>569</v>
      </c>
      <c r="D35" s="1173"/>
      <c r="E35" s="1174"/>
      <c r="F35" s="36">
        <v>1.65</v>
      </c>
      <c r="G35" s="37">
        <v>0.99</v>
      </c>
      <c r="H35" s="37">
        <v>0.16</v>
      </c>
      <c r="I35" s="37">
        <v>0.45</v>
      </c>
      <c r="J35" s="38">
        <v>1.96</v>
      </c>
      <c r="K35" s="22"/>
      <c r="L35" s="22"/>
      <c r="M35" s="22"/>
      <c r="N35" s="22"/>
      <c r="O35" s="22"/>
      <c r="P35" s="22"/>
    </row>
    <row r="36" spans="1:16" ht="39" customHeight="1" x14ac:dyDescent="0.2">
      <c r="A36" s="22"/>
      <c r="B36" s="35"/>
      <c r="C36" s="1172" t="s">
        <v>570</v>
      </c>
      <c r="D36" s="1173"/>
      <c r="E36" s="1174"/>
      <c r="F36" s="36">
        <v>1.44</v>
      </c>
      <c r="G36" s="37">
        <v>1.02</v>
      </c>
      <c r="H36" s="37">
        <v>0.36</v>
      </c>
      <c r="I36" s="37">
        <v>0.28000000000000003</v>
      </c>
      <c r="J36" s="38">
        <v>0.69</v>
      </c>
      <c r="K36" s="22"/>
      <c r="L36" s="22"/>
      <c r="M36" s="22"/>
      <c r="N36" s="22"/>
      <c r="O36" s="22"/>
      <c r="P36" s="22"/>
    </row>
    <row r="37" spans="1:16" ht="39" customHeight="1" x14ac:dyDescent="0.2">
      <c r="A37" s="22"/>
      <c r="B37" s="35"/>
      <c r="C37" s="1172" t="s">
        <v>571</v>
      </c>
      <c r="D37" s="1173"/>
      <c r="E37" s="1174"/>
      <c r="F37" s="36">
        <v>0.24</v>
      </c>
      <c r="G37" s="37">
        <v>0.25</v>
      </c>
      <c r="H37" s="37">
        <v>0.28000000000000003</v>
      </c>
      <c r="I37" s="37">
        <v>0.28000000000000003</v>
      </c>
      <c r="J37" s="38">
        <v>0.3</v>
      </c>
      <c r="K37" s="22"/>
      <c r="L37" s="22"/>
      <c r="M37" s="22"/>
      <c r="N37" s="22"/>
      <c r="O37" s="22"/>
      <c r="P37" s="22"/>
    </row>
    <row r="38" spans="1:16" ht="39" customHeight="1" x14ac:dyDescent="0.2">
      <c r="A38" s="22"/>
      <c r="B38" s="35"/>
      <c r="C38" s="1172" t="s">
        <v>572</v>
      </c>
      <c r="D38" s="1173"/>
      <c r="E38" s="1174"/>
      <c r="F38" s="36">
        <v>0.06</v>
      </c>
      <c r="G38" s="37">
        <v>0.06</v>
      </c>
      <c r="H38" s="37">
        <v>7.0000000000000007E-2</v>
      </c>
      <c r="I38" s="37">
        <v>0.22</v>
      </c>
      <c r="J38" s="38">
        <v>0.22</v>
      </c>
      <c r="K38" s="22"/>
      <c r="L38" s="22"/>
      <c r="M38" s="22"/>
      <c r="N38" s="22"/>
      <c r="O38" s="22"/>
      <c r="P38" s="22"/>
    </row>
    <row r="39" spans="1:16" ht="39" customHeight="1" x14ac:dyDescent="0.2">
      <c r="A39" s="22"/>
      <c r="B39" s="35"/>
      <c r="C39" s="1172" t="s">
        <v>573</v>
      </c>
      <c r="D39" s="1173"/>
      <c r="E39" s="1174"/>
      <c r="F39" s="36">
        <v>0.03</v>
      </c>
      <c r="G39" s="37">
        <v>0.04</v>
      </c>
      <c r="H39" s="37">
        <v>0.04</v>
      </c>
      <c r="I39" s="37">
        <v>0.04</v>
      </c>
      <c r="J39" s="38">
        <v>0.04</v>
      </c>
      <c r="K39" s="22"/>
      <c r="L39" s="22"/>
      <c r="M39" s="22"/>
      <c r="N39" s="22"/>
      <c r="O39" s="22"/>
      <c r="P39" s="22"/>
    </row>
    <row r="40" spans="1:16" ht="39" customHeight="1" x14ac:dyDescent="0.2">
      <c r="A40" s="22"/>
      <c r="B40" s="35"/>
      <c r="C40" s="1172"/>
      <c r="D40" s="1173"/>
      <c r="E40" s="1174"/>
      <c r="F40" s="36"/>
      <c r="G40" s="37"/>
      <c r="H40" s="37"/>
      <c r="I40" s="37"/>
      <c r="J40" s="38"/>
      <c r="K40" s="22"/>
      <c r="L40" s="22"/>
      <c r="M40" s="22"/>
      <c r="N40" s="22"/>
      <c r="O40" s="22"/>
      <c r="P40" s="22"/>
    </row>
    <row r="41" spans="1:16" ht="39" customHeight="1" x14ac:dyDescent="0.2">
      <c r="A41" s="22"/>
      <c r="B41" s="35"/>
      <c r="C41" s="1172"/>
      <c r="D41" s="1173"/>
      <c r="E41" s="1174"/>
      <c r="F41" s="36"/>
      <c r="G41" s="37"/>
      <c r="H41" s="37"/>
      <c r="I41" s="37"/>
      <c r="J41" s="38"/>
      <c r="K41" s="22"/>
      <c r="L41" s="22"/>
      <c r="M41" s="22"/>
      <c r="N41" s="22"/>
      <c r="O41" s="22"/>
      <c r="P41" s="22"/>
    </row>
    <row r="42" spans="1:16" ht="39" customHeight="1" x14ac:dyDescent="0.2">
      <c r="A42" s="22"/>
      <c r="B42" s="39"/>
      <c r="C42" s="1172" t="s">
        <v>574</v>
      </c>
      <c r="D42" s="1173"/>
      <c r="E42" s="1174"/>
      <c r="F42" s="36" t="s">
        <v>519</v>
      </c>
      <c r="G42" s="37" t="s">
        <v>519</v>
      </c>
      <c r="H42" s="37" t="s">
        <v>519</v>
      </c>
      <c r="I42" s="37" t="s">
        <v>519</v>
      </c>
      <c r="J42" s="38" t="s">
        <v>519</v>
      </c>
      <c r="K42" s="22"/>
      <c r="L42" s="22"/>
      <c r="M42" s="22"/>
      <c r="N42" s="22"/>
      <c r="O42" s="22"/>
      <c r="P42" s="22"/>
    </row>
    <row r="43" spans="1:16" ht="39" customHeight="1" thickBot="1" x14ac:dyDescent="0.25">
      <c r="A43" s="22"/>
      <c r="B43" s="40"/>
      <c r="C43" s="1175" t="s">
        <v>575</v>
      </c>
      <c r="D43" s="1176"/>
      <c r="E43" s="1177"/>
      <c r="F43" s="41" t="s">
        <v>519</v>
      </c>
      <c r="G43" s="42" t="s">
        <v>519</v>
      </c>
      <c r="H43" s="42" t="s">
        <v>519</v>
      </c>
      <c r="I43" s="42" t="s">
        <v>519</v>
      </c>
      <c r="J43" s="43" t="s">
        <v>519</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JF4tC6eqp90iShQczHukbUQ0Oi0HeM8AVpL1Kra+QdO561ipuhVAQLQAg9TRvLJGiep8TGjhQ8m7qKXSDXBqPw==" saltValue="+NOc0XdNkzjfK2eMyL+CM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3" zoomScaleSheetLayoutView="55" workbookViewId="0">
      <selection activeCell="N61" sqref="N61"/>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2">
      <c r="A45" s="48"/>
      <c r="B45" s="1180" t="s">
        <v>11</v>
      </c>
      <c r="C45" s="1181"/>
      <c r="D45" s="58"/>
      <c r="E45" s="1186" t="s">
        <v>12</v>
      </c>
      <c r="F45" s="1186"/>
      <c r="G45" s="1186"/>
      <c r="H45" s="1186"/>
      <c r="I45" s="1186"/>
      <c r="J45" s="1187"/>
      <c r="K45" s="59">
        <v>696</v>
      </c>
      <c r="L45" s="60">
        <v>651</v>
      </c>
      <c r="M45" s="60">
        <v>709</v>
      </c>
      <c r="N45" s="60">
        <v>700</v>
      </c>
      <c r="O45" s="61">
        <v>718</v>
      </c>
      <c r="P45" s="48"/>
      <c r="Q45" s="48"/>
      <c r="R45" s="48"/>
      <c r="S45" s="48"/>
      <c r="T45" s="48"/>
      <c r="U45" s="48"/>
    </row>
    <row r="46" spans="1:21" ht="30.75" customHeight="1" x14ac:dyDescent="0.2">
      <c r="A46" s="48"/>
      <c r="B46" s="1182"/>
      <c r="C46" s="1183"/>
      <c r="D46" s="62"/>
      <c r="E46" s="1188" t="s">
        <v>13</v>
      </c>
      <c r="F46" s="1188"/>
      <c r="G46" s="1188"/>
      <c r="H46" s="1188"/>
      <c r="I46" s="1188"/>
      <c r="J46" s="1189"/>
      <c r="K46" s="63" t="s">
        <v>519</v>
      </c>
      <c r="L46" s="64" t="s">
        <v>519</v>
      </c>
      <c r="M46" s="64" t="s">
        <v>519</v>
      </c>
      <c r="N46" s="64" t="s">
        <v>519</v>
      </c>
      <c r="O46" s="65" t="s">
        <v>519</v>
      </c>
      <c r="P46" s="48"/>
      <c r="Q46" s="48"/>
      <c r="R46" s="48"/>
      <c r="S46" s="48"/>
      <c r="T46" s="48"/>
      <c r="U46" s="48"/>
    </row>
    <row r="47" spans="1:21" ht="30.75" customHeight="1" x14ac:dyDescent="0.2">
      <c r="A47" s="48"/>
      <c r="B47" s="1182"/>
      <c r="C47" s="1183"/>
      <c r="D47" s="62"/>
      <c r="E47" s="1188" t="s">
        <v>14</v>
      </c>
      <c r="F47" s="1188"/>
      <c r="G47" s="1188"/>
      <c r="H47" s="1188"/>
      <c r="I47" s="1188"/>
      <c r="J47" s="1189"/>
      <c r="K47" s="63" t="s">
        <v>519</v>
      </c>
      <c r="L47" s="64" t="s">
        <v>519</v>
      </c>
      <c r="M47" s="64" t="s">
        <v>519</v>
      </c>
      <c r="N47" s="64" t="s">
        <v>519</v>
      </c>
      <c r="O47" s="65" t="s">
        <v>519</v>
      </c>
      <c r="P47" s="48"/>
      <c r="Q47" s="48"/>
      <c r="R47" s="48"/>
      <c r="S47" s="48"/>
      <c r="T47" s="48"/>
      <c r="U47" s="48"/>
    </row>
    <row r="48" spans="1:21" ht="30.75" customHeight="1" x14ac:dyDescent="0.2">
      <c r="A48" s="48"/>
      <c r="B48" s="1182"/>
      <c r="C48" s="1183"/>
      <c r="D48" s="62"/>
      <c r="E48" s="1188" t="s">
        <v>15</v>
      </c>
      <c r="F48" s="1188"/>
      <c r="G48" s="1188"/>
      <c r="H48" s="1188"/>
      <c r="I48" s="1188"/>
      <c r="J48" s="1189"/>
      <c r="K48" s="63">
        <v>171</v>
      </c>
      <c r="L48" s="64">
        <v>166</v>
      </c>
      <c r="M48" s="64">
        <v>171</v>
      </c>
      <c r="N48" s="64">
        <v>168</v>
      </c>
      <c r="O48" s="65">
        <v>179</v>
      </c>
      <c r="P48" s="48"/>
      <c r="Q48" s="48"/>
      <c r="R48" s="48"/>
      <c r="S48" s="48"/>
      <c r="T48" s="48"/>
      <c r="U48" s="48"/>
    </row>
    <row r="49" spans="1:21" ht="30.75" customHeight="1" x14ac:dyDescent="0.2">
      <c r="A49" s="48"/>
      <c r="B49" s="1182"/>
      <c r="C49" s="1183"/>
      <c r="D49" s="62"/>
      <c r="E49" s="1188" t="s">
        <v>16</v>
      </c>
      <c r="F49" s="1188"/>
      <c r="G49" s="1188"/>
      <c r="H49" s="1188"/>
      <c r="I49" s="1188"/>
      <c r="J49" s="1189"/>
      <c r="K49" s="63">
        <v>36</v>
      </c>
      <c r="L49" s="64">
        <v>18</v>
      </c>
      <c r="M49" s="64">
        <v>9</v>
      </c>
      <c r="N49" s="64">
        <v>16</v>
      </c>
      <c r="O49" s="65">
        <v>22</v>
      </c>
      <c r="P49" s="48"/>
      <c r="Q49" s="48"/>
      <c r="R49" s="48"/>
      <c r="S49" s="48"/>
      <c r="T49" s="48"/>
      <c r="U49" s="48"/>
    </row>
    <row r="50" spans="1:21" ht="30.75" customHeight="1" x14ac:dyDescent="0.2">
      <c r="A50" s="48"/>
      <c r="B50" s="1182"/>
      <c r="C50" s="1183"/>
      <c r="D50" s="62"/>
      <c r="E50" s="1188" t="s">
        <v>17</v>
      </c>
      <c r="F50" s="1188"/>
      <c r="G50" s="1188"/>
      <c r="H50" s="1188"/>
      <c r="I50" s="1188"/>
      <c r="J50" s="1189"/>
      <c r="K50" s="63" t="s">
        <v>519</v>
      </c>
      <c r="L50" s="64" t="s">
        <v>519</v>
      </c>
      <c r="M50" s="64" t="s">
        <v>519</v>
      </c>
      <c r="N50" s="64" t="s">
        <v>519</v>
      </c>
      <c r="O50" s="65" t="s">
        <v>519</v>
      </c>
      <c r="P50" s="48"/>
      <c r="Q50" s="48"/>
      <c r="R50" s="48"/>
      <c r="S50" s="48"/>
      <c r="T50" s="48"/>
      <c r="U50" s="48"/>
    </row>
    <row r="51" spans="1:21" ht="30.75" customHeight="1" x14ac:dyDescent="0.2">
      <c r="A51" s="48"/>
      <c r="B51" s="1184"/>
      <c r="C51" s="1185"/>
      <c r="D51" s="66"/>
      <c r="E51" s="1188" t="s">
        <v>18</v>
      </c>
      <c r="F51" s="1188"/>
      <c r="G51" s="1188"/>
      <c r="H51" s="1188"/>
      <c r="I51" s="1188"/>
      <c r="J51" s="1189"/>
      <c r="K51" s="63" t="s">
        <v>519</v>
      </c>
      <c r="L51" s="64" t="s">
        <v>519</v>
      </c>
      <c r="M51" s="64" t="s">
        <v>519</v>
      </c>
      <c r="N51" s="64" t="s">
        <v>519</v>
      </c>
      <c r="O51" s="65" t="s">
        <v>519</v>
      </c>
      <c r="P51" s="48"/>
      <c r="Q51" s="48"/>
      <c r="R51" s="48"/>
      <c r="S51" s="48"/>
      <c r="T51" s="48"/>
      <c r="U51" s="48"/>
    </row>
    <row r="52" spans="1:21" ht="30.75" customHeight="1" x14ac:dyDescent="0.2">
      <c r="A52" s="48"/>
      <c r="B52" s="1190" t="s">
        <v>19</v>
      </c>
      <c r="C52" s="1191"/>
      <c r="D52" s="66"/>
      <c r="E52" s="1188" t="s">
        <v>20</v>
      </c>
      <c r="F52" s="1188"/>
      <c r="G52" s="1188"/>
      <c r="H52" s="1188"/>
      <c r="I52" s="1188"/>
      <c r="J52" s="1189"/>
      <c r="K52" s="63">
        <v>604</v>
      </c>
      <c r="L52" s="64">
        <v>565</v>
      </c>
      <c r="M52" s="64">
        <v>583</v>
      </c>
      <c r="N52" s="64">
        <v>581</v>
      </c>
      <c r="O52" s="65">
        <v>584</v>
      </c>
      <c r="P52" s="48"/>
      <c r="Q52" s="48"/>
      <c r="R52" s="48"/>
      <c r="S52" s="48"/>
      <c r="T52" s="48"/>
      <c r="U52" s="48"/>
    </row>
    <row r="53" spans="1:21" ht="30.75" customHeight="1" thickBot="1" x14ac:dyDescent="0.25">
      <c r="A53" s="48"/>
      <c r="B53" s="1192" t="s">
        <v>21</v>
      </c>
      <c r="C53" s="1193"/>
      <c r="D53" s="67"/>
      <c r="E53" s="1194" t="s">
        <v>22</v>
      </c>
      <c r="F53" s="1194"/>
      <c r="G53" s="1194"/>
      <c r="H53" s="1194"/>
      <c r="I53" s="1194"/>
      <c r="J53" s="1195"/>
      <c r="K53" s="68">
        <v>299</v>
      </c>
      <c r="L53" s="69">
        <v>270</v>
      </c>
      <c r="M53" s="69">
        <v>306</v>
      </c>
      <c r="N53" s="69">
        <v>303</v>
      </c>
      <c r="O53" s="70">
        <v>335</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5">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2">
      <c r="B57" s="1196" t="s">
        <v>25</v>
      </c>
      <c r="C57" s="1197"/>
      <c r="D57" s="1200" t="s">
        <v>26</v>
      </c>
      <c r="E57" s="1201"/>
      <c r="F57" s="1201"/>
      <c r="G57" s="1201"/>
      <c r="H57" s="1201"/>
      <c r="I57" s="1201"/>
      <c r="J57" s="1202"/>
      <c r="K57" s="83" t="s">
        <v>613</v>
      </c>
      <c r="L57" s="84" t="s">
        <v>519</v>
      </c>
      <c r="M57" s="84" t="s">
        <v>519</v>
      </c>
      <c r="N57" s="84" t="s">
        <v>519</v>
      </c>
      <c r="O57" s="85" t="s">
        <v>519</v>
      </c>
    </row>
    <row r="58" spans="1:21" ht="31.5" customHeight="1" thickBot="1" x14ac:dyDescent="0.25">
      <c r="B58" s="1198"/>
      <c r="C58" s="1199"/>
      <c r="D58" s="1203" t="s">
        <v>27</v>
      </c>
      <c r="E58" s="1204"/>
      <c r="F58" s="1204"/>
      <c r="G58" s="1204"/>
      <c r="H58" s="1204"/>
      <c r="I58" s="1204"/>
      <c r="J58" s="1205"/>
      <c r="K58" s="86" t="s">
        <v>519</v>
      </c>
      <c r="L58" s="87" t="s">
        <v>519</v>
      </c>
      <c r="M58" s="87" t="s">
        <v>519</v>
      </c>
      <c r="N58" s="87" t="s">
        <v>519</v>
      </c>
      <c r="O58" s="88" t="s">
        <v>519</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Z1ebAFER/k23G0FKLeaEjdAJ5JjmFCji3KtxzkR9LzjO8pqhvpwooXUP3QLDURWsvcYrhUTLnGtKj3mPziVeA==" saltValue="Vbg/ibvxl201KbtwPBmYP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J16"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561</v>
      </c>
      <c r="J40" s="100" t="s">
        <v>562</v>
      </c>
      <c r="K40" s="100" t="s">
        <v>563</v>
      </c>
      <c r="L40" s="100" t="s">
        <v>564</v>
      </c>
      <c r="M40" s="101" t="s">
        <v>565</v>
      </c>
    </row>
    <row r="41" spans="2:13" ht="27.75" customHeight="1" x14ac:dyDescent="0.2">
      <c r="B41" s="1206" t="s">
        <v>30</v>
      </c>
      <c r="C41" s="1207"/>
      <c r="D41" s="102"/>
      <c r="E41" s="1212" t="s">
        <v>31</v>
      </c>
      <c r="F41" s="1212"/>
      <c r="G41" s="1212"/>
      <c r="H41" s="1213"/>
      <c r="I41" s="358">
        <v>5414</v>
      </c>
      <c r="J41" s="359">
        <v>5480</v>
      </c>
      <c r="K41" s="359">
        <v>5416</v>
      </c>
      <c r="L41" s="359">
        <v>5319</v>
      </c>
      <c r="M41" s="360">
        <v>5248</v>
      </c>
    </row>
    <row r="42" spans="2:13" ht="27.75" customHeight="1" x14ac:dyDescent="0.2">
      <c r="B42" s="1208"/>
      <c r="C42" s="1209"/>
      <c r="D42" s="103"/>
      <c r="E42" s="1214" t="s">
        <v>32</v>
      </c>
      <c r="F42" s="1214"/>
      <c r="G42" s="1214"/>
      <c r="H42" s="1215"/>
      <c r="I42" s="361" t="s">
        <v>519</v>
      </c>
      <c r="J42" s="362" t="s">
        <v>519</v>
      </c>
      <c r="K42" s="362" t="s">
        <v>519</v>
      </c>
      <c r="L42" s="362" t="s">
        <v>519</v>
      </c>
      <c r="M42" s="363" t="s">
        <v>519</v>
      </c>
    </row>
    <row r="43" spans="2:13" ht="27.75" customHeight="1" x14ac:dyDescent="0.2">
      <c r="B43" s="1208"/>
      <c r="C43" s="1209"/>
      <c r="D43" s="103"/>
      <c r="E43" s="1214" t="s">
        <v>33</v>
      </c>
      <c r="F43" s="1214"/>
      <c r="G43" s="1214"/>
      <c r="H43" s="1215"/>
      <c r="I43" s="361">
        <v>2139</v>
      </c>
      <c r="J43" s="362">
        <v>2126</v>
      </c>
      <c r="K43" s="362">
        <v>2112</v>
      </c>
      <c r="L43" s="362">
        <v>2053</v>
      </c>
      <c r="M43" s="363">
        <v>2591</v>
      </c>
    </row>
    <row r="44" spans="2:13" ht="27.75" customHeight="1" x14ac:dyDescent="0.2">
      <c r="B44" s="1208"/>
      <c r="C44" s="1209"/>
      <c r="D44" s="103"/>
      <c r="E44" s="1214" t="s">
        <v>34</v>
      </c>
      <c r="F44" s="1214"/>
      <c r="G44" s="1214"/>
      <c r="H44" s="1215"/>
      <c r="I44" s="361">
        <v>62</v>
      </c>
      <c r="J44" s="362">
        <v>65</v>
      </c>
      <c r="K44" s="362">
        <v>85</v>
      </c>
      <c r="L44" s="362">
        <v>96</v>
      </c>
      <c r="M44" s="363">
        <v>103</v>
      </c>
    </row>
    <row r="45" spans="2:13" ht="27.75" customHeight="1" x14ac:dyDescent="0.2">
      <c r="B45" s="1208"/>
      <c r="C45" s="1209"/>
      <c r="D45" s="103"/>
      <c r="E45" s="1214" t="s">
        <v>35</v>
      </c>
      <c r="F45" s="1214"/>
      <c r="G45" s="1214"/>
      <c r="H45" s="1215"/>
      <c r="I45" s="361">
        <v>775</v>
      </c>
      <c r="J45" s="362">
        <v>827</v>
      </c>
      <c r="K45" s="362">
        <v>995</v>
      </c>
      <c r="L45" s="362">
        <v>974</v>
      </c>
      <c r="M45" s="363">
        <v>660</v>
      </c>
    </row>
    <row r="46" spans="2:13" ht="27.75" customHeight="1" x14ac:dyDescent="0.2">
      <c r="B46" s="1208"/>
      <c r="C46" s="1209"/>
      <c r="D46" s="104"/>
      <c r="E46" s="1214" t="s">
        <v>36</v>
      </c>
      <c r="F46" s="1214"/>
      <c r="G46" s="1214"/>
      <c r="H46" s="1215"/>
      <c r="I46" s="361" t="s">
        <v>519</v>
      </c>
      <c r="J46" s="362" t="s">
        <v>519</v>
      </c>
      <c r="K46" s="362" t="s">
        <v>519</v>
      </c>
      <c r="L46" s="362" t="s">
        <v>519</v>
      </c>
      <c r="M46" s="363" t="s">
        <v>519</v>
      </c>
    </row>
    <row r="47" spans="2:13" ht="27.75" customHeight="1" x14ac:dyDescent="0.2">
      <c r="B47" s="1208"/>
      <c r="C47" s="1209"/>
      <c r="D47" s="105"/>
      <c r="E47" s="1216" t="s">
        <v>37</v>
      </c>
      <c r="F47" s="1217"/>
      <c r="G47" s="1217"/>
      <c r="H47" s="1218"/>
      <c r="I47" s="361" t="s">
        <v>519</v>
      </c>
      <c r="J47" s="362" t="s">
        <v>519</v>
      </c>
      <c r="K47" s="362" t="s">
        <v>519</v>
      </c>
      <c r="L47" s="362" t="s">
        <v>519</v>
      </c>
      <c r="M47" s="363" t="s">
        <v>519</v>
      </c>
    </row>
    <row r="48" spans="2:13" ht="27.75" customHeight="1" x14ac:dyDescent="0.2">
      <c r="B48" s="1208"/>
      <c r="C48" s="1209"/>
      <c r="D48" s="103"/>
      <c r="E48" s="1214" t="s">
        <v>38</v>
      </c>
      <c r="F48" s="1214"/>
      <c r="G48" s="1214"/>
      <c r="H48" s="1215"/>
      <c r="I48" s="361" t="s">
        <v>519</v>
      </c>
      <c r="J48" s="362" t="s">
        <v>519</v>
      </c>
      <c r="K48" s="362" t="s">
        <v>519</v>
      </c>
      <c r="L48" s="362" t="s">
        <v>519</v>
      </c>
      <c r="M48" s="363" t="s">
        <v>519</v>
      </c>
    </row>
    <row r="49" spans="2:13" ht="27.75" customHeight="1" x14ac:dyDescent="0.2">
      <c r="B49" s="1210"/>
      <c r="C49" s="1211"/>
      <c r="D49" s="103"/>
      <c r="E49" s="1214" t="s">
        <v>39</v>
      </c>
      <c r="F49" s="1214"/>
      <c r="G49" s="1214"/>
      <c r="H49" s="1215"/>
      <c r="I49" s="361" t="s">
        <v>519</v>
      </c>
      <c r="J49" s="362" t="s">
        <v>519</v>
      </c>
      <c r="K49" s="362" t="s">
        <v>519</v>
      </c>
      <c r="L49" s="362" t="s">
        <v>519</v>
      </c>
      <c r="M49" s="363" t="s">
        <v>519</v>
      </c>
    </row>
    <row r="50" spans="2:13" ht="27.75" customHeight="1" x14ac:dyDescent="0.2">
      <c r="B50" s="1219" t="s">
        <v>40</v>
      </c>
      <c r="C50" s="1220"/>
      <c r="D50" s="106"/>
      <c r="E50" s="1214" t="s">
        <v>41</v>
      </c>
      <c r="F50" s="1214"/>
      <c r="G50" s="1214"/>
      <c r="H50" s="1215"/>
      <c r="I50" s="361">
        <v>2958</v>
      </c>
      <c r="J50" s="362">
        <v>2989</v>
      </c>
      <c r="K50" s="362">
        <v>3131</v>
      </c>
      <c r="L50" s="362">
        <v>3145</v>
      </c>
      <c r="M50" s="363">
        <v>3651</v>
      </c>
    </row>
    <row r="51" spans="2:13" ht="27.75" customHeight="1" x14ac:dyDescent="0.2">
      <c r="B51" s="1208"/>
      <c r="C51" s="1209"/>
      <c r="D51" s="103"/>
      <c r="E51" s="1214" t="s">
        <v>42</v>
      </c>
      <c r="F51" s="1214"/>
      <c r="G51" s="1214"/>
      <c r="H51" s="1215"/>
      <c r="I51" s="361" t="s">
        <v>519</v>
      </c>
      <c r="J51" s="362" t="s">
        <v>519</v>
      </c>
      <c r="K51" s="362" t="s">
        <v>519</v>
      </c>
      <c r="L51" s="362" t="s">
        <v>519</v>
      </c>
      <c r="M51" s="363" t="s">
        <v>519</v>
      </c>
    </row>
    <row r="52" spans="2:13" ht="27.75" customHeight="1" x14ac:dyDescent="0.2">
      <c r="B52" s="1210"/>
      <c r="C52" s="1211"/>
      <c r="D52" s="103"/>
      <c r="E52" s="1214" t="s">
        <v>43</v>
      </c>
      <c r="F52" s="1214"/>
      <c r="G52" s="1214"/>
      <c r="H52" s="1215"/>
      <c r="I52" s="361">
        <v>5534</v>
      </c>
      <c r="J52" s="362">
        <v>5620</v>
      </c>
      <c r="K52" s="362">
        <v>5390</v>
      </c>
      <c r="L52" s="362">
        <v>5427</v>
      </c>
      <c r="M52" s="363">
        <v>5233</v>
      </c>
    </row>
    <row r="53" spans="2:13" ht="27.75" customHeight="1" thickBot="1" x14ac:dyDescent="0.25">
      <c r="B53" s="1221" t="s">
        <v>44</v>
      </c>
      <c r="C53" s="1222"/>
      <c r="D53" s="107"/>
      <c r="E53" s="1223" t="s">
        <v>45</v>
      </c>
      <c r="F53" s="1223"/>
      <c r="G53" s="1223"/>
      <c r="H53" s="1224"/>
      <c r="I53" s="364">
        <v>-101</v>
      </c>
      <c r="J53" s="365">
        <v>-110</v>
      </c>
      <c r="K53" s="365">
        <v>88</v>
      </c>
      <c r="L53" s="365">
        <v>-131</v>
      </c>
      <c r="M53" s="366">
        <v>-282</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DqCKg6cRGcdQOr9dbNQEjGKeEcoExJiZt6jRKqq7yMXSdvV43C3UpwaX4ypyXncSo86gh6j9DuJF45ZX5k+fZw==" saltValue="oftfiNkB78TePdXlXmHOA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37" zoomScale="70" zoomScaleNormal="70" zoomScaleSheetLayoutView="100" workbookViewId="0">
      <selection activeCell="G60" sqref="G60"/>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563</v>
      </c>
      <c r="G54" s="116" t="s">
        <v>564</v>
      </c>
      <c r="H54" s="117" t="s">
        <v>565</v>
      </c>
    </row>
    <row r="55" spans="2:8" ht="52.5" customHeight="1" x14ac:dyDescent="0.2">
      <c r="B55" s="118"/>
      <c r="C55" s="1233" t="s">
        <v>48</v>
      </c>
      <c r="D55" s="1233"/>
      <c r="E55" s="1234"/>
      <c r="F55" s="119">
        <v>900</v>
      </c>
      <c r="G55" s="119">
        <v>800</v>
      </c>
      <c r="H55" s="120">
        <v>800</v>
      </c>
    </row>
    <row r="56" spans="2:8" ht="52.5" customHeight="1" x14ac:dyDescent="0.2">
      <c r="B56" s="121"/>
      <c r="C56" s="1235" t="s">
        <v>49</v>
      </c>
      <c r="D56" s="1235"/>
      <c r="E56" s="1236"/>
      <c r="F56" s="122">
        <v>45</v>
      </c>
      <c r="G56" s="122">
        <v>46</v>
      </c>
      <c r="H56" s="123">
        <v>87</v>
      </c>
    </row>
    <row r="57" spans="2:8" ht="53.25" customHeight="1" x14ac:dyDescent="0.2">
      <c r="B57" s="121"/>
      <c r="C57" s="1237" t="s">
        <v>50</v>
      </c>
      <c r="D57" s="1237"/>
      <c r="E57" s="1238"/>
      <c r="F57" s="124">
        <v>1899</v>
      </c>
      <c r="G57" s="124">
        <v>2082</v>
      </c>
      <c r="H57" s="125">
        <v>2470</v>
      </c>
    </row>
    <row r="58" spans="2:8" ht="45.75" customHeight="1" x14ac:dyDescent="0.2">
      <c r="B58" s="126"/>
      <c r="C58" s="1225" t="s">
        <v>608</v>
      </c>
      <c r="D58" s="1226"/>
      <c r="E58" s="1227"/>
      <c r="F58" s="127">
        <v>502</v>
      </c>
      <c r="G58" s="127">
        <v>703</v>
      </c>
      <c r="H58" s="128">
        <v>954</v>
      </c>
    </row>
    <row r="59" spans="2:8" ht="45.75" customHeight="1" x14ac:dyDescent="0.2">
      <c r="B59" s="126"/>
      <c r="C59" s="1225" t="s">
        <v>609</v>
      </c>
      <c r="D59" s="1226"/>
      <c r="E59" s="1227"/>
      <c r="F59" s="127">
        <v>414</v>
      </c>
      <c r="G59" s="127">
        <v>402</v>
      </c>
      <c r="H59" s="128">
        <v>503</v>
      </c>
    </row>
    <row r="60" spans="2:8" ht="45.75" customHeight="1" x14ac:dyDescent="0.2">
      <c r="B60" s="126"/>
      <c r="C60" s="1225" t="s">
        <v>610</v>
      </c>
      <c r="D60" s="1226"/>
      <c r="E60" s="1227"/>
      <c r="F60" s="127">
        <v>346</v>
      </c>
      <c r="G60" s="127">
        <v>359</v>
      </c>
      <c r="H60" s="128">
        <v>366</v>
      </c>
    </row>
    <row r="61" spans="2:8" ht="45.75" customHeight="1" x14ac:dyDescent="0.2">
      <c r="B61" s="126"/>
      <c r="C61" s="1225" t="s">
        <v>611</v>
      </c>
      <c r="D61" s="1226"/>
      <c r="E61" s="1227"/>
      <c r="F61" s="127">
        <v>232</v>
      </c>
      <c r="G61" s="127">
        <v>214</v>
      </c>
      <c r="H61" s="128">
        <v>214</v>
      </c>
    </row>
    <row r="62" spans="2:8" ht="45.75" customHeight="1" thickBot="1" x14ac:dyDescent="0.25">
      <c r="B62" s="129"/>
      <c r="C62" s="1228" t="s">
        <v>612</v>
      </c>
      <c r="D62" s="1229"/>
      <c r="E62" s="1230"/>
      <c r="F62" s="130">
        <v>213</v>
      </c>
      <c r="G62" s="130">
        <v>213</v>
      </c>
      <c r="H62" s="131">
        <v>213</v>
      </c>
    </row>
    <row r="63" spans="2:8" ht="52.5" customHeight="1" thickBot="1" x14ac:dyDescent="0.25">
      <c r="B63" s="132"/>
      <c r="C63" s="1231" t="s">
        <v>51</v>
      </c>
      <c r="D63" s="1231"/>
      <c r="E63" s="1232"/>
      <c r="F63" s="133">
        <v>2844</v>
      </c>
      <c r="G63" s="133">
        <v>2928</v>
      </c>
      <c r="H63" s="134">
        <v>3357</v>
      </c>
    </row>
    <row r="64" spans="2:8" ht="13.2" x14ac:dyDescent="0.2"/>
  </sheetData>
  <sheetProtection algorithmName="SHA-512" hashValue="ExadJXhISiaLqHDt+ggO0wmYx1YJjt1mAidWa4HEA2uiUZyI+rs2HYzdvREh7bZ0wsH2GEzRXVzaE+u8k3/1yQ==" saltValue="WzjPnZtkdU8ggsOrVh7VB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49" zoomScale="60" zoomScaleNormal="60" zoomScaleSheetLayoutView="55" workbookViewId="0"/>
  </sheetViews>
  <sheetFormatPr defaultColWidth="0" defaultRowHeight="0" customHeight="1" zeroHeight="1" x14ac:dyDescent="0.2"/>
  <cols>
    <col min="1" max="1" width="6.33203125" style="1239" customWidth="1"/>
    <col min="2" max="107" width="2.44140625" style="1239" customWidth="1"/>
    <col min="108" max="108" width="6.109375" style="1241" customWidth="1"/>
    <col min="109" max="109" width="5.88671875" style="1240" customWidth="1"/>
    <col min="110" max="16384" width="8.6640625" style="1239" hidden="1"/>
  </cols>
  <sheetData>
    <row r="1" spans="1:109" ht="42.75" customHeight="1" x14ac:dyDescent="0.2">
      <c r="A1" s="1305"/>
      <c r="B1" s="1304"/>
      <c r="DD1" s="1239"/>
      <c r="DE1" s="1239"/>
    </row>
    <row r="2" spans="1:109" ht="25.5" customHeight="1" x14ac:dyDescent="0.2">
      <c r="A2" s="1303"/>
      <c r="C2" s="1303"/>
      <c r="O2" s="1303"/>
      <c r="P2" s="1303"/>
      <c r="Q2" s="1303"/>
      <c r="R2" s="1303"/>
      <c r="S2" s="1303"/>
      <c r="T2" s="1303"/>
      <c r="U2" s="1303"/>
      <c r="V2" s="1303"/>
      <c r="W2" s="1303"/>
      <c r="X2" s="1303"/>
      <c r="Y2" s="1303"/>
      <c r="Z2" s="1303"/>
      <c r="AA2" s="1303"/>
      <c r="AB2" s="1303"/>
      <c r="AC2" s="1303"/>
      <c r="AD2" s="1303"/>
      <c r="AE2" s="1303"/>
      <c r="AF2" s="1303"/>
      <c r="AG2" s="1303"/>
      <c r="AH2" s="1303"/>
      <c r="AI2" s="1303"/>
      <c r="AU2" s="1303"/>
      <c r="BG2" s="1303"/>
      <c r="BS2" s="1303"/>
      <c r="CE2" s="1303"/>
      <c r="CQ2" s="1303"/>
      <c r="DD2" s="1239"/>
      <c r="DE2" s="1239"/>
    </row>
    <row r="3" spans="1:109" ht="25.5" customHeight="1" x14ac:dyDescent="0.2">
      <c r="A3" s="1303"/>
      <c r="C3" s="1303"/>
      <c r="O3" s="1303"/>
      <c r="P3" s="1303"/>
      <c r="Q3" s="1303"/>
      <c r="R3" s="1303"/>
      <c r="S3" s="1303"/>
      <c r="T3" s="1303"/>
      <c r="U3" s="1303"/>
      <c r="V3" s="1303"/>
      <c r="W3" s="1303"/>
      <c r="X3" s="1303"/>
      <c r="Y3" s="1303"/>
      <c r="Z3" s="1303"/>
      <c r="AA3" s="1303"/>
      <c r="AB3" s="1303"/>
      <c r="AC3" s="1303"/>
      <c r="AD3" s="1303"/>
      <c r="AE3" s="1303"/>
      <c r="AF3" s="1303"/>
      <c r="AG3" s="1303"/>
      <c r="AH3" s="1303"/>
      <c r="AI3" s="1303"/>
      <c r="AU3" s="1303"/>
      <c r="BG3" s="1303"/>
      <c r="BS3" s="1303"/>
      <c r="CE3" s="1303"/>
      <c r="CQ3" s="1303"/>
      <c r="DD3" s="1239"/>
      <c r="DE3" s="1239"/>
    </row>
    <row r="4" spans="1:109" s="262" customFormat="1" ht="13.2" x14ac:dyDescent="0.2">
      <c r="A4" s="1303"/>
      <c r="B4" s="1303"/>
      <c r="C4" s="1303"/>
      <c r="D4" s="1303"/>
      <c r="E4" s="1303"/>
      <c r="F4" s="1303"/>
      <c r="G4" s="1303"/>
      <c r="H4" s="1303"/>
      <c r="I4" s="1303"/>
      <c r="J4" s="1303"/>
      <c r="K4" s="1303"/>
      <c r="L4" s="1303"/>
      <c r="M4" s="1303"/>
      <c r="N4" s="1303"/>
      <c r="O4" s="1303"/>
      <c r="P4" s="1303"/>
      <c r="Q4" s="1303"/>
      <c r="R4" s="1303"/>
      <c r="S4" s="1303"/>
      <c r="T4" s="1303"/>
      <c r="U4" s="1303"/>
      <c r="V4" s="1303"/>
      <c r="W4" s="1303"/>
      <c r="X4" s="1303"/>
      <c r="Y4" s="1303"/>
      <c r="Z4" s="1303"/>
      <c r="AA4" s="1303"/>
      <c r="AB4" s="1303"/>
      <c r="AC4" s="1303"/>
      <c r="AD4" s="1303"/>
      <c r="AE4" s="1303"/>
      <c r="AF4" s="1303"/>
      <c r="AG4" s="1303"/>
      <c r="AH4" s="1303"/>
      <c r="AI4" s="1303"/>
      <c r="AJ4" s="1303"/>
      <c r="AK4" s="1303"/>
      <c r="AL4" s="1303"/>
      <c r="AM4" s="1303"/>
      <c r="AN4" s="1303"/>
      <c r="AO4" s="1303"/>
      <c r="AP4" s="1303"/>
      <c r="AQ4" s="1303"/>
      <c r="AR4" s="1303"/>
      <c r="AS4" s="1303"/>
      <c r="AT4" s="1303"/>
      <c r="AU4" s="1303"/>
      <c r="AV4" s="1303"/>
      <c r="AW4" s="1303"/>
      <c r="AX4" s="1303"/>
      <c r="AY4" s="1303"/>
      <c r="AZ4" s="1303"/>
      <c r="BA4" s="1303"/>
      <c r="BB4" s="1303"/>
      <c r="BC4" s="1303"/>
      <c r="BD4" s="1303"/>
      <c r="BE4" s="1303"/>
      <c r="BF4" s="1303"/>
      <c r="BG4" s="1303"/>
      <c r="BH4" s="1303"/>
      <c r="BI4" s="1303"/>
      <c r="BJ4" s="1303"/>
      <c r="BK4" s="1303"/>
      <c r="BL4" s="1303"/>
      <c r="BM4" s="1303"/>
      <c r="BN4" s="1303"/>
      <c r="BO4" s="1303"/>
      <c r="BP4" s="1303"/>
      <c r="BQ4" s="1303"/>
      <c r="BR4" s="1303"/>
      <c r="BS4" s="1303"/>
      <c r="BT4" s="1303"/>
      <c r="BU4" s="1303"/>
      <c r="BV4" s="1303"/>
      <c r="BW4" s="1303"/>
      <c r="BX4" s="1303"/>
      <c r="BY4" s="1303"/>
      <c r="BZ4" s="1303"/>
      <c r="CA4" s="1303"/>
      <c r="CB4" s="1303"/>
      <c r="CC4" s="1303"/>
      <c r="CD4" s="1303"/>
      <c r="CE4" s="1303"/>
      <c r="CF4" s="1303"/>
      <c r="CG4" s="1303"/>
      <c r="CH4" s="1303"/>
      <c r="CI4" s="1303"/>
      <c r="CJ4" s="1303"/>
      <c r="CK4" s="1303"/>
      <c r="CL4" s="1303"/>
      <c r="CM4" s="1303"/>
      <c r="CN4" s="1303"/>
      <c r="CO4" s="1303"/>
      <c r="CP4" s="1303"/>
      <c r="CQ4" s="1303"/>
      <c r="CR4" s="1303"/>
      <c r="CS4" s="1303"/>
      <c r="CT4" s="1303"/>
      <c r="CU4" s="1303"/>
      <c r="CV4" s="1303"/>
      <c r="CW4" s="1303"/>
      <c r="CX4" s="1303"/>
      <c r="CY4" s="1303"/>
      <c r="CZ4" s="1303"/>
      <c r="DA4" s="1303"/>
      <c r="DB4" s="1303"/>
      <c r="DC4" s="1303"/>
      <c r="DD4" s="1303"/>
      <c r="DE4" s="1303"/>
    </row>
    <row r="5" spans="1:109" s="262" customFormat="1" ht="13.2" x14ac:dyDescent="0.2">
      <c r="A5" s="1303"/>
      <c r="B5" s="1303"/>
      <c r="C5" s="1303"/>
      <c r="D5" s="1303"/>
      <c r="E5" s="1303"/>
      <c r="F5" s="1303"/>
      <c r="G5" s="1303"/>
      <c r="H5" s="1303"/>
      <c r="I5" s="1303"/>
      <c r="J5" s="1303"/>
      <c r="K5" s="1303"/>
      <c r="L5" s="1303"/>
      <c r="M5" s="1303"/>
      <c r="N5" s="1303"/>
      <c r="O5" s="1303"/>
      <c r="P5" s="1303"/>
      <c r="Q5" s="1303"/>
      <c r="R5" s="1303"/>
      <c r="S5" s="1303"/>
      <c r="T5" s="1303"/>
      <c r="U5" s="1303"/>
      <c r="V5" s="1303"/>
      <c r="W5" s="1303"/>
      <c r="X5" s="1303"/>
      <c r="Y5" s="1303"/>
      <c r="Z5" s="1303"/>
      <c r="AA5" s="1303"/>
      <c r="AB5" s="1303"/>
      <c r="AC5" s="1303"/>
      <c r="AD5" s="1303"/>
      <c r="AE5" s="1303"/>
      <c r="AF5" s="1303"/>
      <c r="AG5" s="1303"/>
      <c r="AH5" s="1303"/>
      <c r="AI5" s="1303"/>
      <c r="AJ5" s="1303"/>
      <c r="AK5" s="1303"/>
      <c r="AL5" s="1303"/>
      <c r="AM5" s="1303"/>
      <c r="AN5" s="1303"/>
      <c r="AO5" s="1303"/>
      <c r="AP5" s="1303"/>
      <c r="AQ5" s="1303"/>
      <c r="AR5" s="1303"/>
      <c r="AS5" s="1303"/>
      <c r="AT5" s="1303"/>
      <c r="AU5" s="1303"/>
      <c r="AV5" s="1303"/>
      <c r="AW5" s="1303"/>
      <c r="AX5" s="1303"/>
      <c r="AY5" s="1303"/>
      <c r="AZ5" s="1303"/>
      <c r="BA5" s="1303"/>
      <c r="BB5" s="1303"/>
      <c r="BC5" s="1303"/>
      <c r="BD5" s="1303"/>
      <c r="BE5" s="1303"/>
      <c r="BF5" s="1303"/>
      <c r="BG5" s="1303"/>
      <c r="BH5" s="1303"/>
      <c r="BI5" s="1303"/>
      <c r="BJ5" s="1303"/>
      <c r="BK5" s="1303"/>
      <c r="BL5" s="1303"/>
      <c r="BM5" s="1303"/>
      <c r="BN5" s="1303"/>
      <c r="BO5" s="1303"/>
      <c r="BP5" s="1303"/>
      <c r="BQ5" s="1303"/>
      <c r="BR5" s="1303"/>
      <c r="BS5" s="1303"/>
      <c r="BT5" s="1303"/>
      <c r="BU5" s="1303"/>
      <c r="BV5" s="1303"/>
      <c r="BW5" s="1303"/>
      <c r="BX5" s="1303"/>
      <c r="BY5" s="1303"/>
      <c r="BZ5" s="1303"/>
      <c r="CA5" s="1303"/>
      <c r="CB5" s="1303"/>
      <c r="CC5" s="1303"/>
      <c r="CD5" s="1303"/>
      <c r="CE5" s="1303"/>
      <c r="CF5" s="1303"/>
      <c r="CG5" s="1303"/>
      <c r="CH5" s="1303"/>
      <c r="CI5" s="1303"/>
      <c r="CJ5" s="1303"/>
      <c r="CK5" s="1303"/>
      <c r="CL5" s="1303"/>
      <c r="CM5" s="1303"/>
      <c r="CN5" s="1303"/>
      <c r="CO5" s="1303"/>
      <c r="CP5" s="1303"/>
      <c r="CQ5" s="1303"/>
      <c r="CR5" s="1303"/>
      <c r="CS5" s="1303"/>
      <c r="CT5" s="1303"/>
      <c r="CU5" s="1303"/>
      <c r="CV5" s="1303"/>
      <c r="CW5" s="1303"/>
      <c r="CX5" s="1303"/>
      <c r="CY5" s="1303"/>
      <c r="CZ5" s="1303"/>
      <c r="DA5" s="1303"/>
      <c r="DB5" s="1303"/>
      <c r="DC5" s="1303"/>
      <c r="DD5" s="1303"/>
      <c r="DE5" s="1303"/>
    </row>
    <row r="6" spans="1:109" s="262" customFormat="1" ht="13.2" x14ac:dyDescent="0.2">
      <c r="A6" s="1303"/>
      <c r="B6" s="1303"/>
      <c r="C6" s="1303"/>
      <c r="D6" s="1303"/>
      <c r="E6" s="1303"/>
      <c r="F6" s="1303"/>
      <c r="G6" s="1303"/>
      <c r="H6" s="1303"/>
      <c r="I6" s="1303"/>
      <c r="J6" s="1303"/>
      <c r="K6" s="1303"/>
      <c r="L6" s="1303"/>
      <c r="M6" s="1303"/>
      <c r="N6" s="1303"/>
      <c r="O6" s="1303"/>
      <c r="P6" s="1303"/>
      <c r="Q6" s="1303"/>
      <c r="R6" s="1303"/>
      <c r="S6" s="1303"/>
      <c r="T6" s="1303"/>
      <c r="U6" s="1303"/>
      <c r="V6" s="1303"/>
      <c r="W6" s="1303"/>
      <c r="X6" s="1303"/>
      <c r="Y6" s="1303"/>
      <c r="Z6" s="1303"/>
      <c r="AA6" s="1303"/>
      <c r="AB6" s="1303"/>
      <c r="AC6" s="1303"/>
      <c r="AD6" s="1303"/>
      <c r="AE6" s="1303"/>
      <c r="AF6" s="1303"/>
      <c r="AG6" s="1303"/>
      <c r="AH6" s="1303"/>
      <c r="AI6" s="1303"/>
      <c r="AJ6" s="1303"/>
      <c r="AK6" s="1303"/>
      <c r="AL6" s="1303"/>
      <c r="AM6" s="1303"/>
      <c r="AN6" s="1303"/>
      <c r="AO6" s="1303"/>
      <c r="AP6" s="1303"/>
      <c r="AQ6" s="1303"/>
      <c r="AR6" s="1303"/>
      <c r="AS6" s="1303"/>
      <c r="AT6" s="1303"/>
      <c r="AU6" s="1303"/>
      <c r="AV6" s="1303"/>
      <c r="AW6" s="1303"/>
      <c r="AX6" s="1303"/>
      <c r="AY6" s="1303"/>
      <c r="AZ6" s="1303"/>
      <c r="BA6" s="1303"/>
      <c r="BB6" s="1303"/>
      <c r="BC6" s="1303"/>
      <c r="BD6" s="1303"/>
      <c r="BE6" s="1303"/>
      <c r="BF6" s="1303"/>
      <c r="BG6" s="1303"/>
      <c r="BH6" s="1303"/>
      <c r="BI6" s="1303"/>
      <c r="BJ6" s="1303"/>
      <c r="BK6" s="1303"/>
      <c r="BL6" s="1303"/>
      <c r="BM6" s="1303"/>
      <c r="BN6" s="1303"/>
      <c r="BO6" s="1303"/>
      <c r="BP6" s="1303"/>
      <c r="BQ6" s="1303"/>
      <c r="BR6" s="1303"/>
      <c r="BS6" s="1303"/>
      <c r="BT6" s="1303"/>
      <c r="BU6" s="1303"/>
      <c r="BV6" s="1303"/>
      <c r="BW6" s="1303"/>
      <c r="BX6" s="1303"/>
      <c r="BY6" s="1303"/>
      <c r="BZ6" s="1303"/>
      <c r="CA6" s="1303"/>
      <c r="CB6" s="1303"/>
      <c r="CC6" s="1303"/>
      <c r="CD6" s="1303"/>
      <c r="CE6" s="1303"/>
      <c r="CF6" s="1303"/>
      <c r="CG6" s="1303"/>
      <c r="CH6" s="1303"/>
      <c r="CI6" s="1303"/>
      <c r="CJ6" s="1303"/>
      <c r="CK6" s="1303"/>
      <c r="CL6" s="1303"/>
      <c r="CM6" s="1303"/>
      <c r="CN6" s="1303"/>
      <c r="CO6" s="1303"/>
      <c r="CP6" s="1303"/>
      <c r="CQ6" s="1303"/>
      <c r="CR6" s="1303"/>
      <c r="CS6" s="1303"/>
      <c r="CT6" s="1303"/>
      <c r="CU6" s="1303"/>
      <c r="CV6" s="1303"/>
      <c r="CW6" s="1303"/>
      <c r="CX6" s="1303"/>
      <c r="CY6" s="1303"/>
      <c r="CZ6" s="1303"/>
      <c r="DA6" s="1303"/>
      <c r="DB6" s="1303"/>
      <c r="DC6" s="1303"/>
      <c r="DD6" s="1303"/>
      <c r="DE6" s="1303"/>
    </row>
    <row r="7" spans="1:109" s="262" customFormat="1" ht="13.2" x14ac:dyDescent="0.2">
      <c r="A7" s="1303"/>
      <c r="B7" s="1303"/>
      <c r="C7" s="1303"/>
      <c r="D7" s="1303"/>
      <c r="E7" s="1303"/>
      <c r="F7" s="1303"/>
      <c r="G7" s="1303"/>
      <c r="H7" s="1303"/>
      <c r="I7" s="1303"/>
      <c r="J7" s="1303"/>
      <c r="K7" s="1303"/>
      <c r="L7" s="1303"/>
      <c r="M7" s="1303"/>
      <c r="N7" s="1303"/>
      <c r="O7" s="1303"/>
      <c r="P7" s="1303"/>
      <c r="Q7" s="1303"/>
      <c r="R7" s="1303"/>
      <c r="S7" s="1303"/>
      <c r="T7" s="1303"/>
      <c r="U7" s="1303"/>
      <c r="V7" s="1303"/>
      <c r="W7" s="1303"/>
      <c r="X7" s="1303"/>
      <c r="Y7" s="1303"/>
      <c r="Z7" s="1303"/>
      <c r="AA7" s="1303"/>
      <c r="AB7" s="1303"/>
      <c r="AC7" s="1303"/>
      <c r="AD7" s="1303"/>
      <c r="AE7" s="1303"/>
      <c r="AF7" s="1303"/>
      <c r="AG7" s="1303"/>
      <c r="AH7" s="1303"/>
      <c r="AI7" s="1303"/>
      <c r="AJ7" s="1303"/>
      <c r="AK7" s="1303"/>
      <c r="AL7" s="1303"/>
      <c r="AM7" s="1303"/>
      <c r="AN7" s="1303"/>
      <c r="AO7" s="1303"/>
      <c r="AP7" s="1303"/>
      <c r="AQ7" s="1303"/>
      <c r="AR7" s="1303"/>
      <c r="AS7" s="1303"/>
      <c r="AT7" s="1303"/>
      <c r="AU7" s="1303"/>
      <c r="AV7" s="1303"/>
      <c r="AW7" s="1303"/>
      <c r="AX7" s="1303"/>
      <c r="AY7" s="1303"/>
      <c r="AZ7" s="1303"/>
      <c r="BA7" s="1303"/>
      <c r="BB7" s="1303"/>
      <c r="BC7" s="1303"/>
      <c r="BD7" s="1303"/>
      <c r="BE7" s="1303"/>
      <c r="BF7" s="1303"/>
      <c r="BG7" s="1303"/>
      <c r="BH7" s="1303"/>
      <c r="BI7" s="1303"/>
      <c r="BJ7" s="1303"/>
      <c r="BK7" s="1303"/>
      <c r="BL7" s="1303"/>
      <c r="BM7" s="1303"/>
      <c r="BN7" s="1303"/>
      <c r="BO7" s="1303"/>
      <c r="BP7" s="1303"/>
      <c r="BQ7" s="1303"/>
      <c r="BR7" s="1303"/>
      <c r="BS7" s="1303"/>
      <c r="BT7" s="1303"/>
      <c r="BU7" s="1303"/>
      <c r="BV7" s="1303"/>
      <c r="BW7" s="1303"/>
      <c r="BX7" s="1303"/>
      <c r="BY7" s="1303"/>
      <c r="BZ7" s="1303"/>
      <c r="CA7" s="1303"/>
      <c r="CB7" s="1303"/>
      <c r="CC7" s="1303"/>
      <c r="CD7" s="1303"/>
      <c r="CE7" s="1303"/>
      <c r="CF7" s="1303"/>
      <c r="CG7" s="1303"/>
      <c r="CH7" s="1303"/>
      <c r="CI7" s="1303"/>
      <c r="CJ7" s="1303"/>
      <c r="CK7" s="1303"/>
      <c r="CL7" s="1303"/>
      <c r="CM7" s="1303"/>
      <c r="CN7" s="1303"/>
      <c r="CO7" s="1303"/>
      <c r="CP7" s="1303"/>
      <c r="CQ7" s="1303"/>
      <c r="CR7" s="1303"/>
      <c r="CS7" s="1303"/>
      <c r="CT7" s="1303"/>
      <c r="CU7" s="1303"/>
      <c r="CV7" s="1303"/>
      <c r="CW7" s="1303"/>
      <c r="CX7" s="1303"/>
      <c r="CY7" s="1303"/>
      <c r="CZ7" s="1303"/>
      <c r="DA7" s="1303"/>
      <c r="DB7" s="1303"/>
      <c r="DC7" s="1303"/>
      <c r="DD7" s="1303"/>
      <c r="DE7" s="1303"/>
    </row>
    <row r="8" spans="1:109" s="262" customFormat="1" ht="13.2" x14ac:dyDescent="0.2">
      <c r="A8" s="1303"/>
      <c r="B8" s="1303"/>
      <c r="C8" s="1303"/>
      <c r="D8" s="1303"/>
      <c r="E8" s="1303"/>
      <c r="F8" s="1303"/>
      <c r="G8" s="1303"/>
      <c r="H8" s="1303"/>
      <c r="I8" s="1303"/>
      <c r="J8" s="1303"/>
      <c r="K8" s="1303"/>
      <c r="L8" s="1303"/>
      <c r="M8" s="1303"/>
      <c r="N8" s="1303"/>
      <c r="O8" s="1303"/>
      <c r="P8" s="1303"/>
      <c r="Q8" s="1303"/>
      <c r="R8" s="1303"/>
      <c r="S8" s="1303"/>
      <c r="T8" s="1303"/>
      <c r="U8" s="1303"/>
      <c r="V8" s="1303"/>
      <c r="W8" s="1303"/>
      <c r="X8" s="1303"/>
      <c r="Y8" s="1303"/>
      <c r="Z8" s="1303"/>
      <c r="AA8" s="1303"/>
      <c r="AB8" s="1303"/>
      <c r="AC8" s="1303"/>
      <c r="AD8" s="1303"/>
      <c r="AE8" s="1303"/>
      <c r="AF8" s="1303"/>
      <c r="AG8" s="1303"/>
      <c r="AH8" s="1303"/>
      <c r="AI8" s="1303"/>
      <c r="AJ8" s="1303"/>
      <c r="AK8" s="1303"/>
      <c r="AL8" s="1303"/>
      <c r="AM8" s="1303"/>
      <c r="AN8" s="1303"/>
      <c r="AO8" s="1303"/>
      <c r="AP8" s="1303"/>
      <c r="AQ8" s="1303"/>
      <c r="AR8" s="1303"/>
      <c r="AS8" s="1303"/>
      <c r="AT8" s="1303"/>
      <c r="AU8" s="1303"/>
      <c r="AV8" s="1303"/>
      <c r="AW8" s="1303"/>
      <c r="AX8" s="1303"/>
      <c r="AY8" s="1303"/>
      <c r="AZ8" s="1303"/>
      <c r="BA8" s="1303"/>
      <c r="BB8" s="1303"/>
      <c r="BC8" s="1303"/>
      <c r="BD8" s="1303"/>
      <c r="BE8" s="1303"/>
      <c r="BF8" s="1303"/>
      <c r="BG8" s="1303"/>
      <c r="BH8" s="1303"/>
      <c r="BI8" s="1303"/>
      <c r="BJ8" s="1303"/>
      <c r="BK8" s="1303"/>
      <c r="BL8" s="1303"/>
      <c r="BM8" s="1303"/>
      <c r="BN8" s="1303"/>
      <c r="BO8" s="1303"/>
      <c r="BP8" s="1303"/>
      <c r="BQ8" s="1303"/>
      <c r="BR8" s="1303"/>
      <c r="BS8" s="1303"/>
      <c r="BT8" s="1303"/>
      <c r="BU8" s="1303"/>
      <c r="BV8" s="1303"/>
      <c r="BW8" s="1303"/>
      <c r="BX8" s="1303"/>
      <c r="BY8" s="1303"/>
      <c r="BZ8" s="1303"/>
      <c r="CA8" s="1303"/>
      <c r="CB8" s="1303"/>
      <c r="CC8" s="1303"/>
      <c r="CD8" s="1303"/>
      <c r="CE8" s="1303"/>
      <c r="CF8" s="1303"/>
      <c r="CG8" s="1303"/>
      <c r="CH8" s="1303"/>
      <c r="CI8" s="1303"/>
      <c r="CJ8" s="1303"/>
      <c r="CK8" s="1303"/>
      <c r="CL8" s="1303"/>
      <c r="CM8" s="1303"/>
      <c r="CN8" s="1303"/>
      <c r="CO8" s="1303"/>
      <c r="CP8" s="1303"/>
      <c r="CQ8" s="1303"/>
      <c r="CR8" s="1303"/>
      <c r="CS8" s="1303"/>
      <c r="CT8" s="1303"/>
      <c r="CU8" s="1303"/>
      <c r="CV8" s="1303"/>
      <c r="CW8" s="1303"/>
      <c r="CX8" s="1303"/>
      <c r="CY8" s="1303"/>
      <c r="CZ8" s="1303"/>
      <c r="DA8" s="1303"/>
      <c r="DB8" s="1303"/>
      <c r="DC8" s="1303"/>
      <c r="DD8" s="1303"/>
      <c r="DE8" s="1303"/>
    </row>
    <row r="9" spans="1:109" s="262" customFormat="1" ht="13.2" x14ac:dyDescent="0.2">
      <c r="A9" s="1303"/>
      <c r="B9" s="1303"/>
      <c r="C9" s="1303"/>
      <c r="D9" s="1303"/>
      <c r="E9" s="1303"/>
      <c r="F9" s="1303"/>
      <c r="G9" s="1303"/>
      <c r="H9" s="1303"/>
      <c r="I9" s="1303"/>
      <c r="J9" s="1303"/>
      <c r="K9" s="1303"/>
      <c r="L9" s="1303"/>
      <c r="M9" s="1303"/>
      <c r="N9" s="1303"/>
      <c r="O9" s="1303"/>
      <c r="P9" s="1303"/>
      <c r="Q9" s="1303"/>
      <c r="R9" s="1303"/>
      <c r="S9" s="1303"/>
      <c r="T9" s="1303"/>
      <c r="U9" s="1303"/>
      <c r="V9" s="1303"/>
      <c r="W9" s="1303"/>
      <c r="X9" s="1303"/>
      <c r="Y9" s="1303"/>
      <c r="Z9" s="1303"/>
      <c r="AA9" s="1303"/>
      <c r="AB9" s="1303"/>
      <c r="AC9" s="1303"/>
      <c r="AD9" s="1303"/>
      <c r="AE9" s="1303"/>
      <c r="AF9" s="1303"/>
      <c r="AG9" s="1303"/>
      <c r="AH9" s="1303"/>
      <c r="AI9" s="1303"/>
      <c r="AJ9" s="1303"/>
      <c r="AK9" s="1303"/>
      <c r="AL9" s="1303"/>
      <c r="AM9" s="1303"/>
      <c r="AN9" s="1303"/>
      <c r="AO9" s="1303"/>
      <c r="AP9" s="1303"/>
      <c r="AQ9" s="1303"/>
      <c r="AR9" s="1303"/>
      <c r="AS9" s="1303"/>
      <c r="AT9" s="1303"/>
      <c r="AU9" s="1303"/>
      <c r="AV9" s="1303"/>
      <c r="AW9" s="1303"/>
      <c r="AX9" s="1303"/>
      <c r="AY9" s="1303"/>
      <c r="AZ9" s="1303"/>
      <c r="BA9" s="1303"/>
      <c r="BB9" s="1303"/>
      <c r="BC9" s="1303"/>
      <c r="BD9" s="1303"/>
      <c r="BE9" s="1303"/>
      <c r="BF9" s="1303"/>
      <c r="BG9" s="1303"/>
      <c r="BH9" s="1303"/>
      <c r="BI9" s="1303"/>
      <c r="BJ9" s="1303"/>
      <c r="BK9" s="1303"/>
      <c r="BL9" s="1303"/>
      <c r="BM9" s="1303"/>
      <c r="BN9" s="1303"/>
      <c r="BO9" s="1303"/>
      <c r="BP9" s="1303"/>
      <c r="BQ9" s="1303"/>
      <c r="BR9" s="1303"/>
      <c r="BS9" s="1303"/>
      <c r="BT9" s="1303"/>
      <c r="BU9" s="1303"/>
      <c r="BV9" s="1303"/>
      <c r="BW9" s="1303"/>
      <c r="BX9" s="1303"/>
      <c r="BY9" s="1303"/>
      <c r="BZ9" s="1303"/>
      <c r="CA9" s="1303"/>
      <c r="CB9" s="1303"/>
      <c r="CC9" s="1303"/>
      <c r="CD9" s="1303"/>
      <c r="CE9" s="1303"/>
      <c r="CF9" s="1303"/>
      <c r="CG9" s="1303"/>
      <c r="CH9" s="1303"/>
      <c r="CI9" s="1303"/>
      <c r="CJ9" s="1303"/>
      <c r="CK9" s="1303"/>
      <c r="CL9" s="1303"/>
      <c r="CM9" s="1303"/>
      <c r="CN9" s="1303"/>
      <c r="CO9" s="1303"/>
      <c r="CP9" s="1303"/>
      <c r="CQ9" s="1303"/>
      <c r="CR9" s="1303"/>
      <c r="CS9" s="1303"/>
      <c r="CT9" s="1303"/>
      <c r="CU9" s="1303"/>
      <c r="CV9" s="1303"/>
      <c r="CW9" s="1303"/>
      <c r="CX9" s="1303"/>
      <c r="CY9" s="1303"/>
      <c r="CZ9" s="1303"/>
      <c r="DA9" s="1303"/>
      <c r="DB9" s="1303"/>
      <c r="DC9" s="1303"/>
      <c r="DD9" s="1303"/>
      <c r="DE9" s="1303"/>
    </row>
    <row r="10" spans="1:109" s="262" customFormat="1" ht="13.2" x14ac:dyDescent="0.2">
      <c r="A10" s="1303"/>
      <c r="B10" s="1303"/>
      <c r="C10" s="1303"/>
      <c r="D10" s="1303"/>
      <c r="E10" s="1303"/>
      <c r="F10" s="1303"/>
      <c r="G10" s="1303"/>
      <c r="H10" s="1303"/>
      <c r="I10" s="1303"/>
      <c r="J10" s="1303"/>
      <c r="K10" s="1303"/>
      <c r="L10" s="1303"/>
      <c r="M10" s="1303"/>
      <c r="N10" s="1303"/>
      <c r="O10" s="1303"/>
      <c r="P10" s="1303"/>
      <c r="Q10" s="1303"/>
      <c r="R10" s="1303"/>
      <c r="S10" s="1303"/>
      <c r="T10" s="1303"/>
      <c r="U10" s="1303"/>
      <c r="V10" s="1303"/>
      <c r="W10" s="1303"/>
      <c r="X10" s="1303"/>
      <c r="Y10" s="1303"/>
      <c r="Z10" s="1303"/>
      <c r="AA10" s="1303"/>
      <c r="AB10" s="1303"/>
      <c r="AC10" s="1303"/>
      <c r="AD10" s="1303"/>
      <c r="AE10" s="1303"/>
      <c r="AF10" s="1303"/>
      <c r="AG10" s="1303"/>
      <c r="AH10" s="1303"/>
      <c r="AI10" s="1303"/>
      <c r="AJ10" s="1303"/>
      <c r="AK10" s="1303"/>
      <c r="AL10" s="1303"/>
      <c r="AM10" s="1303"/>
      <c r="AN10" s="1303"/>
      <c r="AO10" s="1303"/>
      <c r="AP10" s="1303"/>
      <c r="AQ10" s="1303"/>
      <c r="AR10" s="1303"/>
      <c r="AS10" s="1303"/>
      <c r="AT10" s="1303"/>
      <c r="AU10" s="1303"/>
      <c r="AV10" s="1303"/>
      <c r="AW10" s="1303"/>
      <c r="AX10" s="1303"/>
      <c r="AY10" s="1303"/>
      <c r="AZ10" s="1303"/>
      <c r="BA10" s="1303"/>
      <c r="BB10" s="1303"/>
      <c r="BC10" s="1303"/>
      <c r="BD10" s="1303"/>
      <c r="BE10" s="1303"/>
      <c r="BF10" s="1303"/>
      <c r="BG10" s="1303"/>
      <c r="BH10" s="1303"/>
      <c r="BI10" s="1303"/>
      <c r="BJ10" s="1303"/>
      <c r="BK10" s="1303"/>
      <c r="BL10" s="1303"/>
      <c r="BM10" s="1303"/>
      <c r="BN10" s="1303"/>
      <c r="BO10" s="1303"/>
      <c r="BP10" s="1303"/>
      <c r="BQ10" s="1303"/>
      <c r="BR10" s="1303"/>
      <c r="BS10" s="1303"/>
      <c r="BT10" s="1303"/>
      <c r="BU10" s="1303"/>
      <c r="BV10" s="1303"/>
      <c r="BW10" s="1303"/>
      <c r="BX10" s="1303"/>
      <c r="BY10" s="1303"/>
      <c r="BZ10" s="1303"/>
      <c r="CA10" s="1303"/>
      <c r="CB10" s="1303"/>
      <c r="CC10" s="1303"/>
      <c r="CD10" s="1303"/>
      <c r="CE10" s="1303"/>
      <c r="CF10" s="1303"/>
      <c r="CG10" s="1303"/>
      <c r="CH10" s="1303"/>
      <c r="CI10" s="1303"/>
      <c r="CJ10" s="1303"/>
      <c r="CK10" s="1303"/>
      <c r="CL10" s="1303"/>
      <c r="CM10" s="1303"/>
      <c r="CN10" s="1303"/>
      <c r="CO10" s="1303"/>
      <c r="CP10" s="1303"/>
      <c r="CQ10" s="1303"/>
      <c r="CR10" s="1303"/>
      <c r="CS10" s="1303"/>
      <c r="CT10" s="1303"/>
      <c r="CU10" s="1303"/>
      <c r="CV10" s="1303"/>
      <c r="CW10" s="1303"/>
      <c r="CX10" s="1303"/>
      <c r="CY10" s="1303"/>
      <c r="CZ10" s="1303"/>
      <c r="DA10" s="1303"/>
      <c r="DB10" s="1303"/>
      <c r="DC10" s="1303"/>
      <c r="DD10" s="1303"/>
      <c r="DE10" s="1303"/>
    </row>
    <row r="11" spans="1:109" s="262" customFormat="1" ht="13.2" x14ac:dyDescent="0.2">
      <c r="A11" s="1303"/>
      <c r="B11" s="1303"/>
      <c r="C11" s="1303"/>
      <c r="D11" s="1303"/>
      <c r="E11" s="1303"/>
      <c r="F11" s="1303"/>
      <c r="G11" s="1303"/>
      <c r="H11" s="1303"/>
      <c r="I11" s="1303"/>
      <c r="J11" s="1303"/>
      <c r="K11" s="1303"/>
      <c r="L11" s="1303"/>
      <c r="M11" s="1303"/>
      <c r="N11" s="1303"/>
      <c r="O11" s="1303"/>
      <c r="P11" s="1303"/>
      <c r="Q11" s="1303"/>
      <c r="R11" s="1303"/>
      <c r="S11" s="1303"/>
      <c r="T11" s="1303"/>
      <c r="U11" s="1303"/>
      <c r="V11" s="1303"/>
      <c r="W11" s="1303"/>
      <c r="X11" s="1303"/>
      <c r="Y11" s="1303"/>
      <c r="Z11" s="1303"/>
      <c r="AA11" s="1303"/>
      <c r="AB11" s="1303"/>
      <c r="AC11" s="1303"/>
      <c r="AD11" s="1303"/>
      <c r="AE11" s="1303"/>
      <c r="AF11" s="1303"/>
      <c r="AG11" s="1303"/>
      <c r="AH11" s="1303"/>
      <c r="AI11" s="1303"/>
      <c r="AJ11" s="1303"/>
      <c r="AK11" s="1303"/>
      <c r="AL11" s="1303"/>
      <c r="AM11" s="1303"/>
      <c r="AN11" s="1303"/>
      <c r="AO11" s="1303"/>
      <c r="AP11" s="1303"/>
      <c r="AQ11" s="1303"/>
      <c r="AR11" s="1303"/>
      <c r="AS11" s="1303"/>
      <c r="AT11" s="1303"/>
      <c r="AU11" s="1303"/>
      <c r="AV11" s="1303"/>
      <c r="AW11" s="1303"/>
      <c r="AX11" s="1303"/>
      <c r="AY11" s="1303"/>
      <c r="AZ11" s="1303"/>
      <c r="BA11" s="1303"/>
      <c r="BB11" s="1303"/>
      <c r="BC11" s="1303"/>
      <c r="BD11" s="1303"/>
      <c r="BE11" s="1303"/>
      <c r="BF11" s="1303"/>
      <c r="BG11" s="1303"/>
      <c r="BH11" s="1303"/>
      <c r="BI11" s="1303"/>
      <c r="BJ11" s="1303"/>
      <c r="BK11" s="1303"/>
      <c r="BL11" s="1303"/>
      <c r="BM11" s="1303"/>
      <c r="BN11" s="1303"/>
      <c r="BO11" s="1303"/>
      <c r="BP11" s="1303"/>
      <c r="BQ11" s="1303"/>
      <c r="BR11" s="1303"/>
      <c r="BS11" s="1303"/>
      <c r="BT11" s="1303"/>
      <c r="BU11" s="1303"/>
      <c r="BV11" s="1303"/>
      <c r="BW11" s="1303"/>
      <c r="BX11" s="1303"/>
      <c r="BY11" s="1303"/>
      <c r="BZ11" s="1303"/>
      <c r="CA11" s="1303"/>
      <c r="CB11" s="1303"/>
      <c r="CC11" s="1303"/>
      <c r="CD11" s="1303"/>
      <c r="CE11" s="1303"/>
      <c r="CF11" s="1303"/>
      <c r="CG11" s="1303"/>
      <c r="CH11" s="1303"/>
      <c r="CI11" s="1303"/>
      <c r="CJ11" s="1303"/>
      <c r="CK11" s="1303"/>
      <c r="CL11" s="1303"/>
      <c r="CM11" s="1303"/>
      <c r="CN11" s="1303"/>
      <c r="CO11" s="1303"/>
      <c r="CP11" s="1303"/>
      <c r="CQ11" s="1303"/>
      <c r="CR11" s="1303"/>
      <c r="CS11" s="1303"/>
      <c r="CT11" s="1303"/>
      <c r="CU11" s="1303"/>
      <c r="CV11" s="1303"/>
      <c r="CW11" s="1303"/>
      <c r="CX11" s="1303"/>
      <c r="CY11" s="1303"/>
      <c r="CZ11" s="1303"/>
      <c r="DA11" s="1303"/>
      <c r="DB11" s="1303"/>
      <c r="DC11" s="1303"/>
      <c r="DD11" s="1303"/>
      <c r="DE11" s="1303"/>
    </row>
    <row r="12" spans="1:109" s="262" customFormat="1" ht="13.2" x14ac:dyDescent="0.2">
      <c r="A12" s="1303"/>
      <c r="B12" s="1303"/>
      <c r="C12" s="1303"/>
      <c r="D12" s="1303"/>
      <c r="E12" s="1303"/>
      <c r="F12" s="1303"/>
      <c r="G12" s="1303"/>
      <c r="H12" s="1303"/>
      <c r="I12" s="1303"/>
      <c r="J12" s="1303"/>
      <c r="K12" s="1303"/>
      <c r="L12" s="1303"/>
      <c r="M12" s="1303"/>
      <c r="N12" s="1303"/>
      <c r="O12" s="1303"/>
      <c r="P12" s="1303"/>
      <c r="Q12" s="1303"/>
      <c r="R12" s="1303"/>
      <c r="S12" s="1303"/>
      <c r="T12" s="1303"/>
      <c r="U12" s="1303"/>
      <c r="V12" s="1303"/>
      <c r="W12" s="1303"/>
      <c r="X12" s="1303"/>
      <c r="Y12" s="1303"/>
      <c r="Z12" s="1303"/>
      <c r="AA12" s="1303"/>
      <c r="AB12" s="1303"/>
      <c r="AC12" s="1303"/>
      <c r="AD12" s="1303"/>
      <c r="AE12" s="1303"/>
      <c r="AF12" s="1303"/>
      <c r="AG12" s="1303"/>
      <c r="AH12" s="1303"/>
      <c r="AI12" s="1303"/>
      <c r="AJ12" s="1303"/>
      <c r="AK12" s="1303"/>
      <c r="AL12" s="1303"/>
      <c r="AM12" s="1303"/>
      <c r="AN12" s="1303"/>
      <c r="AO12" s="1303"/>
      <c r="AP12" s="1303"/>
      <c r="AQ12" s="1303"/>
      <c r="AR12" s="1303"/>
      <c r="AS12" s="1303"/>
      <c r="AT12" s="1303"/>
      <c r="AU12" s="1303"/>
      <c r="AV12" s="1303"/>
      <c r="AW12" s="1303"/>
      <c r="AX12" s="1303"/>
      <c r="AY12" s="1303"/>
      <c r="AZ12" s="1303"/>
      <c r="BA12" s="1303"/>
      <c r="BB12" s="1303"/>
      <c r="BC12" s="1303"/>
      <c r="BD12" s="1303"/>
      <c r="BE12" s="1303"/>
      <c r="BF12" s="1303"/>
      <c r="BG12" s="1303"/>
      <c r="BH12" s="1303"/>
      <c r="BI12" s="1303"/>
      <c r="BJ12" s="1303"/>
      <c r="BK12" s="1303"/>
      <c r="BL12" s="1303"/>
      <c r="BM12" s="1303"/>
      <c r="BN12" s="1303"/>
      <c r="BO12" s="1303"/>
      <c r="BP12" s="1303"/>
      <c r="BQ12" s="1303"/>
      <c r="BR12" s="1303"/>
      <c r="BS12" s="1303"/>
      <c r="BT12" s="1303"/>
      <c r="BU12" s="1303"/>
      <c r="BV12" s="1303"/>
      <c r="BW12" s="1303"/>
      <c r="BX12" s="1303"/>
      <c r="BY12" s="1303"/>
      <c r="BZ12" s="1303"/>
      <c r="CA12" s="1303"/>
      <c r="CB12" s="1303"/>
      <c r="CC12" s="1303"/>
      <c r="CD12" s="1303"/>
      <c r="CE12" s="1303"/>
      <c r="CF12" s="1303"/>
      <c r="CG12" s="1303"/>
      <c r="CH12" s="1303"/>
      <c r="CI12" s="1303"/>
      <c r="CJ12" s="1303"/>
      <c r="CK12" s="1303"/>
      <c r="CL12" s="1303"/>
      <c r="CM12" s="1303"/>
      <c r="CN12" s="1303"/>
      <c r="CO12" s="1303"/>
      <c r="CP12" s="1303"/>
      <c r="CQ12" s="1303"/>
      <c r="CR12" s="1303"/>
      <c r="CS12" s="1303"/>
      <c r="CT12" s="1303"/>
      <c r="CU12" s="1303"/>
      <c r="CV12" s="1303"/>
      <c r="CW12" s="1303"/>
      <c r="CX12" s="1303"/>
      <c r="CY12" s="1303"/>
      <c r="CZ12" s="1303"/>
      <c r="DA12" s="1303"/>
      <c r="DB12" s="1303"/>
      <c r="DC12" s="1303"/>
      <c r="DD12" s="1303"/>
      <c r="DE12" s="1303"/>
    </row>
    <row r="13" spans="1:109" s="262" customFormat="1" ht="13.2" x14ac:dyDescent="0.2">
      <c r="A13" s="1303"/>
      <c r="B13" s="1303"/>
      <c r="C13" s="1303"/>
      <c r="D13" s="1303"/>
      <c r="E13" s="1303"/>
      <c r="F13" s="1303"/>
      <c r="G13" s="1303"/>
      <c r="H13" s="1303"/>
      <c r="I13" s="1303"/>
      <c r="J13" s="1303"/>
      <c r="K13" s="1303"/>
      <c r="L13" s="1303"/>
      <c r="M13" s="1303"/>
      <c r="N13" s="1303"/>
      <c r="O13" s="1303"/>
      <c r="P13" s="1303"/>
      <c r="Q13" s="1303"/>
      <c r="R13" s="1303"/>
      <c r="S13" s="1303"/>
      <c r="T13" s="1303"/>
      <c r="U13" s="1303"/>
      <c r="V13" s="1303"/>
      <c r="W13" s="1303"/>
      <c r="X13" s="1303"/>
      <c r="Y13" s="1303"/>
      <c r="Z13" s="1303"/>
      <c r="AA13" s="1303"/>
      <c r="AB13" s="1303"/>
      <c r="AC13" s="1303"/>
      <c r="AD13" s="1303"/>
      <c r="AE13" s="1303"/>
      <c r="AF13" s="1303"/>
      <c r="AG13" s="1303"/>
      <c r="AH13" s="1303"/>
      <c r="AI13" s="1303"/>
      <c r="AJ13" s="1303"/>
      <c r="AK13" s="1303"/>
      <c r="AL13" s="1303"/>
      <c r="AM13" s="1303"/>
      <c r="AN13" s="1303"/>
      <c r="AO13" s="1303"/>
      <c r="AP13" s="1303"/>
      <c r="AQ13" s="1303"/>
      <c r="AR13" s="1303"/>
      <c r="AS13" s="1303"/>
      <c r="AT13" s="1303"/>
      <c r="AU13" s="1303"/>
      <c r="AV13" s="1303"/>
      <c r="AW13" s="1303"/>
      <c r="AX13" s="1303"/>
      <c r="AY13" s="1303"/>
      <c r="AZ13" s="1303"/>
      <c r="BA13" s="1303"/>
      <c r="BB13" s="1303"/>
      <c r="BC13" s="1303"/>
      <c r="BD13" s="1303"/>
      <c r="BE13" s="1303"/>
      <c r="BF13" s="1303"/>
      <c r="BG13" s="1303"/>
      <c r="BH13" s="1303"/>
      <c r="BI13" s="1303"/>
      <c r="BJ13" s="1303"/>
      <c r="BK13" s="1303"/>
      <c r="BL13" s="1303"/>
      <c r="BM13" s="1303"/>
      <c r="BN13" s="1303"/>
      <c r="BO13" s="1303"/>
      <c r="BP13" s="1303"/>
      <c r="BQ13" s="1303"/>
      <c r="BR13" s="1303"/>
      <c r="BS13" s="1303"/>
      <c r="BT13" s="1303"/>
      <c r="BU13" s="1303"/>
      <c r="BV13" s="1303"/>
      <c r="BW13" s="1303"/>
      <c r="BX13" s="1303"/>
      <c r="BY13" s="1303"/>
      <c r="BZ13" s="1303"/>
      <c r="CA13" s="1303"/>
      <c r="CB13" s="1303"/>
      <c r="CC13" s="1303"/>
      <c r="CD13" s="1303"/>
      <c r="CE13" s="1303"/>
      <c r="CF13" s="1303"/>
      <c r="CG13" s="1303"/>
      <c r="CH13" s="1303"/>
      <c r="CI13" s="1303"/>
      <c r="CJ13" s="1303"/>
      <c r="CK13" s="1303"/>
      <c r="CL13" s="1303"/>
      <c r="CM13" s="1303"/>
      <c r="CN13" s="1303"/>
      <c r="CO13" s="1303"/>
      <c r="CP13" s="1303"/>
      <c r="CQ13" s="1303"/>
      <c r="CR13" s="1303"/>
      <c r="CS13" s="1303"/>
      <c r="CT13" s="1303"/>
      <c r="CU13" s="1303"/>
      <c r="CV13" s="1303"/>
      <c r="CW13" s="1303"/>
      <c r="CX13" s="1303"/>
      <c r="CY13" s="1303"/>
      <c r="CZ13" s="1303"/>
      <c r="DA13" s="1303"/>
      <c r="DB13" s="1303"/>
      <c r="DC13" s="1303"/>
      <c r="DD13" s="1303"/>
      <c r="DE13" s="1303"/>
    </row>
    <row r="14" spans="1:109" s="262" customFormat="1" ht="13.2" x14ac:dyDescent="0.2">
      <c r="A14" s="1303"/>
      <c r="B14" s="1303"/>
      <c r="C14" s="1303"/>
      <c r="D14" s="1303"/>
      <c r="E14" s="1303"/>
      <c r="F14" s="1303"/>
      <c r="G14" s="1303"/>
      <c r="H14" s="1303"/>
      <c r="I14" s="1303"/>
      <c r="J14" s="1303"/>
      <c r="K14" s="1303"/>
      <c r="L14" s="1303"/>
      <c r="M14" s="1303"/>
      <c r="N14" s="1303"/>
      <c r="O14" s="1303"/>
      <c r="P14" s="1303"/>
      <c r="Q14" s="1303"/>
      <c r="R14" s="1303"/>
      <c r="S14" s="1303"/>
      <c r="T14" s="1303"/>
      <c r="U14" s="1303"/>
      <c r="V14" s="1303"/>
      <c r="W14" s="1303"/>
      <c r="X14" s="1303"/>
      <c r="Y14" s="1303"/>
      <c r="Z14" s="1303"/>
      <c r="AA14" s="1303"/>
      <c r="AB14" s="1303"/>
      <c r="AC14" s="1303"/>
      <c r="AD14" s="1303"/>
      <c r="AE14" s="1303"/>
      <c r="AF14" s="1303"/>
      <c r="AG14" s="1303"/>
      <c r="AH14" s="1303"/>
      <c r="AI14" s="1303"/>
      <c r="AJ14" s="1303"/>
      <c r="AK14" s="1303"/>
      <c r="AL14" s="1303"/>
      <c r="AM14" s="1303"/>
      <c r="AN14" s="1303"/>
      <c r="AO14" s="1303"/>
      <c r="AP14" s="1303"/>
      <c r="AQ14" s="1303"/>
      <c r="AR14" s="1303"/>
      <c r="AS14" s="1303"/>
      <c r="AT14" s="1303"/>
      <c r="AU14" s="1303"/>
      <c r="AV14" s="1303"/>
      <c r="AW14" s="1303"/>
      <c r="AX14" s="1303"/>
      <c r="AY14" s="1303"/>
      <c r="AZ14" s="1303"/>
      <c r="BA14" s="1303"/>
      <c r="BB14" s="1303"/>
      <c r="BC14" s="1303"/>
      <c r="BD14" s="1303"/>
      <c r="BE14" s="1303"/>
      <c r="BF14" s="1303"/>
      <c r="BG14" s="1303"/>
      <c r="BH14" s="1303"/>
      <c r="BI14" s="1303"/>
      <c r="BJ14" s="1303"/>
      <c r="BK14" s="1303"/>
      <c r="BL14" s="1303"/>
      <c r="BM14" s="1303"/>
      <c r="BN14" s="1303"/>
      <c r="BO14" s="1303"/>
      <c r="BP14" s="1303"/>
      <c r="BQ14" s="1303"/>
      <c r="BR14" s="1303"/>
      <c r="BS14" s="1303"/>
      <c r="BT14" s="1303"/>
      <c r="BU14" s="1303"/>
      <c r="BV14" s="1303"/>
      <c r="BW14" s="1303"/>
      <c r="BX14" s="1303"/>
      <c r="BY14" s="1303"/>
      <c r="BZ14" s="1303"/>
      <c r="CA14" s="1303"/>
      <c r="CB14" s="1303"/>
      <c r="CC14" s="1303"/>
      <c r="CD14" s="1303"/>
      <c r="CE14" s="1303"/>
      <c r="CF14" s="1303"/>
      <c r="CG14" s="1303"/>
      <c r="CH14" s="1303"/>
      <c r="CI14" s="1303"/>
      <c r="CJ14" s="1303"/>
      <c r="CK14" s="1303"/>
      <c r="CL14" s="1303"/>
      <c r="CM14" s="1303"/>
      <c r="CN14" s="1303"/>
      <c r="CO14" s="1303"/>
      <c r="CP14" s="1303"/>
      <c r="CQ14" s="1303"/>
      <c r="CR14" s="1303"/>
      <c r="CS14" s="1303"/>
      <c r="CT14" s="1303"/>
      <c r="CU14" s="1303"/>
      <c r="CV14" s="1303"/>
      <c r="CW14" s="1303"/>
      <c r="CX14" s="1303"/>
      <c r="CY14" s="1303"/>
      <c r="CZ14" s="1303"/>
      <c r="DA14" s="1303"/>
      <c r="DB14" s="1303"/>
      <c r="DC14" s="1303"/>
      <c r="DD14" s="1303"/>
      <c r="DE14" s="1303"/>
    </row>
    <row r="15" spans="1:109" s="262" customFormat="1" ht="13.2" x14ac:dyDescent="0.2">
      <c r="A15" s="1239"/>
      <c r="B15" s="1303"/>
      <c r="C15" s="1303"/>
      <c r="D15" s="1303"/>
      <c r="E15" s="1303"/>
      <c r="F15" s="1303"/>
      <c r="G15" s="1303"/>
      <c r="H15" s="1303"/>
      <c r="I15" s="1303"/>
      <c r="J15" s="1303"/>
      <c r="K15" s="1303"/>
      <c r="L15" s="1303"/>
      <c r="M15" s="1303"/>
      <c r="N15" s="1303"/>
      <c r="O15" s="1303"/>
      <c r="P15" s="1303"/>
      <c r="Q15" s="1303"/>
      <c r="R15" s="1303"/>
      <c r="S15" s="1303"/>
      <c r="T15" s="1303"/>
      <c r="U15" s="1303"/>
      <c r="V15" s="1303"/>
      <c r="W15" s="1303"/>
      <c r="X15" s="1303"/>
      <c r="Y15" s="1303"/>
      <c r="Z15" s="1303"/>
      <c r="AA15" s="1303"/>
      <c r="AB15" s="1303"/>
      <c r="AC15" s="1303"/>
      <c r="AD15" s="1303"/>
      <c r="AE15" s="1303"/>
      <c r="AF15" s="1303"/>
      <c r="AG15" s="1303"/>
      <c r="AH15" s="1303"/>
      <c r="AI15" s="1303"/>
      <c r="AJ15" s="1303"/>
      <c r="AK15" s="1303"/>
      <c r="AL15" s="1303"/>
      <c r="AM15" s="1303"/>
      <c r="AN15" s="1303"/>
      <c r="AO15" s="1303"/>
      <c r="AP15" s="1303"/>
      <c r="AQ15" s="1303"/>
      <c r="AR15" s="1303"/>
      <c r="AS15" s="1303"/>
      <c r="AT15" s="1303"/>
      <c r="AU15" s="1303"/>
      <c r="AV15" s="1303"/>
      <c r="AW15" s="1303"/>
      <c r="AX15" s="1303"/>
      <c r="AY15" s="1303"/>
      <c r="AZ15" s="1303"/>
      <c r="BA15" s="1303"/>
      <c r="BB15" s="1303"/>
      <c r="BC15" s="1303"/>
      <c r="BD15" s="1303"/>
      <c r="BE15" s="1303"/>
      <c r="BF15" s="1303"/>
      <c r="BG15" s="1303"/>
      <c r="BH15" s="1303"/>
      <c r="BI15" s="1303"/>
      <c r="BJ15" s="1303"/>
      <c r="BK15" s="1303"/>
      <c r="BL15" s="1303"/>
      <c r="BM15" s="1303"/>
      <c r="BN15" s="1303"/>
      <c r="BO15" s="1303"/>
      <c r="BP15" s="1303"/>
      <c r="BQ15" s="1303"/>
      <c r="BR15" s="1303"/>
      <c r="BS15" s="1303"/>
      <c r="BT15" s="1303"/>
      <c r="BU15" s="1303"/>
      <c r="BV15" s="1303"/>
      <c r="BW15" s="1303"/>
      <c r="BX15" s="1303"/>
      <c r="BY15" s="1303"/>
      <c r="BZ15" s="1303"/>
      <c r="CA15" s="1303"/>
      <c r="CB15" s="1303"/>
      <c r="CC15" s="1303"/>
      <c r="CD15" s="1303"/>
      <c r="CE15" s="1303"/>
      <c r="CF15" s="1303"/>
      <c r="CG15" s="1303"/>
      <c r="CH15" s="1303"/>
      <c r="CI15" s="1303"/>
      <c r="CJ15" s="1303"/>
      <c r="CK15" s="1303"/>
      <c r="CL15" s="1303"/>
      <c r="CM15" s="1303"/>
      <c r="CN15" s="1303"/>
      <c r="CO15" s="1303"/>
      <c r="CP15" s="1303"/>
      <c r="CQ15" s="1303"/>
      <c r="CR15" s="1303"/>
      <c r="CS15" s="1303"/>
      <c r="CT15" s="1303"/>
      <c r="CU15" s="1303"/>
      <c r="CV15" s="1303"/>
      <c r="CW15" s="1303"/>
      <c r="CX15" s="1303"/>
      <c r="CY15" s="1303"/>
      <c r="CZ15" s="1303"/>
      <c r="DA15" s="1303"/>
      <c r="DB15" s="1303"/>
      <c r="DC15" s="1303"/>
      <c r="DD15" s="1303"/>
      <c r="DE15" s="1303"/>
    </row>
    <row r="16" spans="1:109" s="262" customFormat="1" ht="13.2" x14ac:dyDescent="0.2">
      <c r="A16" s="1239"/>
      <c r="B16" s="1303"/>
      <c r="C16" s="1303"/>
      <c r="D16" s="1303"/>
      <c r="E16" s="1303"/>
      <c r="F16" s="1303"/>
      <c r="G16" s="1303"/>
      <c r="H16" s="1303"/>
      <c r="I16" s="1303"/>
      <c r="J16" s="1303"/>
      <c r="K16" s="1303"/>
      <c r="L16" s="1303"/>
      <c r="M16" s="1303"/>
      <c r="N16" s="1303"/>
      <c r="O16" s="1303"/>
      <c r="P16" s="1303"/>
      <c r="Q16" s="1303"/>
      <c r="R16" s="1303"/>
      <c r="S16" s="1303"/>
      <c r="T16" s="1303"/>
      <c r="U16" s="1303"/>
      <c r="V16" s="1303"/>
      <c r="W16" s="1303"/>
      <c r="X16" s="1303"/>
      <c r="Y16" s="1303"/>
      <c r="Z16" s="1303"/>
      <c r="AA16" s="1303"/>
      <c r="AB16" s="1303"/>
      <c r="AC16" s="1303"/>
      <c r="AD16" s="1303"/>
      <c r="AE16" s="1303"/>
      <c r="AF16" s="1303"/>
      <c r="AG16" s="1303"/>
      <c r="AH16" s="1303"/>
      <c r="AI16" s="1303"/>
      <c r="AJ16" s="1303"/>
      <c r="AK16" s="1303"/>
      <c r="AL16" s="1303"/>
      <c r="AM16" s="1303"/>
      <c r="AN16" s="1303"/>
      <c r="AO16" s="1303"/>
      <c r="AP16" s="1303"/>
      <c r="AQ16" s="1303"/>
      <c r="AR16" s="1303"/>
      <c r="AS16" s="1303"/>
      <c r="AT16" s="1303"/>
      <c r="AU16" s="1303"/>
      <c r="AV16" s="1303"/>
      <c r="AW16" s="1303"/>
      <c r="AX16" s="1303"/>
      <c r="AY16" s="1303"/>
      <c r="AZ16" s="1303"/>
      <c r="BA16" s="1303"/>
      <c r="BB16" s="1303"/>
      <c r="BC16" s="1303"/>
      <c r="BD16" s="1303"/>
      <c r="BE16" s="1303"/>
      <c r="BF16" s="1303"/>
      <c r="BG16" s="1303"/>
      <c r="BH16" s="1303"/>
      <c r="BI16" s="1303"/>
      <c r="BJ16" s="1303"/>
      <c r="BK16" s="1303"/>
      <c r="BL16" s="1303"/>
      <c r="BM16" s="1303"/>
      <c r="BN16" s="1303"/>
      <c r="BO16" s="1303"/>
      <c r="BP16" s="1303"/>
      <c r="BQ16" s="1303"/>
      <c r="BR16" s="1303"/>
      <c r="BS16" s="1303"/>
      <c r="BT16" s="1303"/>
      <c r="BU16" s="1303"/>
      <c r="BV16" s="1303"/>
      <c r="BW16" s="1303"/>
      <c r="BX16" s="1303"/>
      <c r="BY16" s="1303"/>
      <c r="BZ16" s="1303"/>
      <c r="CA16" s="1303"/>
      <c r="CB16" s="1303"/>
      <c r="CC16" s="1303"/>
      <c r="CD16" s="1303"/>
      <c r="CE16" s="1303"/>
      <c r="CF16" s="1303"/>
      <c r="CG16" s="1303"/>
      <c r="CH16" s="1303"/>
      <c r="CI16" s="1303"/>
      <c r="CJ16" s="1303"/>
      <c r="CK16" s="1303"/>
      <c r="CL16" s="1303"/>
      <c r="CM16" s="1303"/>
      <c r="CN16" s="1303"/>
      <c r="CO16" s="1303"/>
      <c r="CP16" s="1303"/>
      <c r="CQ16" s="1303"/>
      <c r="CR16" s="1303"/>
      <c r="CS16" s="1303"/>
      <c r="CT16" s="1303"/>
      <c r="CU16" s="1303"/>
      <c r="CV16" s="1303"/>
      <c r="CW16" s="1303"/>
      <c r="CX16" s="1303"/>
      <c r="CY16" s="1303"/>
      <c r="CZ16" s="1303"/>
      <c r="DA16" s="1303"/>
      <c r="DB16" s="1303"/>
      <c r="DC16" s="1303"/>
      <c r="DD16" s="1303"/>
      <c r="DE16" s="1303"/>
    </row>
    <row r="17" spans="1:109" s="262" customFormat="1" ht="13.2" x14ac:dyDescent="0.2">
      <c r="A17" s="1239"/>
      <c r="B17" s="1303"/>
      <c r="C17" s="1303"/>
      <c r="D17" s="1303"/>
      <c r="E17" s="1303"/>
      <c r="F17" s="1303"/>
      <c r="G17" s="1303"/>
      <c r="H17" s="1303"/>
      <c r="I17" s="1303"/>
      <c r="J17" s="1303"/>
      <c r="K17" s="1303"/>
      <c r="L17" s="1303"/>
      <c r="M17" s="1303"/>
      <c r="N17" s="1303"/>
      <c r="O17" s="1303"/>
      <c r="P17" s="1303"/>
      <c r="Q17" s="1303"/>
      <c r="R17" s="1303"/>
      <c r="S17" s="1303"/>
      <c r="T17" s="1303"/>
      <c r="U17" s="1303"/>
      <c r="V17" s="1303"/>
      <c r="W17" s="1303"/>
      <c r="X17" s="1303"/>
      <c r="Y17" s="1303"/>
      <c r="Z17" s="1303"/>
      <c r="AA17" s="1303"/>
      <c r="AB17" s="1303"/>
      <c r="AC17" s="1303"/>
      <c r="AD17" s="1303"/>
      <c r="AE17" s="1303"/>
      <c r="AF17" s="1303"/>
      <c r="AG17" s="1303"/>
      <c r="AH17" s="1303"/>
      <c r="AI17" s="1303"/>
      <c r="AJ17" s="1303"/>
      <c r="AK17" s="1303"/>
      <c r="AL17" s="1303"/>
      <c r="AM17" s="1303"/>
      <c r="AN17" s="1303"/>
      <c r="AO17" s="1303"/>
      <c r="AP17" s="1303"/>
      <c r="AQ17" s="1303"/>
      <c r="AR17" s="1303"/>
      <c r="AS17" s="1303"/>
      <c r="AT17" s="1303"/>
      <c r="AU17" s="1303"/>
      <c r="AV17" s="1303"/>
      <c r="AW17" s="1303"/>
      <c r="AX17" s="1303"/>
      <c r="AY17" s="1303"/>
      <c r="AZ17" s="1303"/>
      <c r="BA17" s="1303"/>
      <c r="BB17" s="1303"/>
      <c r="BC17" s="1303"/>
      <c r="BD17" s="1303"/>
      <c r="BE17" s="1303"/>
      <c r="BF17" s="1303"/>
      <c r="BG17" s="1303"/>
      <c r="BH17" s="1303"/>
      <c r="BI17" s="1303"/>
      <c r="BJ17" s="1303"/>
      <c r="BK17" s="1303"/>
      <c r="BL17" s="1303"/>
      <c r="BM17" s="1303"/>
      <c r="BN17" s="1303"/>
      <c r="BO17" s="1303"/>
      <c r="BP17" s="1303"/>
      <c r="BQ17" s="1303"/>
      <c r="BR17" s="1303"/>
      <c r="BS17" s="1303"/>
      <c r="BT17" s="1303"/>
      <c r="BU17" s="1303"/>
      <c r="BV17" s="1303"/>
      <c r="BW17" s="1303"/>
      <c r="BX17" s="1303"/>
      <c r="BY17" s="1303"/>
      <c r="BZ17" s="1303"/>
      <c r="CA17" s="1303"/>
      <c r="CB17" s="1303"/>
      <c r="CC17" s="1303"/>
      <c r="CD17" s="1303"/>
      <c r="CE17" s="1303"/>
      <c r="CF17" s="1303"/>
      <c r="CG17" s="1303"/>
      <c r="CH17" s="1303"/>
      <c r="CI17" s="1303"/>
      <c r="CJ17" s="1303"/>
      <c r="CK17" s="1303"/>
      <c r="CL17" s="1303"/>
      <c r="CM17" s="1303"/>
      <c r="CN17" s="1303"/>
      <c r="CO17" s="1303"/>
      <c r="CP17" s="1303"/>
      <c r="CQ17" s="1303"/>
      <c r="CR17" s="1303"/>
      <c r="CS17" s="1303"/>
      <c r="CT17" s="1303"/>
      <c r="CU17" s="1303"/>
      <c r="CV17" s="1303"/>
      <c r="CW17" s="1303"/>
      <c r="CX17" s="1303"/>
      <c r="CY17" s="1303"/>
      <c r="CZ17" s="1303"/>
      <c r="DA17" s="1303"/>
      <c r="DB17" s="1303"/>
      <c r="DC17" s="1303"/>
      <c r="DD17" s="1303"/>
      <c r="DE17" s="1303"/>
    </row>
    <row r="18" spans="1:109" s="262" customFormat="1" ht="13.2" x14ac:dyDescent="0.2">
      <c r="A18" s="1239"/>
      <c r="B18" s="1303"/>
      <c r="C18" s="1303"/>
      <c r="D18" s="1303"/>
      <c r="E18" s="1303"/>
      <c r="F18" s="1303"/>
      <c r="G18" s="1303"/>
      <c r="H18" s="1303"/>
      <c r="I18" s="1303"/>
      <c r="J18" s="1303"/>
      <c r="K18" s="1303"/>
      <c r="L18" s="1303"/>
      <c r="M18" s="1303"/>
      <c r="N18" s="1303"/>
      <c r="O18" s="1303"/>
      <c r="P18" s="1303"/>
      <c r="Q18" s="1303"/>
      <c r="R18" s="1303"/>
      <c r="S18" s="1303"/>
      <c r="T18" s="1303"/>
      <c r="U18" s="1303"/>
      <c r="V18" s="1303"/>
      <c r="W18" s="1303"/>
      <c r="X18" s="1303"/>
      <c r="Y18" s="1303"/>
      <c r="Z18" s="1303"/>
      <c r="AA18" s="1303"/>
      <c r="AB18" s="1303"/>
      <c r="AC18" s="1303"/>
      <c r="AD18" s="1303"/>
      <c r="AE18" s="1303"/>
      <c r="AF18" s="1303"/>
      <c r="AG18" s="1303"/>
      <c r="AH18" s="1303"/>
      <c r="AI18" s="1303"/>
      <c r="AJ18" s="1303"/>
      <c r="AK18" s="1303"/>
      <c r="AL18" s="1303"/>
      <c r="AM18" s="1303"/>
      <c r="AN18" s="1303"/>
      <c r="AO18" s="1303"/>
      <c r="AP18" s="1303"/>
      <c r="AQ18" s="1303"/>
      <c r="AR18" s="1303"/>
      <c r="AS18" s="1303"/>
      <c r="AT18" s="1303"/>
      <c r="AU18" s="1303"/>
      <c r="AV18" s="1303"/>
      <c r="AW18" s="1303"/>
      <c r="AX18" s="1303"/>
      <c r="AY18" s="1303"/>
      <c r="AZ18" s="1303"/>
      <c r="BA18" s="1303"/>
      <c r="BB18" s="1303"/>
      <c r="BC18" s="1303"/>
      <c r="BD18" s="1303"/>
      <c r="BE18" s="1303"/>
      <c r="BF18" s="1303"/>
      <c r="BG18" s="1303"/>
      <c r="BH18" s="1303"/>
      <c r="BI18" s="1303"/>
      <c r="BJ18" s="1303"/>
      <c r="BK18" s="1303"/>
      <c r="BL18" s="1303"/>
      <c r="BM18" s="1303"/>
      <c r="BN18" s="1303"/>
      <c r="BO18" s="1303"/>
      <c r="BP18" s="1303"/>
      <c r="BQ18" s="1303"/>
      <c r="BR18" s="1303"/>
      <c r="BS18" s="1303"/>
      <c r="BT18" s="1303"/>
      <c r="BU18" s="1303"/>
      <c r="BV18" s="1303"/>
      <c r="BW18" s="1303"/>
      <c r="BX18" s="1303"/>
      <c r="BY18" s="1303"/>
      <c r="BZ18" s="1303"/>
      <c r="CA18" s="1303"/>
      <c r="CB18" s="1303"/>
      <c r="CC18" s="1303"/>
      <c r="CD18" s="1303"/>
      <c r="CE18" s="1303"/>
      <c r="CF18" s="1303"/>
      <c r="CG18" s="1303"/>
      <c r="CH18" s="1303"/>
      <c r="CI18" s="1303"/>
      <c r="CJ18" s="1303"/>
      <c r="CK18" s="1303"/>
      <c r="CL18" s="1303"/>
      <c r="CM18" s="1303"/>
      <c r="CN18" s="1303"/>
      <c r="CO18" s="1303"/>
      <c r="CP18" s="1303"/>
      <c r="CQ18" s="1303"/>
      <c r="CR18" s="1303"/>
      <c r="CS18" s="1303"/>
      <c r="CT18" s="1303"/>
      <c r="CU18" s="1303"/>
      <c r="CV18" s="1303"/>
      <c r="CW18" s="1303"/>
      <c r="CX18" s="1303"/>
      <c r="CY18" s="1303"/>
      <c r="CZ18" s="1303"/>
      <c r="DA18" s="1303"/>
      <c r="DB18" s="1303"/>
      <c r="DC18" s="1303"/>
      <c r="DD18" s="1303"/>
      <c r="DE18" s="1303"/>
    </row>
    <row r="19" spans="1:109" ht="13.2" x14ac:dyDescent="0.2">
      <c r="DD19" s="1239"/>
      <c r="DE19" s="1239"/>
    </row>
    <row r="20" spans="1:109" ht="13.2" x14ac:dyDescent="0.2">
      <c r="DD20" s="1239"/>
      <c r="DE20" s="1239"/>
    </row>
    <row r="21" spans="1:109" ht="17.25" customHeight="1" x14ac:dyDescent="0.2">
      <c r="B21" s="1302"/>
      <c r="C21" s="1299"/>
      <c r="D21" s="1299"/>
      <c r="E21" s="1299"/>
      <c r="F21" s="1299"/>
      <c r="G21" s="1299"/>
      <c r="H21" s="1299"/>
      <c r="I21" s="1299"/>
      <c r="J21" s="1299"/>
      <c r="K21" s="1299"/>
      <c r="L21" s="1299"/>
      <c r="M21" s="1299"/>
      <c r="N21" s="1301"/>
      <c r="O21" s="1299"/>
      <c r="P21" s="1299"/>
      <c r="Q21" s="1299"/>
      <c r="R21" s="1299"/>
      <c r="S21" s="1299"/>
      <c r="T21" s="1299"/>
      <c r="U21" s="1299"/>
      <c r="V21" s="1299"/>
      <c r="W21" s="1299"/>
      <c r="X21" s="1299"/>
      <c r="Y21" s="1299"/>
      <c r="Z21" s="1299"/>
      <c r="AA21" s="1299"/>
      <c r="AB21" s="1299"/>
      <c r="AC21" s="1299"/>
      <c r="AD21" s="1299"/>
      <c r="AE21" s="1299"/>
      <c r="AF21" s="1299"/>
      <c r="AG21" s="1299"/>
      <c r="AH21" s="1299"/>
      <c r="AI21" s="1299"/>
      <c r="AJ21" s="1299"/>
      <c r="AK21" s="1299"/>
      <c r="AL21" s="1299"/>
      <c r="AM21" s="1299"/>
      <c r="AN21" s="1299"/>
      <c r="AO21" s="1299"/>
      <c r="AP21" s="1299"/>
      <c r="AQ21" s="1299"/>
      <c r="AR21" s="1299"/>
      <c r="AS21" s="1299"/>
      <c r="AT21" s="1301"/>
      <c r="AU21" s="1299"/>
      <c r="AV21" s="1299"/>
      <c r="AW21" s="1299"/>
      <c r="AX21" s="1299"/>
      <c r="AY21" s="1299"/>
      <c r="AZ21" s="1299"/>
      <c r="BA21" s="1299"/>
      <c r="BB21" s="1299"/>
      <c r="BC21" s="1299"/>
      <c r="BD21" s="1299"/>
      <c r="BE21" s="1299"/>
      <c r="BF21" s="1301"/>
      <c r="BG21" s="1299"/>
      <c r="BH21" s="1299"/>
      <c r="BI21" s="1299"/>
      <c r="BJ21" s="1299"/>
      <c r="BK21" s="1299"/>
      <c r="BL21" s="1299"/>
      <c r="BM21" s="1299"/>
      <c r="BN21" s="1299"/>
      <c r="BO21" s="1299"/>
      <c r="BP21" s="1299"/>
      <c r="BQ21" s="1299"/>
      <c r="BR21" s="1301"/>
      <c r="BS21" s="1299"/>
      <c r="BT21" s="1299"/>
      <c r="BU21" s="1299"/>
      <c r="BV21" s="1299"/>
      <c r="BW21" s="1299"/>
      <c r="BX21" s="1299"/>
      <c r="BY21" s="1299"/>
      <c r="BZ21" s="1299"/>
      <c r="CA21" s="1299"/>
      <c r="CB21" s="1299"/>
      <c r="CC21" s="1299"/>
      <c r="CD21" s="1301"/>
      <c r="CE21" s="1299"/>
      <c r="CF21" s="1299"/>
      <c r="CG21" s="1299"/>
      <c r="CH21" s="1299"/>
      <c r="CI21" s="1299"/>
      <c r="CJ21" s="1299"/>
      <c r="CK21" s="1299"/>
      <c r="CL21" s="1299"/>
      <c r="CM21" s="1299"/>
      <c r="CN21" s="1299"/>
      <c r="CO21" s="1299"/>
      <c r="CP21" s="1301"/>
      <c r="CQ21" s="1299"/>
      <c r="CR21" s="1299"/>
      <c r="CS21" s="1299"/>
      <c r="CT21" s="1299"/>
      <c r="CU21" s="1299"/>
      <c r="CV21" s="1299"/>
      <c r="CW21" s="1299"/>
      <c r="CX21" s="1299"/>
      <c r="CY21" s="1299"/>
      <c r="CZ21" s="1299"/>
      <c r="DA21" s="1299"/>
      <c r="DB21" s="1301"/>
      <c r="DC21" s="1299"/>
      <c r="DD21" s="1298"/>
      <c r="DE21" s="1239"/>
    </row>
    <row r="22" spans="1:109" ht="17.25" customHeight="1" x14ac:dyDescent="0.2">
      <c r="B22" s="1240"/>
    </row>
    <row r="23" spans="1:109" ht="13.2" x14ac:dyDescent="0.2">
      <c r="B23" s="1240"/>
    </row>
    <row r="24" spans="1:109" ht="13.2" x14ac:dyDescent="0.2">
      <c r="B24" s="1240"/>
    </row>
    <row r="25" spans="1:109" ht="13.2" x14ac:dyDescent="0.2">
      <c r="B25" s="1240"/>
    </row>
    <row r="26" spans="1:109" ht="13.2" x14ac:dyDescent="0.2">
      <c r="B26" s="1240"/>
    </row>
    <row r="27" spans="1:109" ht="13.2" x14ac:dyDescent="0.2">
      <c r="B27" s="1240"/>
    </row>
    <row r="28" spans="1:109" ht="13.2" x14ac:dyDescent="0.2">
      <c r="B28" s="1240"/>
    </row>
    <row r="29" spans="1:109" ht="13.2" x14ac:dyDescent="0.2">
      <c r="B29" s="1240"/>
    </row>
    <row r="30" spans="1:109" ht="13.2" x14ac:dyDescent="0.2">
      <c r="B30" s="1240"/>
    </row>
    <row r="31" spans="1:109" ht="13.2" x14ac:dyDescent="0.2">
      <c r="B31" s="1240"/>
    </row>
    <row r="32" spans="1:109" ht="13.2" x14ac:dyDescent="0.2">
      <c r="B32" s="1240"/>
    </row>
    <row r="33" spans="2:109" ht="13.2" x14ac:dyDescent="0.2">
      <c r="B33" s="1240"/>
    </row>
    <row r="34" spans="2:109" ht="13.2" x14ac:dyDescent="0.2">
      <c r="B34" s="1240"/>
    </row>
    <row r="35" spans="2:109" ht="13.2" x14ac:dyDescent="0.2">
      <c r="B35" s="1240"/>
    </row>
    <row r="36" spans="2:109" ht="13.2" x14ac:dyDescent="0.2">
      <c r="B36" s="1240"/>
    </row>
    <row r="37" spans="2:109" ht="13.2" x14ac:dyDescent="0.2">
      <c r="B37" s="1240"/>
    </row>
    <row r="38" spans="2:109" ht="13.2" x14ac:dyDescent="0.2">
      <c r="B38" s="1240"/>
    </row>
    <row r="39" spans="2:109" ht="13.2" x14ac:dyDescent="0.2">
      <c r="B39" s="1244"/>
      <c r="C39" s="1243"/>
      <c r="D39" s="1243"/>
      <c r="E39" s="1243"/>
      <c r="F39" s="1243"/>
      <c r="G39" s="1243"/>
      <c r="H39" s="1243"/>
      <c r="I39" s="1243"/>
      <c r="J39" s="1243"/>
      <c r="K39" s="1243"/>
      <c r="L39" s="1243"/>
      <c r="M39" s="1243"/>
      <c r="N39" s="1243"/>
      <c r="O39" s="1243"/>
      <c r="P39" s="1243"/>
      <c r="Q39" s="1243"/>
      <c r="R39" s="1243"/>
      <c r="S39" s="1243"/>
      <c r="T39" s="1243"/>
      <c r="U39" s="1243"/>
      <c r="V39" s="1243"/>
      <c r="W39" s="1243"/>
      <c r="X39" s="1243"/>
      <c r="Y39" s="1243"/>
      <c r="Z39" s="1243"/>
      <c r="AA39" s="1243"/>
      <c r="AB39" s="1243"/>
      <c r="AC39" s="1243"/>
      <c r="AD39" s="1243"/>
      <c r="AE39" s="1243"/>
      <c r="AF39" s="1243"/>
      <c r="AG39" s="1243"/>
      <c r="AH39" s="1243"/>
      <c r="AI39" s="1243"/>
      <c r="AJ39" s="1243"/>
      <c r="AK39" s="1243"/>
      <c r="AL39" s="1243"/>
      <c r="AM39" s="1243"/>
      <c r="AN39" s="1243"/>
      <c r="AO39" s="1243"/>
      <c r="AP39" s="1243"/>
      <c r="AQ39" s="1243"/>
      <c r="AR39" s="1243"/>
      <c r="AS39" s="1243"/>
      <c r="AT39" s="1243"/>
      <c r="AU39" s="1243"/>
      <c r="AV39" s="1243"/>
      <c r="AW39" s="1243"/>
      <c r="AX39" s="1243"/>
      <c r="AY39" s="1243"/>
      <c r="AZ39" s="1243"/>
      <c r="BA39" s="1243"/>
      <c r="BB39" s="1243"/>
      <c r="BC39" s="1243"/>
      <c r="BD39" s="1243"/>
      <c r="BE39" s="1243"/>
      <c r="BF39" s="1243"/>
      <c r="BG39" s="1243"/>
      <c r="BH39" s="1243"/>
      <c r="BI39" s="1243"/>
      <c r="BJ39" s="1243"/>
      <c r="BK39" s="1243"/>
      <c r="BL39" s="1243"/>
      <c r="BM39" s="1243"/>
      <c r="BN39" s="1243"/>
      <c r="BO39" s="1243"/>
      <c r="BP39" s="1243"/>
      <c r="BQ39" s="1243"/>
      <c r="BR39" s="1243"/>
      <c r="BS39" s="1243"/>
      <c r="BT39" s="1243"/>
      <c r="BU39" s="1243"/>
      <c r="BV39" s="1243"/>
      <c r="BW39" s="1243"/>
      <c r="BX39" s="1243"/>
      <c r="BY39" s="1243"/>
      <c r="BZ39" s="1243"/>
      <c r="CA39" s="1243"/>
      <c r="CB39" s="1243"/>
      <c r="CC39" s="1243"/>
      <c r="CD39" s="1243"/>
      <c r="CE39" s="1243"/>
      <c r="CF39" s="1243"/>
      <c r="CG39" s="1243"/>
      <c r="CH39" s="1243"/>
      <c r="CI39" s="1243"/>
      <c r="CJ39" s="1243"/>
      <c r="CK39" s="1243"/>
      <c r="CL39" s="1243"/>
      <c r="CM39" s="1243"/>
      <c r="CN39" s="1243"/>
      <c r="CO39" s="1243"/>
      <c r="CP39" s="1243"/>
      <c r="CQ39" s="1243"/>
      <c r="CR39" s="1243"/>
      <c r="CS39" s="1243"/>
      <c r="CT39" s="1243"/>
      <c r="CU39" s="1243"/>
      <c r="CV39" s="1243"/>
      <c r="CW39" s="1243"/>
      <c r="CX39" s="1243"/>
      <c r="CY39" s="1243"/>
      <c r="CZ39" s="1243"/>
      <c r="DA39" s="1243"/>
      <c r="DB39" s="1243"/>
      <c r="DC39" s="1243"/>
      <c r="DD39" s="1242"/>
    </row>
    <row r="40" spans="2:109" ht="13.2" x14ac:dyDescent="0.2">
      <c r="B40" s="1280"/>
      <c r="DD40" s="1280"/>
      <c r="DE40" s="1239"/>
    </row>
    <row r="41" spans="2:109" ht="16.2" x14ac:dyDescent="0.2">
      <c r="B41" s="1300" t="s">
        <v>626</v>
      </c>
      <c r="C41" s="1299"/>
      <c r="D41" s="1299"/>
      <c r="E41" s="1299"/>
      <c r="F41" s="1299"/>
      <c r="G41" s="1299"/>
      <c r="H41" s="1299"/>
      <c r="I41" s="1299"/>
      <c r="J41" s="1299"/>
      <c r="K41" s="1299"/>
      <c r="L41" s="1299"/>
      <c r="M41" s="1299"/>
      <c r="N41" s="1299"/>
      <c r="O41" s="1299"/>
      <c r="P41" s="1299"/>
      <c r="Q41" s="1299"/>
      <c r="R41" s="1299"/>
      <c r="S41" s="1299"/>
      <c r="T41" s="1299"/>
      <c r="U41" s="1299"/>
      <c r="V41" s="1299"/>
      <c r="W41" s="1299"/>
      <c r="X41" s="1299"/>
      <c r="Y41" s="1299"/>
      <c r="Z41" s="1299"/>
      <c r="AA41" s="1299"/>
      <c r="AB41" s="1299"/>
      <c r="AC41" s="1299"/>
      <c r="AD41" s="1299"/>
      <c r="AE41" s="1299"/>
      <c r="AF41" s="1299"/>
      <c r="AG41" s="1299"/>
      <c r="AH41" s="1299"/>
      <c r="AI41" s="1299"/>
      <c r="AJ41" s="1299"/>
      <c r="AK41" s="1299"/>
      <c r="AL41" s="1299"/>
      <c r="AM41" s="1299"/>
      <c r="AN41" s="1299"/>
      <c r="AO41" s="1299"/>
      <c r="AP41" s="1299"/>
      <c r="AQ41" s="1299"/>
      <c r="AR41" s="1299"/>
      <c r="AS41" s="1299"/>
      <c r="AT41" s="1299"/>
      <c r="AU41" s="1299"/>
      <c r="AV41" s="1299"/>
      <c r="AW41" s="1299"/>
      <c r="AX41" s="1299"/>
      <c r="AY41" s="1299"/>
      <c r="AZ41" s="1299"/>
      <c r="BA41" s="1299"/>
      <c r="BB41" s="1299"/>
      <c r="BC41" s="1299"/>
      <c r="BD41" s="1299"/>
      <c r="BE41" s="1299"/>
      <c r="BF41" s="1299"/>
      <c r="BG41" s="1299"/>
      <c r="BH41" s="1299"/>
      <c r="BI41" s="1299"/>
      <c r="BJ41" s="1299"/>
      <c r="BK41" s="1299"/>
      <c r="BL41" s="1299"/>
      <c r="BM41" s="1299"/>
      <c r="BN41" s="1299"/>
      <c r="BO41" s="1299"/>
      <c r="BP41" s="1299"/>
      <c r="BQ41" s="1299"/>
      <c r="BR41" s="1299"/>
      <c r="BS41" s="1299"/>
      <c r="BT41" s="1299"/>
      <c r="BU41" s="1299"/>
      <c r="BV41" s="1299"/>
      <c r="BW41" s="1299"/>
      <c r="BX41" s="1299"/>
      <c r="BY41" s="1299"/>
      <c r="BZ41" s="1299"/>
      <c r="CA41" s="1299"/>
      <c r="CB41" s="1299"/>
      <c r="CC41" s="1299"/>
      <c r="CD41" s="1299"/>
      <c r="CE41" s="1299"/>
      <c r="CF41" s="1299"/>
      <c r="CG41" s="1299"/>
      <c r="CH41" s="1299"/>
      <c r="CI41" s="1299"/>
      <c r="CJ41" s="1299"/>
      <c r="CK41" s="1299"/>
      <c r="CL41" s="1299"/>
      <c r="CM41" s="1299"/>
      <c r="CN41" s="1299"/>
      <c r="CO41" s="1299"/>
      <c r="CP41" s="1299"/>
      <c r="CQ41" s="1299"/>
      <c r="CR41" s="1299"/>
      <c r="CS41" s="1299"/>
      <c r="CT41" s="1299"/>
      <c r="CU41" s="1299"/>
      <c r="CV41" s="1299"/>
      <c r="CW41" s="1299"/>
      <c r="CX41" s="1299"/>
      <c r="CY41" s="1299"/>
      <c r="CZ41" s="1299"/>
      <c r="DA41" s="1299"/>
      <c r="DB41" s="1299"/>
      <c r="DC41" s="1299"/>
      <c r="DD41" s="1298"/>
    </row>
    <row r="42" spans="2:109" ht="13.2" x14ac:dyDescent="0.2">
      <c r="B42" s="1240"/>
      <c r="G42" s="1276"/>
      <c r="I42" s="1275"/>
      <c r="J42" s="1275"/>
      <c r="K42" s="1275"/>
      <c r="AM42" s="1276"/>
      <c r="AN42" s="1276" t="s">
        <v>622</v>
      </c>
      <c r="AP42" s="1275"/>
      <c r="AQ42" s="1275"/>
      <c r="AR42" s="1275"/>
      <c r="AY42" s="1276"/>
      <c r="BA42" s="1275"/>
      <c r="BB42" s="1275"/>
      <c r="BC42" s="1275"/>
      <c r="BK42" s="1276"/>
      <c r="BM42" s="1275"/>
      <c r="BN42" s="1275"/>
      <c r="BO42" s="1275"/>
      <c r="BW42" s="1276"/>
      <c r="BY42" s="1275"/>
      <c r="BZ42" s="1275"/>
      <c r="CA42" s="1275"/>
      <c r="CI42" s="1276"/>
      <c r="CK42" s="1275"/>
      <c r="CL42" s="1275"/>
      <c r="CM42" s="1275"/>
      <c r="CU42" s="1276"/>
      <c r="CW42" s="1275"/>
      <c r="CX42" s="1275"/>
      <c r="CY42" s="1275"/>
    </row>
    <row r="43" spans="2:109" ht="13.5" customHeight="1" x14ac:dyDescent="0.2">
      <c r="B43" s="1240"/>
      <c r="AN43" s="1297" t="s">
        <v>625</v>
      </c>
      <c r="AO43" s="1296"/>
      <c r="AP43" s="1296"/>
      <c r="AQ43" s="1296"/>
      <c r="AR43" s="1296"/>
      <c r="AS43" s="1296"/>
      <c r="AT43" s="1296"/>
      <c r="AU43" s="1296"/>
      <c r="AV43" s="1296"/>
      <c r="AW43" s="1296"/>
      <c r="AX43" s="1296"/>
      <c r="AY43" s="1296"/>
      <c r="AZ43" s="1296"/>
      <c r="BA43" s="1296"/>
      <c r="BB43" s="1296"/>
      <c r="BC43" s="1296"/>
      <c r="BD43" s="1296"/>
      <c r="BE43" s="1296"/>
      <c r="BF43" s="1296"/>
      <c r="BG43" s="1296"/>
      <c r="BH43" s="1296"/>
      <c r="BI43" s="1296"/>
      <c r="BJ43" s="1296"/>
      <c r="BK43" s="1296"/>
      <c r="BL43" s="1296"/>
      <c r="BM43" s="1296"/>
      <c r="BN43" s="1296"/>
      <c r="BO43" s="1296"/>
      <c r="BP43" s="1296"/>
      <c r="BQ43" s="1296"/>
      <c r="BR43" s="1296"/>
      <c r="BS43" s="1296"/>
      <c r="BT43" s="1296"/>
      <c r="BU43" s="1296"/>
      <c r="BV43" s="1296"/>
      <c r="BW43" s="1296"/>
      <c r="BX43" s="1296"/>
      <c r="BY43" s="1296"/>
      <c r="BZ43" s="1296"/>
      <c r="CA43" s="1296"/>
      <c r="CB43" s="1296"/>
      <c r="CC43" s="1296"/>
      <c r="CD43" s="1296"/>
      <c r="CE43" s="1296"/>
      <c r="CF43" s="1296"/>
      <c r="CG43" s="1296"/>
      <c r="CH43" s="1296"/>
      <c r="CI43" s="1296"/>
      <c r="CJ43" s="1296"/>
      <c r="CK43" s="1296"/>
      <c r="CL43" s="1296"/>
      <c r="CM43" s="1296"/>
      <c r="CN43" s="1296"/>
      <c r="CO43" s="1296"/>
      <c r="CP43" s="1296"/>
      <c r="CQ43" s="1296"/>
      <c r="CR43" s="1296"/>
      <c r="CS43" s="1296"/>
      <c r="CT43" s="1296"/>
      <c r="CU43" s="1296"/>
      <c r="CV43" s="1296"/>
      <c r="CW43" s="1296"/>
      <c r="CX43" s="1296"/>
      <c r="CY43" s="1296"/>
      <c r="CZ43" s="1296"/>
      <c r="DA43" s="1296"/>
      <c r="DB43" s="1296"/>
      <c r="DC43" s="1295"/>
    </row>
    <row r="44" spans="2:109" ht="13.2" x14ac:dyDescent="0.2">
      <c r="B44" s="1240"/>
      <c r="AN44" s="1294"/>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2"/>
    </row>
    <row r="45" spans="2:109" ht="13.2" x14ac:dyDescent="0.2">
      <c r="B45" s="1240"/>
      <c r="AN45" s="1294"/>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2"/>
    </row>
    <row r="46" spans="2:109" ht="13.2" x14ac:dyDescent="0.2">
      <c r="B46" s="1240"/>
      <c r="AN46" s="1294"/>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2"/>
    </row>
    <row r="47" spans="2:109" ht="13.2" x14ac:dyDescent="0.2">
      <c r="B47" s="1240"/>
      <c r="AN47" s="1291"/>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89"/>
    </row>
    <row r="48" spans="2:109" ht="13.2" x14ac:dyDescent="0.2">
      <c r="B48" s="1240"/>
      <c r="H48" s="1253"/>
      <c r="I48" s="1253"/>
      <c r="J48" s="1253"/>
      <c r="AN48" s="1253"/>
      <c r="AO48" s="1253"/>
      <c r="AP48" s="1253"/>
      <c r="AZ48" s="1253"/>
      <c r="BA48" s="1253"/>
      <c r="BB48" s="1253"/>
      <c r="BL48" s="1253"/>
      <c r="BM48" s="1253"/>
      <c r="BN48" s="1253"/>
      <c r="BX48" s="1253"/>
      <c r="BY48" s="1253"/>
      <c r="BZ48" s="1253"/>
      <c r="CJ48" s="1253"/>
      <c r="CK48" s="1253"/>
      <c r="CL48" s="1253"/>
      <c r="CV48" s="1253"/>
      <c r="CW48" s="1253"/>
      <c r="CX48" s="1253"/>
    </row>
    <row r="49" spans="1:109" ht="13.2" x14ac:dyDescent="0.2">
      <c r="B49" s="1240"/>
      <c r="AN49" s="1239" t="s">
        <v>620</v>
      </c>
    </row>
    <row r="50" spans="1:109" ht="13.2" x14ac:dyDescent="0.2">
      <c r="B50" s="1240"/>
      <c r="G50" s="1251"/>
      <c r="H50" s="1251"/>
      <c r="I50" s="1251"/>
      <c r="J50" s="1251"/>
      <c r="K50" s="1260"/>
      <c r="L50" s="1260"/>
      <c r="M50" s="1259"/>
      <c r="N50" s="1259"/>
      <c r="AN50" s="1258"/>
      <c r="AO50" s="1257"/>
      <c r="AP50" s="1257"/>
      <c r="AQ50" s="1257"/>
      <c r="AR50" s="1257"/>
      <c r="AS50" s="1257"/>
      <c r="AT50" s="1257"/>
      <c r="AU50" s="1257"/>
      <c r="AV50" s="1257"/>
      <c r="AW50" s="1257"/>
      <c r="AX50" s="1257"/>
      <c r="AY50" s="1257"/>
      <c r="AZ50" s="1257"/>
      <c r="BA50" s="1257"/>
      <c r="BB50" s="1257"/>
      <c r="BC50" s="1257"/>
      <c r="BD50" s="1257"/>
      <c r="BE50" s="1257"/>
      <c r="BF50" s="1257"/>
      <c r="BG50" s="1257"/>
      <c r="BH50" s="1257"/>
      <c r="BI50" s="1257"/>
      <c r="BJ50" s="1257"/>
      <c r="BK50" s="1257"/>
      <c r="BL50" s="1257"/>
      <c r="BM50" s="1257"/>
      <c r="BN50" s="1257"/>
      <c r="BO50" s="1256"/>
      <c r="BP50" s="1248" t="s">
        <v>561</v>
      </c>
      <c r="BQ50" s="1248"/>
      <c r="BR50" s="1248"/>
      <c r="BS50" s="1248"/>
      <c r="BT50" s="1248"/>
      <c r="BU50" s="1248"/>
      <c r="BV50" s="1248"/>
      <c r="BW50" s="1248"/>
      <c r="BX50" s="1248" t="s">
        <v>562</v>
      </c>
      <c r="BY50" s="1248"/>
      <c r="BZ50" s="1248"/>
      <c r="CA50" s="1248"/>
      <c r="CB50" s="1248"/>
      <c r="CC50" s="1248"/>
      <c r="CD50" s="1248"/>
      <c r="CE50" s="1248"/>
      <c r="CF50" s="1248" t="s">
        <v>563</v>
      </c>
      <c r="CG50" s="1248"/>
      <c r="CH50" s="1248"/>
      <c r="CI50" s="1248"/>
      <c r="CJ50" s="1248"/>
      <c r="CK50" s="1248"/>
      <c r="CL50" s="1248"/>
      <c r="CM50" s="1248"/>
      <c r="CN50" s="1248" t="s">
        <v>564</v>
      </c>
      <c r="CO50" s="1248"/>
      <c r="CP50" s="1248"/>
      <c r="CQ50" s="1248"/>
      <c r="CR50" s="1248"/>
      <c r="CS50" s="1248"/>
      <c r="CT50" s="1248"/>
      <c r="CU50" s="1248"/>
      <c r="CV50" s="1248" t="s">
        <v>565</v>
      </c>
      <c r="CW50" s="1248"/>
      <c r="CX50" s="1248"/>
      <c r="CY50" s="1248"/>
      <c r="CZ50" s="1248"/>
      <c r="DA50" s="1248"/>
      <c r="DB50" s="1248"/>
      <c r="DC50" s="1248"/>
    </row>
    <row r="51" spans="1:109" ht="13.5" customHeight="1" x14ac:dyDescent="0.2">
      <c r="B51" s="1240"/>
      <c r="G51" s="1255"/>
      <c r="H51" s="1255"/>
      <c r="I51" s="1288"/>
      <c r="J51" s="1288"/>
      <c r="K51" s="1254"/>
      <c r="L51" s="1254"/>
      <c r="M51" s="1254"/>
      <c r="N51" s="1254"/>
      <c r="AM51" s="1253"/>
      <c r="AN51" s="1247" t="s">
        <v>619</v>
      </c>
      <c r="AO51" s="1247"/>
      <c r="AP51" s="1247"/>
      <c r="AQ51" s="1247"/>
      <c r="AR51" s="1247"/>
      <c r="AS51" s="1247"/>
      <c r="AT51" s="1247"/>
      <c r="AU51" s="1247"/>
      <c r="AV51" s="1247"/>
      <c r="AW51" s="1247"/>
      <c r="AX51" s="1247"/>
      <c r="AY51" s="1247"/>
      <c r="AZ51" s="1247"/>
      <c r="BA51" s="1247"/>
      <c r="BB51" s="1247" t="s">
        <v>617</v>
      </c>
      <c r="BC51" s="1247"/>
      <c r="BD51" s="1247"/>
      <c r="BE51" s="1247"/>
      <c r="BF51" s="1247"/>
      <c r="BG51" s="1247"/>
      <c r="BH51" s="1247"/>
      <c r="BI51" s="1247"/>
      <c r="BJ51" s="1247"/>
      <c r="BK51" s="1247"/>
      <c r="BL51" s="1247"/>
      <c r="BM51" s="1247"/>
      <c r="BN51" s="1247"/>
      <c r="BO51" s="1247"/>
      <c r="BP51" s="1246"/>
      <c r="BQ51" s="1246"/>
      <c r="BR51" s="1246"/>
      <c r="BS51" s="1246"/>
      <c r="BT51" s="1246"/>
      <c r="BU51" s="1246"/>
      <c r="BV51" s="1246"/>
      <c r="BW51" s="1246"/>
      <c r="BX51" s="1246"/>
      <c r="BY51" s="1246"/>
      <c r="BZ51" s="1246"/>
      <c r="CA51" s="1246"/>
      <c r="CB51" s="1246"/>
      <c r="CC51" s="1246"/>
      <c r="CD51" s="1246"/>
      <c r="CE51" s="1246"/>
      <c r="CF51" s="1246">
        <v>2.8</v>
      </c>
      <c r="CG51" s="1246"/>
      <c r="CH51" s="1246"/>
      <c r="CI51" s="1246"/>
      <c r="CJ51" s="1246"/>
      <c r="CK51" s="1246"/>
      <c r="CL51" s="1246"/>
      <c r="CM51" s="1246"/>
      <c r="CN51" s="1246"/>
      <c r="CO51" s="1246"/>
      <c r="CP51" s="1246"/>
      <c r="CQ51" s="1246"/>
      <c r="CR51" s="1246"/>
      <c r="CS51" s="1246"/>
      <c r="CT51" s="1246"/>
      <c r="CU51" s="1246"/>
      <c r="CV51" s="1246"/>
      <c r="CW51" s="1246"/>
      <c r="CX51" s="1246"/>
      <c r="CY51" s="1246"/>
      <c r="CZ51" s="1246"/>
      <c r="DA51" s="1246"/>
      <c r="DB51" s="1246"/>
      <c r="DC51" s="1246"/>
    </row>
    <row r="52" spans="1:109" ht="13.2" x14ac:dyDescent="0.2">
      <c r="B52" s="1240"/>
      <c r="G52" s="1255"/>
      <c r="H52" s="1255"/>
      <c r="I52" s="1288"/>
      <c r="J52" s="1288"/>
      <c r="K52" s="1254"/>
      <c r="L52" s="1254"/>
      <c r="M52" s="1254"/>
      <c r="N52" s="1254"/>
      <c r="AM52" s="1253"/>
      <c r="AN52" s="1247"/>
      <c r="AO52" s="1247"/>
      <c r="AP52" s="1247"/>
      <c r="AQ52" s="1247"/>
      <c r="AR52" s="1247"/>
      <c r="AS52" s="1247"/>
      <c r="AT52" s="1247"/>
      <c r="AU52" s="1247"/>
      <c r="AV52" s="1247"/>
      <c r="AW52" s="1247"/>
      <c r="AX52" s="1247"/>
      <c r="AY52" s="1247"/>
      <c r="AZ52" s="1247"/>
      <c r="BA52" s="1247"/>
      <c r="BB52" s="1247"/>
      <c r="BC52" s="1247"/>
      <c r="BD52" s="1247"/>
      <c r="BE52" s="1247"/>
      <c r="BF52" s="1247"/>
      <c r="BG52" s="1247"/>
      <c r="BH52" s="1247"/>
      <c r="BI52" s="1247"/>
      <c r="BJ52" s="1247"/>
      <c r="BK52" s="1247"/>
      <c r="BL52" s="1247"/>
      <c r="BM52" s="1247"/>
      <c r="BN52" s="1247"/>
      <c r="BO52" s="1247"/>
      <c r="BP52" s="1246"/>
      <c r="BQ52" s="1246"/>
      <c r="BR52" s="1246"/>
      <c r="BS52" s="1246"/>
      <c r="BT52" s="1246"/>
      <c r="BU52" s="1246"/>
      <c r="BV52" s="1246"/>
      <c r="BW52" s="1246"/>
      <c r="BX52" s="1246"/>
      <c r="BY52" s="1246"/>
      <c r="BZ52" s="1246"/>
      <c r="CA52" s="1246"/>
      <c r="CB52" s="1246"/>
      <c r="CC52" s="1246"/>
      <c r="CD52" s="1246"/>
      <c r="CE52" s="1246"/>
      <c r="CF52" s="1246"/>
      <c r="CG52" s="1246"/>
      <c r="CH52" s="1246"/>
      <c r="CI52" s="1246"/>
      <c r="CJ52" s="1246"/>
      <c r="CK52" s="1246"/>
      <c r="CL52" s="1246"/>
      <c r="CM52" s="1246"/>
      <c r="CN52" s="1246"/>
      <c r="CO52" s="1246"/>
      <c r="CP52" s="1246"/>
      <c r="CQ52" s="1246"/>
      <c r="CR52" s="1246"/>
      <c r="CS52" s="1246"/>
      <c r="CT52" s="1246"/>
      <c r="CU52" s="1246"/>
      <c r="CV52" s="1246"/>
      <c r="CW52" s="1246"/>
      <c r="CX52" s="1246"/>
      <c r="CY52" s="1246"/>
      <c r="CZ52" s="1246"/>
      <c r="DA52" s="1246"/>
      <c r="DB52" s="1246"/>
      <c r="DC52" s="1246"/>
    </row>
    <row r="53" spans="1:109" ht="13.2" x14ac:dyDescent="0.2">
      <c r="A53" s="1275"/>
      <c r="B53" s="1240"/>
      <c r="G53" s="1255"/>
      <c r="H53" s="1255"/>
      <c r="I53" s="1251"/>
      <c r="J53" s="1251"/>
      <c r="K53" s="1254"/>
      <c r="L53" s="1254"/>
      <c r="M53" s="1254"/>
      <c r="N53" s="1254"/>
      <c r="AM53" s="1253"/>
      <c r="AN53" s="1247"/>
      <c r="AO53" s="1247"/>
      <c r="AP53" s="1247"/>
      <c r="AQ53" s="1247"/>
      <c r="AR53" s="1247"/>
      <c r="AS53" s="1247"/>
      <c r="AT53" s="1247"/>
      <c r="AU53" s="1247"/>
      <c r="AV53" s="1247"/>
      <c r="AW53" s="1247"/>
      <c r="AX53" s="1247"/>
      <c r="AY53" s="1247"/>
      <c r="AZ53" s="1247"/>
      <c r="BA53" s="1247"/>
      <c r="BB53" s="1247" t="s">
        <v>624</v>
      </c>
      <c r="BC53" s="1247"/>
      <c r="BD53" s="1247"/>
      <c r="BE53" s="1247"/>
      <c r="BF53" s="1247"/>
      <c r="BG53" s="1247"/>
      <c r="BH53" s="1247"/>
      <c r="BI53" s="1247"/>
      <c r="BJ53" s="1247"/>
      <c r="BK53" s="1247"/>
      <c r="BL53" s="1247"/>
      <c r="BM53" s="1247"/>
      <c r="BN53" s="1247"/>
      <c r="BO53" s="1247"/>
      <c r="BP53" s="1246">
        <v>73</v>
      </c>
      <c r="BQ53" s="1246"/>
      <c r="BR53" s="1246"/>
      <c r="BS53" s="1246"/>
      <c r="BT53" s="1246"/>
      <c r="BU53" s="1246"/>
      <c r="BV53" s="1246"/>
      <c r="BW53" s="1246"/>
      <c r="BX53" s="1246">
        <v>74.099999999999994</v>
      </c>
      <c r="BY53" s="1246"/>
      <c r="BZ53" s="1246"/>
      <c r="CA53" s="1246"/>
      <c r="CB53" s="1246"/>
      <c r="CC53" s="1246"/>
      <c r="CD53" s="1246"/>
      <c r="CE53" s="1246"/>
      <c r="CF53" s="1246">
        <v>69.7</v>
      </c>
      <c r="CG53" s="1246"/>
      <c r="CH53" s="1246"/>
      <c r="CI53" s="1246"/>
      <c r="CJ53" s="1246"/>
      <c r="CK53" s="1246"/>
      <c r="CL53" s="1246"/>
      <c r="CM53" s="1246"/>
      <c r="CN53" s="1246">
        <v>70.400000000000006</v>
      </c>
      <c r="CO53" s="1246"/>
      <c r="CP53" s="1246"/>
      <c r="CQ53" s="1246"/>
      <c r="CR53" s="1246"/>
      <c r="CS53" s="1246"/>
      <c r="CT53" s="1246"/>
      <c r="CU53" s="1246"/>
      <c r="CV53" s="1246">
        <v>75.400000000000006</v>
      </c>
      <c r="CW53" s="1246"/>
      <c r="CX53" s="1246"/>
      <c r="CY53" s="1246"/>
      <c r="CZ53" s="1246"/>
      <c r="DA53" s="1246"/>
      <c r="DB53" s="1246"/>
      <c r="DC53" s="1246"/>
    </row>
    <row r="54" spans="1:109" ht="13.2" x14ac:dyDescent="0.2">
      <c r="A54" s="1275"/>
      <c r="B54" s="1240"/>
      <c r="G54" s="1255"/>
      <c r="H54" s="1255"/>
      <c r="I54" s="1251"/>
      <c r="J54" s="1251"/>
      <c r="K54" s="1254"/>
      <c r="L54" s="1254"/>
      <c r="M54" s="1254"/>
      <c r="N54" s="1254"/>
      <c r="AM54" s="1253"/>
      <c r="AN54" s="1247"/>
      <c r="AO54" s="1247"/>
      <c r="AP54" s="1247"/>
      <c r="AQ54" s="1247"/>
      <c r="AR54" s="1247"/>
      <c r="AS54" s="1247"/>
      <c r="AT54" s="1247"/>
      <c r="AU54" s="1247"/>
      <c r="AV54" s="1247"/>
      <c r="AW54" s="1247"/>
      <c r="AX54" s="1247"/>
      <c r="AY54" s="1247"/>
      <c r="AZ54" s="1247"/>
      <c r="BA54" s="1247"/>
      <c r="BB54" s="1247"/>
      <c r="BC54" s="1247"/>
      <c r="BD54" s="1247"/>
      <c r="BE54" s="1247"/>
      <c r="BF54" s="1247"/>
      <c r="BG54" s="1247"/>
      <c r="BH54" s="1247"/>
      <c r="BI54" s="1247"/>
      <c r="BJ54" s="1247"/>
      <c r="BK54" s="1247"/>
      <c r="BL54" s="1247"/>
      <c r="BM54" s="1247"/>
      <c r="BN54" s="1247"/>
      <c r="BO54" s="1247"/>
      <c r="BP54" s="1246"/>
      <c r="BQ54" s="1246"/>
      <c r="BR54" s="1246"/>
      <c r="BS54" s="1246"/>
      <c r="BT54" s="1246"/>
      <c r="BU54" s="1246"/>
      <c r="BV54" s="1246"/>
      <c r="BW54" s="1246"/>
      <c r="BX54" s="1246"/>
      <c r="BY54" s="1246"/>
      <c r="BZ54" s="1246"/>
      <c r="CA54" s="1246"/>
      <c r="CB54" s="1246"/>
      <c r="CC54" s="1246"/>
      <c r="CD54" s="1246"/>
      <c r="CE54" s="1246"/>
      <c r="CF54" s="1246"/>
      <c r="CG54" s="1246"/>
      <c r="CH54" s="1246"/>
      <c r="CI54" s="1246"/>
      <c r="CJ54" s="1246"/>
      <c r="CK54" s="1246"/>
      <c r="CL54" s="1246"/>
      <c r="CM54" s="1246"/>
      <c r="CN54" s="1246"/>
      <c r="CO54" s="1246"/>
      <c r="CP54" s="1246"/>
      <c r="CQ54" s="1246"/>
      <c r="CR54" s="1246"/>
      <c r="CS54" s="1246"/>
      <c r="CT54" s="1246"/>
      <c r="CU54" s="1246"/>
      <c r="CV54" s="1246"/>
      <c r="CW54" s="1246"/>
      <c r="CX54" s="1246"/>
      <c r="CY54" s="1246"/>
      <c r="CZ54" s="1246"/>
      <c r="DA54" s="1246"/>
      <c r="DB54" s="1246"/>
      <c r="DC54" s="1246"/>
    </row>
    <row r="55" spans="1:109" ht="13.2" x14ac:dyDescent="0.2">
      <c r="A55" s="1275"/>
      <c r="B55" s="1240"/>
      <c r="G55" s="1251"/>
      <c r="H55" s="1251"/>
      <c r="I55" s="1251"/>
      <c r="J55" s="1251"/>
      <c r="K55" s="1254"/>
      <c r="L55" s="1254"/>
      <c r="M55" s="1254"/>
      <c r="N55" s="1254"/>
      <c r="AN55" s="1248" t="s">
        <v>618</v>
      </c>
      <c r="AO55" s="1248"/>
      <c r="AP55" s="1248"/>
      <c r="AQ55" s="1248"/>
      <c r="AR55" s="1248"/>
      <c r="AS55" s="1248"/>
      <c r="AT55" s="1248"/>
      <c r="AU55" s="1248"/>
      <c r="AV55" s="1248"/>
      <c r="AW55" s="1248"/>
      <c r="AX55" s="1248"/>
      <c r="AY55" s="1248"/>
      <c r="AZ55" s="1248"/>
      <c r="BA55" s="1248"/>
      <c r="BB55" s="1247" t="s">
        <v>617</v>
      </c>
      <c r="BC55" s="1247"/>
      <c r="BD55" s="1247"/>
      <c r="BE55" s="1247"/>
      <c r="BF55" s="1247"/>
      <c r="BG55" s="1247"/>
      <c r="BH55" s="1247"/>
      <c r="BI55" s="1247"/>
      <c r="BJ55" s="1247"/>
      <c r="BK55" s="1247"/>
      <c r="BL55" s="1247"/>
      <c r="BM55" s="1247"/>
      <c r="BN55" s="1247"/>
      <c r="BO55" s="1247"/>
      <c r="BP55" s="1246">
        <v>0</v>
      </c>
      <c r="BQ55" s="1246"/>
      <c r="BR55" s="1246"/>
      <c r="BS55" s="1246"/>
      <c r="BT55" s="1246"/>
      <c r="BU55" s="1246"/>
      <c r="BV55" s="1246"/>
      <c r="BW55" s="1246"/>
      <c r="BX55" s="1246">
        <v>0</v>
      </c>
      <c r="BY55" s="1246"/>
      <c r="BZ55" s="1246"/>
      <c r="CA55" s="1246"/>
      <c r="CB55" s="1246"/>
      <c r="CC55" s="1246"/>
      <c r="CD55" s="1246"/>
      <c r="CE55" s="1246"/>
      <c r="CF55" s="1246">
        <v>0</v>
      </c>
      <c r="CG55" s="1246"/>
      <c r="CH55" s="1246"/>
      <c r="CI55" s="1246"/>
      <c r="CJ55" s="1246"/>
      <c r="CK55" s="1246"/>
      <c r="CL55" s="1246"/>
      <c r="CM55" s="1246"/>
      <c r="CN55" s="1246">
        <v>0</v>
      </c>
      <c r="CO55" s="1246"/>
      <c r="CP55" s="1246"/>
      <c r="CQ55" s="1246"/>
      <c r="CR55" s="1246"/>
      <c r="CS55" s="1246"/>
      <c r="CT55" s="1246"/>
      <c r="CU55" s="1246"/>
      <c r="CV55" s="1246">
        <v>0</v>
      </c>
      <c r="CW55" s="1246"/>
      <c r="CX55" s="1246"/>
      <c r="CY55" s="1246"/>
      <c r="CZ55" s="1246"/>
      <c r="DA55" s="1246"/>
      <c r="DB55" s="1246"/>
      <c r="DC55" s="1246"/>
    </row>
    <row r="56" spans="1:109" ht="13.2" x14ac:dyDescent="0.2">
      <c r="A56" s="1275"/>
      <c r="B56" s="1240"/>
      <c r="G56" s="1251"/>
      <c r="H56" s="1251"/>
      <c r="I56" s="1251"/>
      <c r="J56" s="1251"/>
      <c r="K56" s="1254"/>
      <c r="L56" s="1254"/>
      <c r="M56" s="1254"/>
      <c r="N56" s="1254"/>
      <c r="AN56" s="1248"/>
      <c r="AO56" s="1248"/>
      <c r="AP56" s="1248"/>
      <c r="AQ56" s="1248"/>
      <c r="AR56" s="1248"/>
      <c r="AS56" s="1248"/>
      <c r="AT56" s="1248"/>
      <c r="AU56" s="1248"/>
      <c r="AV56" s="1248"/>
      <c r="AW56" s="1248"/>
      <c r="AX56" s="1248"/>
      <c r="AY56" s="1248"/>
      <c r="AZ56" s="1248"/>
      <c r="BA56" s="1248"/>
      <c r="BB56" s="1247"/>
      <c r="BC56" s="1247"/>
      <c r="BD56" s="1247"/>
      <c r="BE56" s="1247"/>
      <c r="BF56" s="1247"/>
      <c r="BG56" s="1247"/>
      <c r="BH56" s="1247"/>
      <c r="BI56" s="1247"/>
      <c r="BJ56" s="1247"/>
      <c r="BK56" s="1247"/>
      <c r="BL56" s="1247"/>
      <c r="BM56" s="1247"/>
      <c r="BN56" s="1247"/>
      <c r="BO56" s="1247"/>
      <c r="BP56" s="1246"/>
      <c r="BQ56" s="1246"/>
      <c r="BR56" s="1246"/>
      <c r="BS56" s="1246"/>
      <c r="BT56" s="1246"/>
      <c r="BU56" s="1246"/>
      <c r="BV56" s="1246"/>
      <c r="BW56" s="1246"/>
      <c r="BX56" s="1246"/>
      <c r="BY56" s="1246"/>
      <c r="BZ56" s="1246"/>
      <c r="CA56" s="1246"/>
      <c r="CB56" s="1246"/>
      <c r="CC56" s="1246"/>
      <c r="CD56" s="1246"/>
      <c r="CE56" s="1246"/>
      <c r="CF56" s="1246"/>
      <c r="CG56" s="1246"/>
      <c r="CH56" s="1246"/>
      <c r="CI56" s="1246"/>
      <c r="CJ56" s="1246"/>
      <c r="CK56" s="1246"/>
      <c r="CL56" s="1246"/>
      <c r="CM56" s="1246"/>
      <c r="CN56" s="1246"/>
      <c r="CO56" s="1246"/>
      <c r="CP56" s="1246"/>
      <c r="CQ56" s="1246"/>
      <c r="CR56" s="1246"/>
      <c r="CS56" s="1246"/>
      <c r="CT56" s="1246"/>
      <c r="CU56" s="1246"/>
      <c r="CV56" s="1246"/>
      <c r="CW56" s="1246"/>
      <c r="CX56" s="1246"/>
      <c r="CY56" s="1246"/>
      <c r="CZ56" s="1246"/>
      <c r="DA56" s="1246"/>
      <c r="DB56" s="1246"/>
      <c r="DC56" s="1246"/>
    </row>
    <row r="57" spans="1:109" s="1275" customFormat="1" ht="13.2" x14ac:dyDescent="0.2">
      <c r="B57" s="1281"/>
      <c r="G57" s="1251"/>
      <c r="H57" s="1251"/>
      <c r="I57" s="1250"/>
      <c r="J57" s="1250"/>
      <c r="K57" s="1254"/>
      <c r="L57" s="1254"/>
      <c r="M57" s="1254"/>
      <c r="N57" s="1254"/>
      <c r="AM57" s="1239"/>
      <c r="AN57" s="1248"/>
      <c r="AO57" s="1248"/>
      <c r="AP57" s="1248"/>
      <c r="AQ57" s="1248"/>
      <c r="AR57" s="1248"/>
      <c r="AS57" s="1248"/>
      <c r="AT57" s="1248"/>
      <c r="AU57" s="1248"/>
      <c r="AV57" s="1248"/>
      <c r="AW57" s="1248"/>
      <c r="AX57" s="1248"/>
      <c r="AY57" s="1248"/>
      <c r="AZ57" s="1248"/>
      <c r="BA57" s="1248"/>
      <c r="BB57" s="1247" t="s">
        <v>624</v>
      </c>
      <c r="BC57" s="1247"/>
      <c r="BD57" s="1247"/>
      <c r="BE57" s="1247"/>
      <c r="BF57" s="1247"/>
      <c r="BG57" s="1247"/>
      <c r="BH57" s="1247"/>
      <c r="BI57" s="1247"/>
      <c r="BJ57" s="1247"/>
      <c r="BK57" s="1247"/>
      <c r="BL57" s="1247"/>
      <c r="BM57" s="1247"/>
      <c r="BN57" s="1247"/>
      <c r="BO57" s="1247"/>
      <c r="BP57" s="1246">
        <v>59.1</v>
      </c>
      <c r="BQ57" s="1246"/>
      <c r="BR57" s="1246"/>
      <c r="BS57" s="1246"/>
      <c r="BT57" s="1246"/>
      <c r="BU57" s="1246"/>
      <c r="BV57" s="1246"/>
      <c r="BW57" s="1246"/>
      <c r="BX57" s="1246">
        <v>61.2</v>
      </c>
      <c r="BY57" s="1246"/>
      <c r="BZ57" s="1246"/>
      <c r="CA57" s="1246"/>
      <c r="CB57" s="1246"/>
      <c r="CC57" s="1246"/>
      <c r="CD57" s="1246"/>
      <c r="CE57" s="1246"/>
      <c r="CF57" s="1246">
        <v>62.8</v>
      </c>
      <c r="CG57" s="1246"/>
      <c r="CH57" s="1246"/>
      <c r="CI57" s="1246"/>
      <c r="CJ57" s="1246"/>
      <c r="CK57" s="1246"/>
      <c r="CL57" s="1246"/>
      <c r="CM57" s="1246"/>
      <c r="CN57" s="1246">
        <v>64.099999999999994</v>
      </c>
      <c r="CO57" s="1246"/>
      <c r="CP57" s="1246"/>
      <c r="CQ57" s="1246"/>
      <c r="CR57" s="1246"/>
      <c r="CS57" s="1246"/>
      <c r="CT57" s="1246"/>
      <c r="CU57" s="1246"/>
      <c r="CV57" s="1246">
        <v>66.3</v>
      </c>
      <c r="CW57" s="1246"/>
      <c r="CX57" s="1246"/>
      <c r="CY57" s="1246"/>
      <c r="CZ57" s="1246"/>
      <c r="DA57" s="1246"/>
      <c r="DB57" s="1246"/>
      <c r="DC57" s="1246"/>
      <c r="DD57" s="1286"/>
      <c r="DE57" s="1281"/>
    </row>
    <row r="58" spans="1:109" s="1275" customFormat="1" ht="13.2" x14ac:dyDescent="0.2">
      <c r="A58" s="1239"/>
      <c r="B58" s="1281"/>
      <c r="G58" s="1251"/>
      <c r="H58" s="1251"/>
      <c r="I58" s="1250"/>
      <c r="J58" s="1250"/>
      <c r="K58" s="1254"/>
      <c r="L58" s="1254"/>
      <c r="M58" s="1254"/>
      <c r="N58" s="1254"/>
      <c r="AM58" s="1239"/>
      <c r="AN58" s="1248"/>
      <c r="AO58" s="1248"/>
      <c r="AP58" s="1248"/>
      <c r="AQ58" s="1248"/>
      <c r="AR58" s="1248"/>
      <c r="AS58" s="1248"/>
      <c r="AT58" s="1248"/>
      <c r="AU58" s="1248"/>
      <c r="AV58" s="1248"/>
      <c r="AW58" s="1248"/>
      <c r="AX58" s="1248"/>
      <c r="AY58" s="1248"/>
      <c r="AZ58" s="1248"/>
      <c r="BA58" s="1248"/>
      <c r="BB58" s="1247"/>
      <c r="BC58" s="1247"/>
      <c r="BD58" s="1247"/>
      <c r="BE58" s="1247"/>
      <c r="BF58" s="1247"/>
      <c r="BG58" s="1247"/>
      <c r="BH58" s="1247"/>
      <c r="BI58" s="1247"/>
      <c r="BJ58" s="1247"/>
      <c r="BK58" s="1247"/>
      <c r="BL58" s="1247"/>
      <c r="BM58" s="1247"/>
      <c r="BN58" s="1247"/>
      <c r="BO58" s="1247"/>
      <c r="BP58" s="1246"/>
      <c r="BQ58" s="1246"/>
      <c r="BR58" s="1246"/>
      <c r="BS58" s="1246"/>
      <c r="BT58" s="1246"/>
      <c r="BU58" s="1246"/>
      <c r="BV58" s="1246"/>
      <c r="BW58" s="1246"/>
      <c r="BX58" s="1246"/>
      <c r="BY58" s="1246"/>
      <c r="BZ58" s="1246"/>
      <c r="CA58" s="1246"/>
      <c r="CB58" s="1246"/>
      <c r="CC58" s="1246"/>
      <c r="CD58" s="1246"/>
      <c r="CE58" s="1246"/>
      <c r="CF58" s="1246"/>
      <c r="CG58" s="1246"/>
      <c r="CH58" s="1246"/>
      <c r="CI58" s="1246"/>
      <c r="CJ58" s="1246"/>
      <c r="CK58" s="1246"/>
      <c r="CL58" s="1246"/>
      <c r="CM58" s="1246"/>
      <c r="CN58" s="1246"/>
      <c r="CO58" s="1246"/>
      <c r="CP58" s="1246"/>
      <c r="CQ58" s="1246"/>
      <c r="CR58" s="1246"/>
      <c r="CS58" s="1246"/>
      <c r="CT58" s="1246"/>
      <c r="CU58" s="1246"/>
      <c r="CV58" s="1246"/>
      <c r="CW58" s="1246"/>
      <c r="CX58" s="1246"/>
      <c r="CY58" s="1246"/>
      <c r="CZ58" s="1246"/>
      <c r="DA58" s="1246"/>
      <c r="DB58" s="1246"/>
      <c r="DC58" s="1246"/>
      <c r="DD58" s="1286"/>
      <c r="DE58" s="1281"/>
    </row>
    <row r="59" spans="1:109" s="1275" customFormat="1" ht="13.2" x14ac:dyDescent="0.2">
      <c r="A59" s="1239"/>
      <c r="B59" s="1281"/>
      <c r="K59" s="1287"/>
      <c r="L59" s="1287"/>
      <c r="M59" s="1287"/>
      <c r="N59" s="1287"/>
      <c r="AQ59" s="1287"/>
      <c r="AR59" s="1287"/>
      <c r="AS59" s="1287"/>
      <c r="AT59" s="1287"/>
      <c r="BC59" s="1287"/>
      <c r="BD59" s="1287"/>
      <c r="BE59" s="1287"/>
      <c r="BF59" s="1287"/>
      <c r="BO59" s="1287"/>
      <c r="BP59" s="1287"/>
      <c r="BQ59" s="1287"/>
      <c r="BR59" s="1287"/>
      <c r="CA59" s="1287"/>
      <c r="CB59" s="1287"/>
      <c r="CC59" s="1287"/>
      <c r="CD59" s="1287"/>
      <c r="CM59" s="1287"/>
      <c r="CN59" s="1287"/>
      <c r="CO59" s="1287"/>
      <c r="CP59" s="1287"/>
      <c r="CY59" s="1287"/>
      <c r="CZ59" s="1287"/>
      <c r="DA59" s="1287"/>
      <c r="DB59" s="1287"/>
      <c r="DC59" s="1287"/>
      <c r="DD59" s="1286"/>
      <c r="DE59" s="1281"/>
    </row>
    <row r="60" spans="1:109" s="1275" customFormat="1" ht="13.2" x14ac:dyDescent="0.2">
      <c r="A60" s="1239"/>
      <c r="B60" s="1281"/>
      <c r="K60" s="1287"/>
      <c r="L60" s="1287"/>
      <c r="M60" s="1287"/>
      <c r="N60" s="1287"/>
      <c r="AQ60" s="1287"/>
      <c r="AR60" s="1287"/>
      <c r="AS60" s="1287"/>
      <c r="AT60" s="1287"/>
      <c r="BC60" s="1287"/>
      <c r="BD60" s="1287"/>
      <c r="BE60" s="1287"/>
      <c r="BF60" s="1287"/>
      <c r="BO60" s="1287"/>
      <c r="BP60" s="1287"/>
      <c r="BQ60" s="1287"/>
      <c r="BR60" s="1287"/>
      <c r="CA60" s="1287"/>
      <c r="CB60" s="1287"/>
      <c r="CC60" s="1287"/>
      <c r="CD60" s="1287"/>
      <c r="CM60" s="1287"/>
      <c r="CN60" s="1287"/>
      <c r="CO60" s="1287"/>
      <c r="CP60" s="1287"/>
      <c r="CY60" s="1287"/>
      <c r="CZ60" s="1287"/>
      <c r="DA60" s="1287"/>
      <c r="DB60" s="1287"/>
      <c r="DC60" s="1287"/>
      <c r="DD60" s="1286"/>
      <c r="DE60" s="1281"/>
    </row>
    <row r="61" spans="1:109" s="1275" customFormat="1" ht="13.2" x14ac:dyDescent="0.2">
      <c r="A61" s="1239"/>
      <c r="B61" s="1285"/>
      <c r="C61" s="1284"/>
      <c r="D61" s="1284"/>
      <c r="E61" s="1284"/>
      <c r="F61" s="1284"/>
      <c r="G61" s="1284"/>
      <c r="H61" s="1284"/>
      <c r="I61" s="1284"/>
      <c r="J61" s="1284"/>
      <c r="K61" s="1284"/>
      <c r="L61" s="1284"/>
      <c r="M61" s="1283"/>
      <c r="N61" s="1283"/>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3"/>
      <c r="AT61" s="1283"/>
      <c r="AU61" s="1284"/>
      <c r="AV61" s="1284"/>
      <c r="AW61" s="1284"/>
      <c r="AX61" s="1284"/>
      <c r="AY61" s="1284"/>
      <c r="AZ61" s="1284"/>
      <c r="BA61" s="1284"/>
      <c r="BB61" s="1284"/>
      <c r="BC61" s="1284"/>
      <c r="BD61" s="1284"/>
      <c r="BE61" s="1283"/>
      <c r="BF61" s="1283"/>
      <c r="BG61" s="1284"/>
      <c r="BH61" s="1284"/>
      <c r="BI61" s="1284"/>
      <c r="BJ61" s="1284"/>
      <c r="BK61" s="1284"/>
      <c r="BL61" s="1284"/>
      <c r="BM61" s="1284"/>
      <c r="BN61" s="1284"/>
      <c r="BO61" s="1284"/>
      <c r="BP61" s="1284"/>
      <c r="BQ61" s="1283"/>
      <c r="BR61" s="1283"/>
      <c r="BS61" s="1284"/>
      <c r="BT61" s="1284"/>
      <c r="BU61" s="1284"/>
      <c r="BV61" s="1284"/>
      <c r="BW61" s="1284"/>
      <c r="BX61" s="1284"/>
      <c r="BY61" s="1284"/>
      <c r="BZ61" s="1284"/>
      <c r="CA61" s="1284"/>
      <c r="CB61" s="1284"/>
      <c r="CC61" s="1283"/>
      <c r="CD61" s="1283"/>
      <c r="CE61" s="1284"/>
      <c r="CF61" s="1284"/>
      <c r="CG61" s="1284"/>
      <c r="CH61" s="1284"/>
      <c r="CI61" s="1284"/>
      <c r="CJ61" s="1284"/>
      <c r="CK61" s="1284"/>
      <c r="CL61" s="1284"/>
      <c r="CM61" s="1284"/>
      <c r="CN61" s="1284"/>
      <c r="CO61" s="1283"/>
      <c r="CP61" s="1283"/>
      <c r="CQ61" s="1284"/>
      <c r="CR61" s="1284"/>
      <c r="CS61" s="1284"/>
      <c r="CT61" s="1284"/>
      <c r="CU61" s="1284"/>
      <c r="CV61" s="1284"/>
      <c r="CW61" s="1284"/>
      <c r="CX61" s="1284"/>
      <c r="CY61" s="1284"/>
      <c r="CZ61" s="1284"/>
      <c r="DA61" s="1283"/>
      <c r="DB61" s="1283"/>
      <c r="DC61" s="1283"/>
      <c r="DD61" s="1282"/>
      <c r="DE61" s="1281"/>
    </row>
    <row r="62" spans="1:109" ht="13.2" x14ac:dyDescent="0.2">
      <c r="B62" s="1280"/>
      <c r="C62" s="1280"/>
      <c r="D62" s="1280"/>
      <c r="E62" s="1280"/>
      <c r="F62" s="1280"/>
      <c r="G62" s="1280"/>
      <c r="H62" s="1280"/>
      <c r="I62" s="1280"/>
      <c r="J62" s="1280"/>
      <c r="K62" s="1280"/>
      <c r="L62" s="1280"/>
      <c r="M62" s="1280"/>
      <c r="N62" s="1280"/>
      <c r="O62" s="1280"/>
      <c r="P62" s="1280"/>
      <c r="Q62" s="1280"/>
      <c r="R62" s="1280"/>
      <c r="S62" s="1280"/>
      <c r="T62" s="1280"/>
      <c r="U62" s="1280"/>
      <c r="V62" s="1280"/>
      <c r="W62" s="1280"/>
      <c r="X62" s="1280"/>
      <c r="Y62" s="1280"/>
      <c r="Z62" s="1280"/>
      <c r="AA62" s="1280"/>
      <c r="AB62" s="1280"/>
      <c r="AC62" s="1280"/>
      <c r="AD62" s="1280"/>
      <c r="AE62" s="1280"/>
      <c r="AF62" s="1280"/>
      <c r="AG62" s="1280"/>
      <c r="AH62" s="1280"/>
      <c r="AI62" s="1280"/>
      <c r="AJ62" s="1280"/>
      <c r="AK62" s="1280"/>
      <c r="AL62" s="1280"/>
      <c r="AM62" s="1280"/>
      <c r="AN62" s="1280"/>
      <c r="AO62" s="1280"/>
      <c r="AP62" s="1280"/>
      <c r="AQ62" s="1280"/>
      <c r="AR62" s="1280"/>
      <c r="AS62" s="1280"/>
      <c r="AT62" s="1280"/>
      <c r="AU62" s="1280"/>
      <c r="AV62" s="1280"/>
      <c r="AW62" s="1280"/>
      <c r="AX62" s="1280"/>
      <c r="AY62" s="1280"/>
      <c r="AZ62" s="1280"/>
      <c r="BA62" s="1280"/>
      <c r="BB62" s="1280"/>
      <c r="BC62" s="1280"/>
      <c r="BD62" s="1280"/>
      <c r="BE62" s="1280"/>
      <c r="BF62" s="1280"/>
      <c r="BG62" s="1280"/>
      <c r="BH62" s="1280"/>
      <c r="BI62" s="1280"/>
      <c r="BJ62" s="1280"/>
      <c r="BK62" s="1280"/>
      <c r="BL62" s="1280"/>
      <c r="BM62" s="1280"/>
      <c r="BN62" s="1280"/>
      <c r="BO62" s="1280"/>
      <c r="BP62" s="1280"/>
      <c r="BQ62" s="1280"/>
      <c r="BR62" s="1280"/>
      <c r="BS62" s="1280"/>
      <c r="BT62" s="1280"/>
      <c r="BU62" s="1280"/>
      <c r="BV62" s="1280"/>
      <c r="BW62" s="1280"/>
      <c r="BX62" s="1280"/>
      <c r="BY62" s="1280"/>
      <c r="BZ62" s="1280"/>
      <c r="CA62" s="1280"/>
      <c r="CB62" s="1280"/>
      <c r="CC62" s="1280"/>
      <c r="CD62" s="1280"/>
      <c r="CE62" s="1280"/>
      <c r="CF62" s="1280"/>
      <c r="CG62" s="1280"/>
      <c r="CH62" s="1280"/>
      <c r="CI62" s="1280"/>
      <c r="CJ62" s="1280"/>
      <c r="CK62" s="1280"/>
      <c r="CL62" s="1280"/>
      <c r="CM62" s="1280"/>
      <c r="CN62" s="1280"/>
      <c r="CO62" s="1280"/>
      <c r="CP62" s="1280"/>
      <c r="CQ62" s="1280"/>
      <c r="CR62" s="1280"/>
      <c r="CS62" s="1280"/>
      <c r="CT62" s="1280"/>
      <c r="CU62" s="1280"/>
      <c r="CV62" s="1280"/>
      <c r="CW62" s="1280"/>
      <c r="CX62" s="1280"/>
      <c r="CY62" s="1280"/>
      <c r="CZ62" s="1280"/>
      <c r="DA62" s="1280"/>
      <c r="DB62" s="1280"/>
      <c r="DC62" s="1280"/>
      <c r="DD62" s="1280"/>
      <c r="DE62" s="1239"/>
    </row>
    <row r="63" spans="1:109" ht="16.2" x14ac:dyDescent="0.2">
      <c r="B63" s="1279" t="s">
        <v>623</v>
      </c>
    </row>
    <row r="64" spans="1:109" ht="13.2" x14ac:dyDescent="0.2">
      <c r="B64" s="1240"/>
      <c r="G64" s="1276"/>
      <c r="I64" s="1278"/>
      <c r="J64" s="1278"/>
      <c r="K64" s="1278"/>
      <c r="L64" s="1278"/>
      <c r="M64" s="1278"/>
      <c r="N64" s="1277"/>
      <c r="AM64" s="1276"/>
      <c r="AN64" s="1276" t="s">
        <v>622</v>
      </c>
      <c r="AP64" s="1275"/>
      <c r="AQ64" s="1275"/>
      <c r="AR64" s="1275"/>
      <c r="AY64" s="1276"/>
      <c r="BA64" s="1275"/>
      <c r="BB64" s="1275"/>
      <c r="BC64" s="1275"/>
      <c r="BK64" s="1276"/>
      <c r="BM64" s="1275"/>
      <c r="BN64" s="1275"/>
      <c r="BO64" s="1275"/>
      <c r="BW64" s="1276"/>
      <c r="BY64" s="1275"/>
      <c r="BZ64" s="1275"/>
      <c r="CA64" s="1275"/>
      <c r="CI64" s="1276"/>
      <c r="CK64" s="1275"/>
      <c r="CL64" s="1275"/>
      <c r="CM64" s="1275"/>
      <c r="CU64" s="1276"/>
      <c r="CW64" s="1275"/>
      <c r="CX64" s="1275"/>
      <c r="CY64" s="1275"/>
    </row>
    <row r="65" spans="2:107" ht="13.2" x14ac:dyDescent="0.2">
      <c r="B65" s="1240"/>
      <c r="AN65" s="1274" t="s">
        <v>621</v>
      </c>
      <c r="AO65" s="1273"/>
      <c r="AP65" s="1273"/>
      <c r="AQ65" s="1273"/>
      <c r="AR65" s="1273"/>
      <c r="AS65" s="1273"/>
      <c r="AT65" s="1273"/>
      <c r="AU65" s="1273"/>
      <c r="AV65" s="1273"/>
      <c r="AW65" s="1273"/>
      <c r="AX65" s="1273"/>
      <c r="AY65" s="1273"/>
      <c r="AZ65" s="1273"/>
      <c r="BA65" s="1273"/>
      <c r="BB65" s="1273"/>
      <c r="BC65" s="1273"/>
      <c r="BD65" s="1273"/>
      <c r="BE65" s="1273"/>
      <c r="BF65" s="1273"/>
      <c r="BG65" s="1273"/>
      <c r="BH65" s="1273"/>
      <c r="BI65" s="1273"/>
      <c r="BJ65" s="1273"/>
      <c r="BK65" s="1273"/>
      <c r="BL65" s="1273"/>
      <c r="BM65" s="1273"/>
      <c r="BN65" s="1273"/>
      <c r="BO65" s="1273"/>
      <c r="BP65" s="1273"/>
      <c r="BQ65" s="1273"/>
      <c r="BR65" s="1273"/>
      <c r="BS65" s="1273"/>
      <c r="BT65" s="1273"/>
      <c r="BU65" s="1273"/>
      <c r="BV65" s="1273"/>
      <c r="BW65" s="1273"/>
      <c r="BX65" s="1273"/>
      <c r="BY65" s="1273"/>
      <c r="BZ65" s="1273"/>
      <c r="CA65" s="1273"/>
      <c r="CB65" s="1273"/>
      <c r="CC65" s="1273"/>
      <c r="CD65" s="1273"/>
      <c r="CE65" s="1273"/>
      <c r="CF65" s="1273"/>
      <c r="CG65" s="1273"/>
      <c r="CH65" s="1273"/>
      <c r="CI65" s="1273"/>
      <c r="CJ65" s="1273"/>
      <c r="CK65" s="1273"/>
      <c r="CL65" s="1273"/>
      <c r="CM65" s="1273"/>
      <c r="CN65" s="1273"/>
      <c r="CO65" s="1273"/>
      <c r="CP65" s="1273"/>
      <c r="CQ65" s="1273"/>
      <c r="CR65" s="1273"/>
      <c r="CS65" s="1273"/>
      <c r="CT65" s="1273"/>
      <c r="CU65" s="1273"/>
      <c r="CV65" s="1273"/>
      <c r="CW65" s="1273"/>
      <c r="CX65" s="1273"/>
      <c r="CY65" s="1273"/>
      <c r="CZ65" s="1273"/>
      <c r="DA65" s="1273"/>
      <c r="DB65" s="1273"/>
      <c r="DC65" s="1272"/>
    </row>
    <row r="66" spans="2:107" ht="13.2" x14ac:dyDescent="0.2">
      <c r="B66" s="1240"/>
      <c r="AN66" s="1271"/>
      <c r="AO66" s="1270"/>
      <c r="AP66" s="1270"/>
      <c r="AQ66" s="1270"/>
      <c r="AR66" s="1270"/>
      <c r="AS66" s="1270"/>
      <c r="AT66" s="1270"/>
      <c r="AU66" s="1270"/>
      <c r="AV66" s="1270"/>
      <c r="AW66" s="1270"/>
      <c r="AX66" s="1270"/>
      <c r="AY66" s="1270"/>
      <c r="AZ66" s="1270"/>
      <c r="BA66" s="1270"/>
      <c r="BB66" s="1270"/>
      <c r="BC66" s="1270"/>
      <c r="BD66" s="1270"/>
      <c r="BE66" s="1270"/>
      <c r="BF66" s="1270"/>
      <c r="BG66" s="1270"/>
      <c r="BH66" s="1270"/>
      <c r="BI66" s="1270"/>
      <c r="BJ66" s="1270"/>
      <c r="BK66" s="1270"/>
      <c r="BL66" s="1270"/>
      <c r="BM66" s="1270"/>
      <c r="BN66" s="1270"/>
      <c r="BO66" s="1270"/>
      <c r="BP66" s="1270"/>
      <c r="BQ66" s="1270"/>
      <c r="BR66" s="1270"/>
      <c r="BS66" s="1270"/>
      <c r="BT66" s="1270"/>
      <c r="BU66" s="1270"/>
      <c r="BV66" s="1270"/>
      <c r="BW66" s="1270"/>
      <c r="BX66" s="1270"/>
      <c r="BY66" s="1270"/>
      <c r="BZ66" s="1270"/>
      <c r="CA66" s="1270"/>
      <c r="CB66" s="1270"/>
      <c r="CC66" s="1270"/>
      <c r="CD66" s="1270"/>
      <c r="CE66" s="1270"/>
      <c r="CF66" s="1270"/>
      <c r="CG66" s="1270"/>
      <c r="CH66" s="1270"/>
      <c r="CI66" s="1270"/>
      <c r="CJ66" s="1270"/>
      <c r="CK66" s="1270"/>
      <c r="CL66" s="1270"/>
      <c r="CM66" s="1270"/>
      <c r="CN66" s="1270"/>
      <c r="CO66" s="1270"/>
      <c r="CP66" s="1270"/>
      <c r="CQ66" s="1270"/>
      <c r="CR66" s="1270"/>
      <c r="CS66" s="1270"/>
      <c r="CT66" s="1270"/>
      <c r="CU66" s="1270"/>
      <c r="CV66" s="1270"/>
      <c r="CW66" s="1270"/>
      <c r="CX66" s="1270"/>
      <c r="CY66" s="1270"/>
      <c r="CZ66" s="1270"/>
      <c r="DA66" s="1270"/>
      <c r="DB66" s="1270"/>
      <c r="DC66" s="1269"/>
    </row>
    <row r="67" spans="2:107" ht="13.2" x14ac:dyDescent="0.2">
      <c r="B67" s="1240"/>
      <c r="AN67" s="1271"/>
      <c r="AO67" s="1270"/>
      <c r="AP67" s="1270"/>
      <c r="AQ67" s="1270"/>
      <c r="AR67" s="1270"/>
      <c r="AS67" s="1270"/>
      <c r="AT67" s="1270"/>
      <c r="AU67" s="1270"/>
      <c r="AV67" s="1270"/>
      <c r="AW67" s="1270"/>
      <c r="AX67" s="1270"/>
      <c r="AY67" s="1270"/>
      <c r="AZ67" s="1270"/>
      <c r="BA67" s="1270"/>
      <c r="BB67" s="1270"/>
      <c r="BC67" s="1270"/>
      <c r="BD67" s="1270"/>
      <c r="BE67" s="1270"/>
      <c r="BF67" s="1270"/>
      <c r="BG67" s="1270"/>
      <c r="BH67" s="1270"/>
      <c r="BI67" s="1270"/>
      <c r="BJ67" s="1270"/>
      <c r="BK67" s="1270"/>
      <c r="BL67" s="1270"/>
      <c r="BM67" s="1270"/>
      <c r="BN67" s="1270"/>
      <c r="BO67" s="1270"/>
      <c r="BP67" s="1270"/>
      <c r="BQ67" s="1270"/>
      <c r="BR67" s="1270"/>
      <c r="BS67" s="1270"/>
      <c r="BT67" s="1270"/>
      <c r="BU67" s="1270"/>
      <c r="BV67" s="1270"/>
      <c r="BW67" s="1270"/>
      <c r="BX67" s="1270"/>
      <c r="BY67" s="1270"/>
      <c r="BZ67" s="1270"/>
      <c r="CA67" s="1270"/>
      <c r="CB67" s="1270"/>
      <c r="CC67" s="1270"/>
      <c r="CD67" s="1270"/>
      <c r="CE67" s="1270"/>
      <c r="CF67" s="1270"/>
      <c r="CG67" s="1270"/>
      <c r="CH67" s="1270"/>
      <c r="CI67" s="1270"/>
      <c r="CJ67" s="1270"/>
      <c r="CK67" s="1270"/>
      <c r="CL67" s="1270"/>
      <c r="CM67" s="1270"/>
      <c r="CN67" s="1270"/>
      <c r="CO67" s="1270"/>
      <c r="CP67" s="1270"/>
      <c r="CQ67" s="1270"/>
      <c r="CR67" s="1270"/>
      <c r="CS67" s="1270"/>
      <c r="CT67" s="1270"/>
      <c r="CU67" s="1270"/>
      <c r="CV67" s="1270"/>
      <c r="CW67" s="1270"/>
      <c r="CX67" s="1270"/>
      <c r="CY67" s="1270"/>
      <c r="CZ67" s="1270"/>
      <c r="DA67" s="1270"/>
      <c r="DB67" s="1270"/>
      <c r="DC67" s="1269"/>
    </row>
    <row r="68" spans="2:107" ht="13.2" x14ac:dyDescent="0.2">
      <c r="B68" s="1240"/>
      <c r="AN68" s="1271"/>
      <c r="AO68" s="1270"/>
      <c r="AP68" s="1270"/>
      <c r="AQ68" s="1270"/>
      <c r="AR68" s="1270"/>
      <c r="AS68" s="1270"/>
      <c r="AT68" s="1270"/>
      <c r="AU68" s="1270"/>
      <c r="AV68" s="1270"/>
      <c r="AW68" s="1270"/>
      <c r="AX68" s="1270"/>
      <c r="AY68" s="1270"/>
      <c r="AZ68" s="1270"/>
      <c r="BA68" s="1270"/>
      <c r="BB68" s="1270"/>
      <c r="BC68" s="1270"/>
      <c r="BD68" s="1270"/>
      <c r="BE68" s="1270"/>
      <c r="BF68" s="1270"/>
      <c r="BG68" s="1270"/>
      <c r="BH68" s="1270"/>
      <c r="BI68" s="1270"/>
      <c r="BJ68" s="1270"/>
      <c r="BK68" s="1270"/>
      <c r="BL68" s="1270"/>
      <c r="BM68" s="1270"/>
      <c r="BN68" s="1270"/>
      <c r="BO68" s="1270"/>
      <c r="BP68" s="1270"/>
      <c r="BQ68" s="1270"/>
      <c r="BR68" s="1270"/>
      <c r="BS68" s="1270"/>
      <c r="BT68" s="1270"/>
      <c r="BU68" s="1270"/>
      <c r="BV68" s="1270"/>
      <c r="BW68" s="1270"/>
      <c r="BX68" s="1270"/>
      <c r="BY68" s="1270"/>
      <c r="BZ68" s="1270"/>
      <c r="CA68" s="1270"/>
      <c r="CB68" s="1270"/>
      <c r="CC68" s="1270"/>
      <c r="CD68" s="1270"/>
      <c r="CE68" s="1270"/>
      <c r="CF68" s="1270"/>
      <c r="CG68" s="1270"/>
      <c r="CH68" s="1270"/>
      <c r="CI68" s="1270"/>
      <c r="CJ68" s="1270"/>
      <c r="CK68" s="1270"/>
      <c r="CL68" s="1270"/>
      <c r="CM68" s="1270"/>
      <c r="CN68" s="1270"/>
      <c r="CO68" s="1270"/>
      <c r="CP68" s="1270"/>
      <c r="CQ68" s="1270"/>
      <c r="CR68" s="1270"/>
      <c r="CS68" s="1270"/>
      <c r="CT68" s="1270"/>
      <c r="CU68" s="1270"/>
      <c r="CV68" s="1270"/>
      <c r="CW68" s="1270"/>
      <c r="CX68" s="1270"/>
      <c r="CY68" s="1270"/>
      <c r="CZ68" s="1270"/>
      <c r="DA68" s="1270"/>
      <c r="DB68" s="1270"/>
      <c r="DC68" s="1269"/>
    </row>
    <row r="69" spans="2:107" ht="13.2" x14ac:dyDescent="0.2">
      <c r="B69" s="1240"/>
      <c r="AN69" s="1268"/>
      <c r="AO69" s="1267"/>
      <c r="AP69" s="1267"/>
      <c r="AQ69" s="1267"/>
      <c r="AR69" s="1267"/>
      <c r="AS69" s="1267"/>
      <c r="AT69" s="1267"/>
      <c r="AU69" s="1267"/>
      <c r="AV69" s="1267"/>
      <c r="AW69" s="1267"/>
      <c r="AX69" s="1267"/>
      <c r="AY69" s="1267"/>
      <c r="AZ69" s="1267"/>
      <c r="BA69" s="1267"/>
      <c r="BB69" s="1267"/>
      <c r="BC69" s="1267"/>
      <c r="BD69" s="1267"/>
      <c r="BE69" s="1267"/>
      <c r="BF69" s="1267"/>
      <c r="BG69" s="1267"/>
      <c r="BH69" s="1267"/>
      <c r="BI69" s="1267"/>
      <c r="BJ69" s="1267"/>
      <c r="BK69" s="1267"/>
      <c r="BL69" s="1267"/>
      <c r="BM69" s="1267"/>
      <c r="BN69" s="1267"/>
      <c r="BO69" s="1267"/>
      <c r="BP69" s="1267"/>
      <c r="BQ69" s="1267"/>
      <c r="BR69" s="1267"/>
      <c r="BS69" s="1267"/>
      <c r="BT69" s="1267"/>
      <c r="BU69" s="1267"/>
      <c r="BV69" s="1267"/>
      <c r="BW69" s="1267"/>
      <c r="BX69" s="1267"/>
      <c r="BY69" s="1267"/>
      <c r="BZ69" s="1267"/>
      <c r="CA69" s="1267"/>
      <c r="CB69" s="1267"/>
      <c r="CC69" s="1267"/>
      <c r="CD69" s="1267"/>
      <c r="CE69" s="1267"/>
      <c r="CF69" s="1267"/>
      <c r="CG69" s="1267"/>
      <c r="CH69" s="1267"/>
      <c r="CI69" s="1267"/>
      <c r="CJ69" s="1267"/>
      <c r="CK69" s="1267"/>
      <c r="CL69" s="1267"/>
      <c r="CM69" s="1267"/>
      <c r="CN69" s="1267"/>
      <c r="CO69" s="1267"/>
      <c r="CP69" s="1267"/>
      <c r="CQ69" s="1267"/>
      <c r="CR69" s="1267"/>
      <c r="CS69" s="1267"/>
      <c r="CT69" s="1267"/>
      <c r="CU69" s="1267"/>
      <c r="CV69" s="1267"/>
      <c r="CW69" s="1267"/>
      <c r="CX69" s="1267"/>
      <c r="CY69" s="1267"/>
      <c r="CZ69" s="1267"/>
      <c r="DA69" s="1267"/>
      <c r="DB69" s="1267"/>
      <c r="DC69" s="1266"/>
    </row>
    <row r="70" spans="2:107" ht="13.2" x14ac:dyDescent="0.2">
      <c r="B70" s="1240"/>
      <c r="H70" s="1265"/>
      <c r="I70" s="1265"/>
      <c r="J70" s="1263"/>
      <c r="K70" s="1263"/>
      <c r="L70" s="1262"/>
      <c r="M70" s="1263"/>
      <c r="N70" s="1262"/>
      <c r="AN70" s="1253"/>
      <c r="AO70" s="1253"/>
      <c r="AP70" s="1253"/>
      <c r="AZ70" s="1253"/>
      <c r="BA70" s="1253"/>
      <c r="BB70" s="1253"/>
      <c r="BL70" s="1253"/>
      <c r="BM70" s="1253"/>
      <c r="BN70" s="1253"/>
      <c r="BX70" s="1253"/>
      <c r="BY70" s="1253"/>
      <c r="BZ70" s="1253"/>
      <c r="CJ70" s="1253"/>
      <c r="CK70" s="1253"/>
      <c r="CL70" s="1253"/>
      <c r="CV70" s="1253"/>
      <c r="CW70" s="1253"/>
      <c r="CX70" s="1253"/>
    </row>
    <row r="71" spans="2:107" ht="13.2" x14ac:dyDescent="0.2">
      <c r="B71" s="1240"/>
      <c r="G71" s="1261"/>
      <c r="I71" s="1264"/>
      <c r="J71" s="1263"/>
      <c r="K71" s="1263"/>
      <c r="L71" s="1262"/>
      <c r="M71" s="1263"/>
      <c r="N71" s="1262"/>
      <c r="AM71" s="1261"/>
      <c r="AN71" s="1239" t="s">
        <v>620</v>
      </c>
    </row>
    <row r="72" spans="2:107" ht="13.2" x14ac:dyDescent="0.2">
      <c r="B72" s="1240"/>
      <c r="G72" s="1251"/>
      <c r="H72" s="1251"/>
      <c r="I72" s="1251"/>
      <c r="J72" s="1251"/>
      <c r="K72" s="1260"/>
      <c r="L72" s="1260"/>
      <c r="M72" s="1259"/>
      <c r="N72" s="1259"/>
      <c r="AN72" s="1258"/>
      <c r="AO72" s="1257"/>
      <c r="AP72" s="1257"/>
      <c r="AQ72" s="1257"/>
      <c r="AR72" s="1257"/>
      <c r="AS72" s="1257"/>
      <c r="AT72" s="1257"/>
      <c r="AU72" s="1257"/>
      <c r="AV72" s="1257"/>
      <c r="AW72" s="1257"/>
      <c r="AX72" s="1257"/>
      <c r="AY72" s="1257"/>
      <c r="AZ72" s="1257"/>
      <c r="BA72" s="1257"/>
      <c r="BB72" s="1257"/>
      <c r="BC72" s="1257"/>
      <c r="BD72" s="1257"/>
      <c r="BE72" s="1257"/>
      <c r="BF72" s="1257"/>
      <c r="BG72" s="1257"/>
      <c r="BH72" s="1257"/>
      <c r="BI72" s="1257"/>
      <c r="BJ72" s="1257"/>
      <c r="BK72" s="1257"/>
      <c r="BL72" s="1257"/>
      <c r="BM72" s="1257"/>
      <c r="BN72" s="1257"/>
      <c r="BO72" s="1256"/>
      <c r="BP72" s="1248" t="s">
        <v>561</v>
      </c>
      <c r="BQ72" s="1248"/>
      <c r="BR72" s="1248"/>
      <c r="BS72" s="1248"/>
      <c r="BT72" s="1248"/>
      <c r="BU72" s="1248"/>
      <c r="BV72" s="1248"/>
      <c r="BW72" s="1248"/>
      <c r="BX72" s="1248" t="s">
        <v>562</v>
      </c>
      <c r="BY72" s="1248"/>
      <c r="BZ72" s="1248"/>
      <c r="CA72" s="1248"/>
      <c r="CB72" s="1248"/>
      <c r="CC72" s="1248"/>
      <c r="CD72" s="1248"/>
      <c r="CE72" s="1248"/>
      <c r="CF72" s="1248" t="s">
        <v>563</v>
      </c>
      <c r="CG72" s="1248"/>
      <c r="CH72" s="1248"/>
      <c r="CI72" s="1248"/>
      <c r="CJ72" s="1248"/>
      <c r="CK72" s="1248"/>
      <c r="CL72" s="1248"/>
      <c r="CM72" s="1248"/>
      <c r="CN72" s="1248" t="s">
        <v>564</v>
      </c>
      <c r="CO72" s="1248"/>
      <c r="CP72" s="1248"/>
      <c r="CQ72" s="1248"/>
      <c r="CR72" s="1248"/>
      <c r="CS72" s="1248"/>
      <c r="CT72" s="1248"/>
      <c r="CU72" s="1248"/>
      <c r="CV72" s="1248" t="s">
        <v>565</v>
      </c>
      <c r="CW72" s="1248"/>
      <c r="CX72" s="1248"/>
      <c r="CY72" s="1248"/>
      <c r="CZ72" s="1248"/>
      <c r="DA72" s="1248"/>
      <c r="DB72" s="1248"/>
      <c r="DC72" s="1248"/>
    </row>
    <row r="73" spans="2:107" ht="13.2" x14ac:dyDescent="0.2">
      <c r="B73" s="1240"/>
      <c r="G73" s="1255"/>
      <c r="H73" s="1255"/>
      <c r="I73" s="1255"/>
      <c r="J73" s="1255"/>
      <c r="K73" s="1252"/>
      <c r="L73" s="1252"/>
      <c r="M73" s="1252"/>
      <c r="N73" s="1252"/>
      <c r="AM73" s="1253"/>
      <c r="AN73" s="1247" t="s">
        <v>619</v>
      </c>
      <c r="AO73" s="1247"/>
      <c r="AP73" s="1247"/>
      <c r="AQ73" s="1247"/>
      <c r="AR73" s="1247"/>
      <c r="AS73" s="1247"/>
      <c r="AT73" s="1247"/>
      <c r="AU73" s="1247"/>
      <c r="AV73" s="1247"/>
      <c r="AW73" s="1247"/>
      <c r="AX73" s="1247"/>
      <c r="AY73" s="1247"/>
      <c r="AZ73" s="1247"/>
      <c r="BA73" s="1247"/>
      <c r="BB73" s="1247" t="s">
        <v>617</v>
      </c>
      <c r="BC73" s="1247"/>
      <c r="BD73" s="1247"/>
      <c r="BE73" s="1247"/>
      <c r="BF73" s="1247"/>
      <c r="BG73" s="1247"/>
      <c r="BH73" s="1247"/>
      <c r="BI73" s="1247"/>
      <c r="BJ73" s="1247"/>
      <c r="BK73" s="1247"/>
      <c r="BL73" s="1247"/>
      <c r="BM73" s="1247"/>
      <c r="BN73" s="1247"/>
      <c r="BO73" s="1247"/>
      <c r="BP73" s="1246"/>
      <c r="BQ73" s="1246"/>
      <c r="BR73" s="1246"/>
      <c r="BS73" s="1246"/>
      <c r="BT73" s="1246"/>
      <c r="BU73" s="1246"/>
      <c r="BV73" s="1246"/>
      <c r="BW73" s="1246"/>
      <c r="BX73" s="1246"/>
      <c r="BY73" s="1246"/>
      <c r="BZ73" s="1246"/>
      <c r="CA73" s="1246"/>
      <c r="CB73" s="1246"/>
      <c r="CC73" s="1246"/>
      <c r="CD73" s="1246"/>
      <c r="CE73" s="1246"/>
      <c r="CF73" s="1246">
        <v>2.8</v>
      </c>
      <c r="CG73" s="1246"/>
      <c r="CH73" s="1246"/>
      <c r="CI73" s="1246"/>
      <c r="CJ73" s="1246"/>
      <c r="CK73" s="1246"/>
      <c r="CL73" s="1246"/>
      <c r="CM73" s="1246"/>
      <c r="CN73" s="1246"/>
      <c r="CO73" s="1246"/>
      <c r="CP73" s="1246"/>
      <c r="CQ73" s="1246"/>
      <c r="CR73" s="1246"/>
      <c r="CS73" s="1246"/>
      <c r="CT73" s="1246"/>
      <c r="CU73" s="1246"/>
      <c r="CV73" s="1246"/>
      <c r="CW73" s="1246"/>
      <c r="CX73" s="1246"/>
      <c r="CY73" s="1246"/>
      <c r="CZ73" s="1246"/>
      <c r="DA73" s="1246"/>
      <c r="DB73" s="1246"/>
      <c r="DC73" s="1246"/>
    </row>
    <row r="74" spans="2:107" ht="13.2" x14ac:dyDescent="0.2">
      <c r="B74" s="1240"/>
      <c r="G74" s="1255"/>
      <c r="H74" s="1255"/>
      <c r="I74" s="1255"/>
      <c r="J74" s="1255"/>
      <c r="K74" s="1252"/>
      <c r="L74" s="1252"/>
      <c r="M74" s="1252"/>
      <c r="N74" s="1252"/>
      <c r="AM74" s="1253"/>
      <c r="AN74" s="1247"/>
      <c r="AO74" s="1247"/>
      <c r="AP74" s="1247"/>
      <c r="AQ74" s="1247"/>
      <c r="AR74" s="1247"/>
      <c r="AS74" s="1247"/>
      <c r="AT74" s="1247"/>
      <c r="AU74" s="1247"/>
      <c r="AV74" s="1247"/>
      <c r="AW74" s="1247"/>
      <c r="AX74" s="1247"/>
      <c r="AY74" s="1247"/>
      <c r="AZ74" s="1247"/>
      <c r="BA74" s="1247"/>
      <c r="BB74" s="1247"/>
      <c r="BC74" s="1247"/>
      <c r="BD74" s="1247"/>
      <c r="BE74" s="1247"/>
      <c r="BF74" s="1247"/>
      <c r="BG74" s="1247"/>
      <c r="BH74" s="1247"/>
      <c r="BI74" s="1247"/>
      <c r="BJ74" s="1247"/>
      <c r="BK74" s="1247"/>
      <c r="BL74" s="1247"/>
      <c r="BM74" s="1247"/>
      <c r="BN74" s="1247"/>
      <c r="BO74" s="1247"/>
      <c r="BP74" s="1246"/>
      <c r="BQ74" s="1246"/>
      <c r="BR74" s="1246"/>
      <c r="BS74" s="1246"/>
      <c r="BT74" s="1246"/>
      <c r="BU74" s="1246"/>
      <c r="BV74" s="1246"/>
      <c r="BW74" s="1246"/>
      <c r="BX74" s="1246"/>
      <c r="BY74" s="1246"/>
      <c r="BZ74" s="1246"/>
      <c r="CA74" s="1246"/>
      <c r="CB74" s="1246"/>
      <c r="CC74" s="1246"/>
      <c r="CD74" s="1246"/>
      <c r="CE74" s="1246"/>
      <c r="CF74" s="1246"/>
      <c r="CG74" s="1246"/>
      <c r="CH74" s="1246"/>
      <c r="CI74" s="1246"/>
      <c r="CJ74" s="1246"/>
      <c r="CK74" s="1246"/>
      <c r="CL74" s="1246"/>
      <c r="CM74" s="1246"/>
      <c r="CN74" s="1246"/>
      <c r="CO74" s="1246"/>
      <c r="CP74" s="1246"/>
      <c r="CQ74" s="1246"/>
      <c r="CR74" s="1246"/>
      <c r="CS74" s="1246"/>
      <c r="CT74" s="1246"/>
      <c r="CU74" s="1246"/>
      <c r="CV74" s="1246"/>
      <c r="CW74" s="1246"/>
      <c r="CX74" s="1246"/>
      <c r="CY74" s="1246"/>
      <c r="CZ74" s="1246"/>
      <c r="DA74" s="1246"/>
      <c r="DB74" s="1246"/>
      <c r="DC74" s="1246"/>
    </row>
    <row r="75" spans="2:107" ht="13.2" x14ac:dyDescent="0.2">
      <c r="B75" s="1240"/>
      <c r="G75" s="1255"/>
      <c r="H75" s="1255"/>
      <c r="I75" s="1251"/>
      <c r="J75" s="1251"/>
      <c r="K75" s="1254"/>
      <c r="L75" s="1254"/>
      <c r="M75" s="1254"/>
      <c r="N75" s="1254"/>
      <c r="AM75" s="1253"/>
      <c r="AN75" s="1247"/>
      <c r="AO75" s="1247"/>
      <c r="AP75" s="1247"/>
      <c r="AQ75" s="1247"/>
      <c r="AR75" s="1247"/>
      <c r="AS75" s="1247"/>
      <c r="AT75" s="1247"/>
      <c r="AU75" s="1247"/>
      <c r="AV75" s="1247"/>
      <c r="AW75" s="1247"/>
      <c r="AX75" s="1247"/>
      <c r="AY75" s="1247"/>
      <c r="AZ75" s="1247"/>
      <c r="BA75" s="1247"/>
      <c r="BB75" s="1247" t="s">
        <v>616</v>
      </c>
      <c r="BC75" s="1247"/>
      <c r="BD75" s="1247"/>
      <c r="BE75" s="1247"/>
      <c r="BF75" s="1247"/>
      <c r="BG75" s="1247"/>
      <c r="BH75" s="1247"/>
      <c r="BI75" s="1247"/>
      <c r="BJ75" s="1247"/>
      <c r="BK75" s="1247"/>
      <c r="BL75" s="1247"/>
      <c r="BM75" s="1247"/>
      <c r="BN75" s="1247"/>
      <c r="BO75" s="1247"/>
      <c r="BP75" s="1246">
        <v>10.3</v>
      </c>
      <c r="BQ75" s="1246"/>
      <c r="BR75" s="1246"/>
      <c r="BS75" s="1246"/>
      <c r="BT75" s="1246"/>
      <c r="BU75" s="1246"/>
      <c r="BV75" s="1246"/>
      <c r="BW75" s="1246"/>
      <c r="BX75" s="1246">
        <v>9.4</v>
      </c>
      <c r="BY75" s="1246"/>
      <c r="BZ75" s="1246"/>
      <c r="CA75" s="1246"/>
      <c r="CB75" s="1246"/>
      <c r="CC75" s="1246"/>
      <c r="CD75" s="1246"/>
      <c r="CE75" s="1246"/>
      <c r="CF75" s="1246">
        <v>9.5</v>
      </c>
      <c r="CG75" s="1246"/>
      <c r="CH75" s="1246"/>
      <c r="CI75" s="1246"/>
      <c r="CJ75" s="1246"/>
      <c r="CK75" s="1246"/>
      <c r="CL75" s="1246"/>
      <c r="CM75" s="1246"/>
      <c r="CN75" s="1246">
        <v>9.3000000000000007</v>
      </c>
      <c r="CO75" s="1246"/>
      <c r="CP75" s="1246"/>
      <c r="CQ75" s="1246"/>
      <c r="CR75" s="1246"/>
      <c r="CS75" s="1246"/>
      <c r="CT75" s="1246"/>
      <c r="CU75" s="1246"/>
      <c r="CV75" s="1246">
        <v>9.5</v>
      </c>
      <c r="CW75" s="1246"/>
      <c r="CX75" s="1246"/>
      <c r="CY75" s="1246"/>
      <c r="CZ75" s="1246"/>
      <c r="DA75" s="1246"/>
      <c r="DB75" s="1246"/>
      <c r="DC75" s="1246"/>
    </row>
    <row r="76" spans="2:107" ht="13.2" x14ac:dyDescent="0.2">
      <c r="B76" s="1240"/>
      <c r="G76" s="1255"/>
      <c r="H76" s="1255"/>
      <c r="I76" s="1251"/>
      <c r="J76" s="1251"/>
      <c r="K76" s="1254"/>
      <c r="L76" s="1254"/>
      <c r="M76" s="1254"/>
      <c r="N76" s="1254"/>
      <c r="AM76" s="1253"/>
      <c r="AN76" s="1247"/>
      <c r="AO76" s="1247"/>
      <c r="AP76" s="1247"/>
      <c r="AQ76" s="1247"/>
      <c r="AR76" s="1247"/>
      <c r="AS76" s="1247"/>
      <c r="AT76" s="1247"/>
      <c r="AU76" s="1247"/>
      <c r="AV76" s="1247"/>
      <c r="AW76" s="1247"/>
      <c r="AX76" s="1247"/>
      <c r="AY76" s="1247"/>
      <c r="AZ76" s="1247"/>
      <c r="BA76" s="1247"/>
      <c r="BB76" s="1247"/>
      <c r="BC76" s="1247"/>
      <c r="BD76" s="1247"/>
      <c r="BE76" s="1247"/>
      <c r="BF76" s="1247"/>
      <c r="BG76" s="1247"/>
      <c r="BH76" s="1247"/>
      <c r="BI76" s="1247"/>
      <c r="BJ76" s="1247"/>
      <c r="BK76" s="1247"/>
      <c r="BL76" s="1247"/>
      <c r="BM76" s="1247"/>
      <c r="BN76" s="1247"/>
      <c r="BO76" s="1247"/>
      <c r="BP76" s="1246"/>
      <c r="BQ76" s="1246"/>
      <c r="BR76" s="1246"/>
      <c r="BS76" s="1246"/>
      <c r="BT76" s="1246"/>
      <c r="BU76" s="1246"/>
      <c r="BV76" s="1246"/>
      <c r="BW76" s="1246"/>
      <c r="BX76" s="1246"/>
      <c r="BY76" s="1246"/>
      <c r="BZ76" s="1246"/>
      <c r="CA76" s="1246"/>
      <c r="CB76" s="1246"/>
      <c r="CC76" s="1246"/>
      <c r="CD76" s="1246"/>
      <c r="CE76" s="1246"/>
      <c r="CF76" s="1246"/>
      <c r="CG76" s="1246"/>
      <c r="CH76" s="1246"/>
      <c r="CI76" s="1246"/>
      <c r="CJ76" s="1246"/>
      <c r="CK76" s="1246"/>
      <c r="CL76" s="1246"/>
      <c r="CM76" s="1246"/>
      <c r="CN76" s="1246"/>
      <c r="CO76" s="1246"/>
      <c r="CP76" s="1246"/>
      <c r="CQ76" s="1246"/>
      <c r="CR76" s="1246"/>
      <c r="CS76" s="1246"/>
      <c r="CT76" s="1246"/>
      <c r="CU76" s="1246"/>
      <c r="CV76" s="1246"/>
      <c r="CW76" s="1246"/>
      <c r="CX76" s="1246"/>
      <c r="CY76" s="1246"/>
      <c r="CZ76" s="1246"/>
      <c r="DA76" s="1246"/>
      <c r="DB76" s="1246"/>
      <c r="DC76" s="1246"/>
    </row>
    <row r="77" spans="2:107" ht="13.2" x14ac:dyDescent="0.2">
      <c r="B77" s="1240"/>
      <c r="G77" s="1251"/>
      <c r="H77" s="1251"/>
      <c r="I77" s="1251"/>
      <c r="J77" s="1251"/>
      <c r="K77" s="1252"/>
      <c r="L77" s="1252"/>
      <c r="M77" s="1252"/>
      <c r="N77" s="1252"/>
      <c r="AN77" s="1248" t="s">
        <v>618</v>
      </c>
      <c r="AO77" s="1248"/>
      <c r="AP77" s="1248"/>
      <c r="AQ77" s="1248"/>
      <c r="AR77" s="1248"/>
      <c r="AS77" s="1248"/>
      <c r="AT77" s="1248"/>
      <c r="AU77" s="1248"/>
      <c r="AV77" s="1248"/>
      <c r="AW77" s="1248"/>
      <c r="AX77" s="1248"/>
      <c r="AY77" s="1248"/>
      <c r="AZ77" s="1248"/>
      <c r="BA77" s="1248"/>
      <c r="BB77" s="1247" t="s">
        <v>617</v>
      </c>
      <c r="BC77" s="1247"/>
      <c r="BD77" s="1247"/>
      <c r="BE77" s="1247"/>
      <c r="BF77" s="1247"/>
      <c r="BG77" s="1247"/>
      <c r="BH77" s="1247"/>
      <c r="BI77" s="1247"/>
      <c r="BJ77" s="1247"/>
      <c r="BK77" s="1247"/>
      <c r="BL77" s="1247"/>
      <c r="BM77" s="1247"/>
      <c r="BN77" s="1247"/>
      <c r="BO77" s="1247"/>
      <c r="BP77" s="1246">
        <v>0</v>
      </c>
      <c r="BQ77" s="1246"/>
      <c r="BR77" s="1246"/>
      <c r="BS77" s="1246"/>
      <c r="BT77" s="1246"/>
      <c r="BU77" s="1246"/>
      <c r="BV77" s="1246"/>
      <c r="BW77" s="1246"/>
      <c r="BX77" s="1246">
        <v>0</v>
      </c>
      <c r="BY77" s="1246"/>
      <c r="BZ77" s="1246"/>
      <c r="CA77" s="1246"/>
      <c r="CB77" s="1246"/>
      <c r="CC77" s="1246"/>
      <c r="CD77" s="1246"/>
      <c r="CE77" s="1246"/>
      <c r="CF77" s="1246">
        <v>0</v>
      </c>
      <c r="CG77" s="1246"/>
      <c r="CH77" s="1246"/>
      <c r="CI77" s="1246"/>
      <c r="CJ77" s="1246"/>
      <c r="CK77" s="1246"/>
      <c r="CL77" s="1246"/>
      <c r="CM77" s="1246"/>
      <c r="CN77" s="1246">
        <v>0</v>
      </c>
      <c r="CO77" s="1246"/>
      <c r="CP77" s="1246"/>
      <c r="CQ77" s="1246"/>
      <c r="CR77" s="1246"/>
      <c r="CS77" s="1246"/>
      <c r="CT77" s="1246"/>
      <c r="CU77" s="1246"/>
      <c r="CV77" s="1246">
        <v>0</v>
      </c>
      <c r="CW77" s="1246"/>
      <c r="CX77" s="1246"/>
      <c r="CY77" s="1246"/>
      <c r="CZ77" s="1246"/>
      <c r="DA77" s="1246"/>
      <c r="DB77" s="1246"/>
      <c r="DC77" s="1246"/>
    </row>
    <row r="78" spans="2:107" ht="13.2" x14ac:dyDescent="0.2">
      <c r="B78" s="1240"/>
      <c r="G78" s="1251"/>
      <c r="H78" s="1251"/>
      <c r="I78" s="1251"/>
      <c r="J78" s="1251"/>
      <c r="K78" s="1252"/>
      <c r="L78" s="1252"/>
      <c r="M78" s="1252"/>
      <c r="N78" s="1252"/>
      <c r="AN78" s="1248"/>
      <c r="AO78" s="1248"/>
      <c r="AP78" s="1248"/>
      <c r="AQ78" s="1248"/>
      <c r="AR78" s="1248"/>
      <c r="AS78" s="1248"/>
      <c r="AT78" s="1248"/>
      <c r="AU78" s="1248"/>
      <c r="AV78" s="1248"/>
      <c r="AW78" s="1248"/>
      <c r="AX78" s="1248"/>
      <c r="AY78" s="1248"/>
      <c r="AZ78" s="1248"/>
      <c r="BA78" s="1248"/>
      <c r="BB78" s="1247"/>
      <c r="BC78" s="1247"/>
      <c r="BD78" s="1247"/>
      <c r="BE78" s="1247"/>
      <c r="BF78" s="1247"/>
      <c r="BG78" s="1247"/>
      <c r="BH78" s="1247"/>
      <c r="BI78" s="1247"/>
      <c r="BJ78" s="1247"/>
      <c r="BK78" s="1247"/>
      <c r="BL78" s="1247"/>
      <c r="BM78" s="1247"/>
      <c r="BN78" s="1247"/>
      <c r="BO78" s="1247"/>
      <c r="BP78" s="1246"/>
      <c r="BQ78" s="1246"/>
      <c r="BR78" s="1246"/>
      <c r="BS78" s="1246"/>
      <c r="BT78" s="1246"/>
      <c r="BU78" s="1246"/>
      <c r="BV78" s="1246"/>
      <c r="BW78" s="1246"/>
      <c r="BX78" s="1246"/>
      <c r="BY78" s="1246"/>
      <c r="BZ78" s="1246"/>
      <c r="CA78" s="1246"/>
      <c r="CB78" s="1246"/>
      <c r="CC78" s="1246"/>
      <c r="CD78" s="1246"/>
      <c r="CE78" s="1246"/>
      <c r="CF78" s="1246"/>
      <c r="CG78" s="1246"/>
      <c r="CH78" s="1246"/>
      <c r="CI78" s="1246"/>
      <c r="CJ78" s="1246"/>
      <c r="CK78" s="1246"/>
      <c r="CL78" s="1246"/>
      <c r="CM78" s="1246"/>
      <c r="CN78" s="1246"/>
      <c r="CO78" s="1246"/>
      <c r="CP78" s="1246"/>
      <c r="CQ78" s="1246"/>
      <c r="CR78" s="1246"/>
      <c r="CS78" s="1246"/>
      <c r="CT78" s="1246"/>
      <c r="CU78" s="1246"/>
      <c r="CV78" s="1246"/>
      <c r="CW78" s="1246"/>
      <c r="CX78" s="1246"/>
      <c r="CY78" s="1246"/>
      <c r="CZ78" s="1246"/>
      <c r="DA78" s="1246"/>
      <c r="DB78" s="1246"/>
      <c r="DC78" s="1246"/>
    </row>
    <row r="79" spans="2:107" ht="13.2" x14ac:dyDescent="0.2">
      <c r="B79" s="1240"/>
      <c r="G79" s="1251"/>
      <c r="H79" s="1251"/>
      <c r="I79" s="1250"/>
      <c r="J79" s="1250"/>
      <c r="K79" s="1249"/>
      <c r="L79" s="1249"/>
      <c r="M79" s="1249"/>
      <c r="N79" s="1249"/>
      <c r="AN79" s="1248"/>
      <c r="AO79" s="1248"/>
      <c r="AP79" s="1248"/>
      <c r="AQ79" s="1248"/>
      <c r="AR79" s="1248"/>
      <c r="AS79" s="1248"/>
      <c r="AT79" s="1248"/>
      <c r="AU79" s="1248"/>
      <c r="AV79" s="1248"/>
      <c r="AW79" s="1248"/>
      <c r="AX79" s="1248"/>
      <c r="AY79" s="1248"/>
      <c r="AZ79" s="1248"/>
      <c r="BA79" s="1248"/>
      <c r="BB79" s="1247" t="s">
        <v>616</v>
      </c>
      <c r="BC79" s="1247"/>
      <c r="BD79" s="1247"/>
      <c r="BE79" s="1247"/>
      <c r="BF79" s="1247"/>
      <c r="BG79" s="1247"/>
      <c r="BH79" s="1247"/>
      <c r="BI79" s="1247"/>
      <c r="BJ79" s="1247"/>
      <c r="BK79" s="1247"/>
      <c r="BL79" s="1247"/>
      <c r="BM79" s="1247"/>
      <c r="BN79" s="1247"/>
      <c r="BO79" s="1247"/>
      <c r="BP79" s="1246">
        <v>7.2</v>
      </c>
      <c r="BQ79" s="1246"/>
      <c r="BR79" s="1246"/>
      <c r="BS79" s="1246"/>
      <c r="BT79" s="1246"/>
      <c r="BU79" s="1246"/>
      <c r="BV79" s="1246"/>
      <c r="BW79" s="1246"/>
      <c r="BX79" s="1246">
        <v>7.2</v>
      </c>
      <c r="BY79" s="1246"/>
      <c r="BZ79" s="1246"/>
      <c r="CA79" s="1246"/>
      <c r="CB79" s="1246"/>
      <c r="CC79" s="1246"/>
      <c r="CD79" s="1246"/>
      <c r="CE79" s="1246"/>
      <c r="CF79" s="1246">
        <v>7.7</v>
      </c>
      <c r="CG79" s="1246"/>
      <c r="CH79" s="1246"/>
      <c r="CI79" s="1246"/>
      <c r="CJ79" s="1246"/>
      <c r="CK79" s="1246"/>
      <c r="CL79" s="1246"/>
      <c r="CM79" s="1246"/>
      <c r="CN79" s="1246">
        <v>8</v>
      </c>
      <c r="CO79" s="1246"/>
      <c r="CP79" s="1246"/>
      <c r="CQ79" s="1246"/>
      <c r="CR79" s="1246"/>
      <c r="CS79" s="1246"/>
      <c r="CT79" s="1246"/>
      <c r="CU79" s="1246"/>
      <c r="CV79" s="1246">
        <v>8</v>
      </c>
      <c r="CW79" s="1246"/>
      <c r="CX79" s="1246"/>
      <c r="CY79" s="1246"/>
      <c r="CZ79" s="1246"/>
      <c r="DA79" s="1246"/>
      <c r="DB79" s="1246"/>
      <c r="DC79" s="1246"/>
    </row>
    <row r="80" spans="2:107" ht="13.2" x14ac:dyDescent="0.2">
      <c r="B80" s="1240"/>
      <c r="G80" s="1251"/>
      <c r="H80" s="1251"/>
      <c r="I80" s="1250"/>
      <c r="J80" s="1250"/>
      <c r="K80" s="1249"/>
      <c r="L80" s="1249"/>
      <c r="M80" s="1249"/>
      <c r="N80" s="1249"/>
      <c r="AN80" s="1248"/>
      <c r="AO80" s="1248"/>
      <c r="AP80" s="1248"/>
      <c r="AQ80" s="1248"/>
      <c r="AR80" s="1248"/>
      <c r="AS80" s="1248"/>
      <c r="AT80" s="1248"/>
      <c r="AU80" s="1248"/>
      <c r="AV80" s="1248"/>
      <c r="AW80" s="1248"/>
      <c r="AX80" s="1248"/>
      <c r="AY80" s="1248"/>
      <c r="AZ80" s="1248"/>
      <c r="BA80" s="1248"/>
      <c r="BB80" s="1247"/>
      <c r="BC80" s="1247"/>
      <c r="BD80" s="1247"/>
      <c r="BE80" s="1247"/>
      <c r="BF80" s="1247"/>
      <c r="BG80" s="1247"/>
      <c r="BH80" s="1247"/>
      <c r="BI80" s="1247"/>
      <c r="BJ80" s="1247"/>
      <c r="BK80" s="1247"/>
      <c r="BL80" s="1247"/>
      <c r="BM80" s="1247"/>
      <c r="BN80" s="1247"/>
      <c r="BO80" s="1247"/>
      <c r="BP80" s="1246"/>
      <c r="BQ80" s="1246"/>
      <c r="BR80" s="1246"/>
      <c r="BS80" s="1246"/>
      <c r="BT80" s="1246"/>
      <c r="BU80" s="1246"/>
      <c r="BV80" s="1246"/>
      <c r="BW80" s="1246"/>
      <c r="BX80" s="1246"/>
      <c r="BY80" s="1246"/>
      <c r="BZ80" s="1246"/>
      <c r="CA80" s="1246"/>
      <c r="CB80" s="1246"/>
      <c r="CC80" s="1246"/>
      <c r="CD80" s="1246"/>
      <c r="CE80" s="1246"/>
      <c r="CF80" s="1246"/>
      <c r="CG80" s="1246"/>
      <c r="CH80" s="1246"/>
      <c r="CI80" s="1246"/>
      <c r="CJ80" s="1246"/>
      <c r="CK80" s="1246"/>
      <c r="CL80" s="1246"/>
      <c r="CM80" s="1246"/>
      <c r="CN80" s="1246"/>
      <c r="CO80" s="1246"/>
      <c r="CP80" s="1246"/>
      <c r="CQ80" s="1246"/>
      <c r="CR80" s="1246"/>
      <c r="CS80" s="1246"/>
      <c r="CT80" s="1246"/>
      <c r="CU80" s="1246"/>
      <c r="CV80" s="1246"/>
      <c r="CW80" s="1246"/>
      <c r="CX80" s="1246"/>
      <c r="CY80" s="1246"/>
      <c r="CZ80" s="1246"/>
      <c r="DA80" s="1246"/>
      <c r="DB80" s="1246"/>
      <c r="DC80" s="1246"/>
    </row>
    <row r="81" spans="2:109" ht="13.2" x14ac:dyDescent="0.2">
      <c r="B81" s="1240"/>
    </row>
    <row r="82" spans="2:109" ht="16.2" x14ac:dyDescent="0.2">
      <c r="B82" s="1240"/>
      <c r="K82" s="1245"/>
      <c r="L82" s="1245"/>
      <c r="M82" s="1245"/>
      <c r="N82" s="1245"/>
      <c r="AQ82" s="1245"/>
      <c r="AR82" s="1245"/>
      <c r="AS82" s="1245"/>
      <c r="AT82" s="1245"/>
      <c r="BC82" s="1245"/>
      <c r="BD82" s="1245"/>
      <c r="BE82" s="1245"/>
      <c r="BF82" s="1245"/>
      <c r="BO82" s="1245"/>
      <c r="BP82" s="1245"/>
      <c r="BQ82" s="1245"/>
      <c r="BR82" s="1245"/>
      <c r="CA82" s="1245"/>
      <c r="CB82" s="1245"/>
      <c r="CC82" s="1245"/>
      <c r="CD82" s="1245"/>
      <c r="CM82" s="1245"/>
      <c r="CN82" s="1245"/>
      <c r="CO82" s="1245"/>
      <c r="CP82" s="1245"/>
      <c r="CY82" s="1245"/>
      <c r="CZ82" s="1245"/>
      <c r="DA82" s="1245"/>
      <c r="DB82" s="1245"/>
      <c r="DC82" s="1245"/>
    </row>
    <row r="83" spans="2:109" ht="13.2" x14ac:dyDescent="0.2">
      <c r="B83" s="1244"/>
      <c r="C83" s="1243"/>
      <c r="D83" s="1243"/>
      <c r="E83" s="1243"/>
      <c r="F83" s="1243"/>
      <c r="G83" s="1243"/>
      <c r="H83" s="1243"/>
      <c r="I83" s="1243"/>
      <c r="J83" s="1243"/>
      <c r="K83" s="1243"/>
      <c r="L83" s="1243"/>
      <c r="M83" s="1243"/>
      <c r="N83" s="1243"/>
      <c r="O83" s="1243"/>
      <c r="P83" s="1243"/>
      <c r="Q83" s="1243"/>
      <c r="R83" s="1243"/>
      <c r="S83" s="1243"/>
      <c r="T83" s="1243"/>
      <c r="U83" s="1243"/>
      <c r="V83" s="1243"/>
      <c r="W83" s="1243"/>
      <c r="X83" s="1243"/>
      <c r="Y83" s="1243"/>
      <c r="Z83" s="1243"/>
      <c r="AA83" s="1243"/>
      <c r="AB83" s="1243"/>
      <c r="AC83" s="1243"/>
      <c r="AD83" s="1243"/>
      <c r="AE83" s="1243"/>
      <c r="AF83" s="1243"/>
      <c r="AG83" s="1243"/>
      <c r="AH83" s="1243"/>
      <c r="AI83" s="1243"/>
      <c r="AJ83" s="1243"/>
      <c r="AK83" s="1243"/>
      <c r="AL83" s="1243"/>
      <c r="AM83" s="1243"/>
      <c r="AN83" s="1243"/>
      <c r="AO83" s="1243"/>
      <c r="AP83" s="1243"/>
      <c r="AQ83" s="1243"/>
      <c r="AR83" s="1243"/>
      <c r="AS83" s="1243"/>
      <c r="AT83" s="1243"/>
      <c r="AU83" s="1243"/>
      <c r="AV83" s="1243"/>
      <c r="AW83" s="1243"/>
      <c r="AX83" s="1243"/>
      <c r="AY83" s="1243"/>
      <c r="AZ83" s="1243"/>
      <c r="BA83" s="1243"/>
      <c r="BB83" s="1243"/>
      <c r="BC83" s="1243"/>
      <c r="BD83" s="1243"/>
      <c r="BE83" s="1243"/>
      <c r="BF83" s="1243"/>
      <c r="BG83" s="1243"/>
      <c r="BH83" s="1243"/>
      <c r="BI83" s="1243"/>
      <c r="BJ83" s="1243"/>
      <c r="BK83" s="1243"/>
      <c r="BL83" s="1243"/>
      <c r="BM83" s="1243"/>
      <c r="BN83" s="1243"/>
      <c r="BO83" s="1243"/>
      <c r="BP83" s="1243"/>
      <c r="BQ83" s="1243"/>
      <c r="BR83" s="1243"/>
      <c r="BS83" s="1243"/>
      <c r="BT83" s="1243"/>
      <c r="BU83" s="1243"/>
      <c r="BV83" s="1243"/>
      <c r="BW83" s="1243"/>
      <c r="BX83" s="1243"/>
      <c r="BY83" s="1243"/>
      <c r="BZ83" s="1243"/>
      <c r="CA83" s="1243"/>
      <c r="CB83" s="1243"/>
      <c r="CC83" s="1243"/>
      <c r="CD83" s="1243"/>
      <c r="CE83" s="1243"/>
      <c r="CF83" s="1243"/>
      <c r="CG83" s="1243"/>
      <c r="CH83" s="1243"/>
      <c r="CI83" s="1243"/>
      <c r="CJ83" s="1243"/>
      <c r="CK83" s="1243"/>
      <c r="CL83" s="1243"/>
      <c r="CM83" s="1243"/>
      <c r="CN83" s="1243"/>
      <c r="CO83" s="1243"/>
      <c r="CP83" s="1243"/>
      <c r="CQ83" s="1243"/>
      <c r="CR83" s="1243"/>
      <c r="CS83" s="1243"/>
      <c r="CT83" s="1243"/>
      <c r="CU83" s="1243"/>
      <c r="CV83" s="1243"/>
      <c r="CW83" s="1243"/>
      <c r="CX83" s="1243"/>
      <c r="CY83" s="1243"/>
      <c r="CZ83" s="1243"/>
      <c r="DA83" s="1243"/>
      <c r="DB83" s="1243"/>
      <c r="DC83" s="1243"/>
      <c r="DD83" s="1242"/>
    </row>
    <row r="84" spans="2:109" ht="13.2" x14ac:dyDescent="0.2">
      <c r="DD84" s="1239"/>
      <c r="DE84" s="1239"/>
    </row>
    <row r="85" spans="2:109" ht="13.2" x14ac:dyDescent="0.2">
      <c r="DD85" s="1239"/>
      <c r="DE85" s="1239"/>
    </row>
  </sheetData>
  <sheetProtection algorithmName="SHA-512" hashValue="3lQtBAq2uNy6ZLOelzxLtCfg2ZOrhKHZvghe/Vp88ggxoHBPy1wPRf3xI/9zBhtABgaLUCeyeZbC5iGf9NUlbQ==" saltValue="jUPlkPoAr0dS3CS9BfaH8Q=="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8" scale="73"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2" zoomScale="63" zoomScaleNormal="63" zoomScaleSheetLayoutView="70" workbookViewId="0"/>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2" x14ac:dyDescent="0.2">
      <c r="S2" s="262"/>
      <c r="AH2" s="262"/>
    </row>
    <row r="3" spans="1: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2" x14ac:dyDescent="0.2"/>
    <row r="5" spans="1:34" ht="13.2" x14ac:dyDescent="0.2"/>
    <row r="6" spans="1:34" ht="13.2" x14ac:dyDescent="0.2"/>
    <row r="7" spans="1:34" ht="13.2" x14ac:dyDescent="0.2"/>
    <row r="8" spans="1:34" ht="13.2" x14ac:dyDescent="0.2"/>
    <row r="9" spans="1:34" ht="13.2" x14ac:dyDescent="0.2">
      <c r="AH9" s="26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508</v>
      </c>
    </row>
  </sheetData>
  <sheetProtection algorithmName="SHA-512" hashValue="z4djjWeafMKpRC09Z3ScjGZsi2zR9GC5ZJjsxF0weuBye6LJxuhXB6eo+Dyph+yciAe+vnHj9c2XbAeUXUY5Fg==" saltValue="lL8VnjS6OU7D9asU3uET6w==" spinCount="100000" sheet="1" objects="1" scenarios="1"/>
  <dataConsolidate/>
  <phoneticPr fontId="2"/>
  <printOptions horizontalCentered="1" verticalCentered="1"/>
  <pageMargins left="0" right="0" top="0.19685039370078741" bottom="0" header="0.39370078740157483" footer="0"/>
  <pageSetup paperSize="8" scale="52"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view="pageBreakPreview" topLeftCell="A34" zoomScale="55" zoomScaleNormal="100" zoomScaleSheetLayoutView="55" workbookViewId="0"/>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2" x14ac:dyDescent="0.2">
      <c r="S2" s="262"/>
      <c r="AH2" s="262"/>
    </row>
    <row r="3" spans="2: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2" x14ac:dyDescent="0.2"/>
    <row r="5" spans="2:34" ht="13.2" x14ac:dyDescent="0.2"/>
    <row r="6" spans="2:34" ht="13.2" x14ac:dyDescent="0.2"/>
    <row r="7" spans="2:34" ht="13.2" x14ac:dyDescent="0.2"/>
    <row r="8" spans="2:34" ht="13.2" x14ac:dyDescent="0.2"/>
    <row r="9" spans="2:34" ht="13.2" x14ac:dyDescent="0.2">
      <c r="AH9" s="26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c r="AG59" s="262"/>
      <c r="AH59" s="262"/>
    </row>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508</v>
      </c>
    </row>
  </sheetData>
  <sheetProtection algorithmName="SHA-512" hashValue="xGyGcjMuiYdZm4Asjilfi/eWZvXgmbzrEGqyzDKgtO7dsHiS9WMBT9iUKDGSQwNts7+Mnxrir7BtiVXDUqOGbg==" saltValue="LF56ULgAWtwbeC9D0IVvxw==" spinCount="100000" sheet="1" objects="1" scenarios="1"/>
  <dataConsolidate/>
  <phoneticPr fontId="2"/>
  <printOptions horizontalCentered="1" verticalCentered="1"/>
  <pageMargins left="0" right="0" top="0.19685039370078741" bottom="0" header="0.39370078740157483" footer="0"/>
  <pageSetup paperSize="8" scale="52"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558</v>
      </c>
      <c r="G2" s="148"/>
      <c r="H2" s="149"/>
    </row>
    <row r="3" spans="1:8" x14ac:dyDescent="0.2">
      <c r="A3" s="145" t="s">
        <v>551</v>
      </c>
      <c r="B3" s="150"/>
      <c r="C3" s="151"/>
      <c r="D3" s="152">
        <v>132310</v>
      </c>
      <c r="E3" s="153"/>
      <c r="F3" s="154">
        <v>122882</v>
      </c>
      <c r="G3" s="155"/>
      <c r="H3" s="156"/>
    </row>
    <row r="4" spans="1:8" x14ac:dyDescent="0.2">
      <c r="A4" s="157"/>
      <c r="B4" s="158"/>
      <c r="C4" s="159"/>
      <c r="D4" s="160">
        <v>52893</v>
      </c>
      <c r="E4" s="161"/>
      <c r="F4" s="162">
        <v>65785</v>
      </c>
      <c r="G4" s="163"/>
      <c r="H4" s="164"/>
    </row>
    <row r="5" spans="1:8" x14ac:dyDescent="0.2">
      <c r="A5" s="145" t="s">
        <v>553</v>
      </c>
      <c r="B5" s="150"/>
      <c r="C5" s="151"/>
      <c r="D5" s="152">
        <v>105410</v>
      </c>
      <c r="E5" s="153"/>
      <c r="F5" s="154">
        <v>114790</v>
      </c>
      <c r="G5" s="155"/>
      <c r="H5" s="156"/>
    </row>
    <row r="6" spans="1:8" x14ac:dyDescent="0.2">
      <c r="A6" s="157"/>
      <c r="B6" s="158"/>
      <c r="C6" s="159"/>
      <c r="D6" s="160">
        <v>48027</v>
      </c>
      <c r="E6" s="161"/>
      <c r="F6" s="162">
        <v>55601</v>
      </c>
      <c r="G6" s="163"/>
      <c r="H6" s="164"/>
    </row>
    <row r="7" spans="1:8" x14ac:dyDescent="0.2">
      <c r="A7" s="145" t="s">
        <v>554</v>
      </c>
      <c r="B7" s="150"/>
      <c r="C7" s="151"/>
      <c r="D7" s="152">
        <v>117372</v>
      </c>
      <c r="E7" s="153"/>
      <c r="F7" s="154">
        <v>126262</v>
      </c>
      <c r="G7" s="155"/>
      <c r="H7" s="156"/>
    </row>
    <row r="8" spans="1:8" x14ac:dyDescent="0.2">
      <c r="A8" s="157"/>
      <c r="B8" s="158"/>
      <c r="C8" s="159"/>
      <c r="D8" s="160">
        <v>49691</v>
      </c>
      <c r="E8" s="161"/>
      <c r="F8" s="162">
        <v>56769</v>
      </c>
      <c r="G8" s="163"/>
      <c r="H8" s="164"/>
    </row>
    <row r="9" spans="1:8" x14ac:dyDescent="0.2">
      <c r="A9" s="145" t="s">
        <v>555</v>
      </c>
      <c r="B9" s="150"/>
      <c r="C9" s="151"/>
      <c r="D9" s="152">
        <v>111123</v>
      </c>
      <c r="E9" s="153"/>
      <c r="F9" s="154">
        <v>126525</v>
      </c>
      <c r="G9" s="155"/>
      <c r="H9" s="156"/>
    </row>
    <row r="10" spans="1:8" x14ac:dyDescent="0.2">
      <c r="A10" s="157"/>
      <c r="B10" s="158"/>
      <c r="C10" s="159"/>
      <c r="D10" s="160">
        <v>68002</v>
      </c>
      <c r="E10" s="161"/>
      <c r="F10" s="162">
        <v>67052</v>
      </c>
      <c r="G10" s="163"/>
      <c r="H10" s="164"/>
    </row>
    <row r="11" spans="1:8" x14ac:dyDescent="0.2">
      <c r="A11" s="145" t="s">
        <v>556</v>
      </c>
      <c r="B11" s="150"/>
      <c r="C11" s="151"/>
      <c r="D11" s="152">
        <v>105261</v>
      </c>
      <c r="E11" s="153"/>
      <c r="F11" s="154">
        <v>122054</v>
      </c>
      <c r="G11" s="155"/>
      <c r="H11" s="156"/>
    </row>
    <row r="12" spans="1:8" x14ac:dyDescent="0.2">
      <c r="A12" s="157"/>
      <c r="B12" s="158"/>
      <c r="C12" s="165"/>
      <c r="D12" s="160">
        <v>60576</v>
      </c>
      <c r="E12" s="161"/>
      <c r="F12" s="162">
        <v>68298</v>
      </c>
      <c r="G12" s="163"/>
      <c r="H12" s="164"/>
    </row>
    <row r="13" spans="1:8" x14ac:dyDescent="0.2">
      <c r="A13" s="145"/>
      <c r="B13" s="150"/>
      <c r="C13" s="166"/>
      <c r="D13" s="167">
        <v>114295</v>
      </c>
      <c r="E13" s="168"/>
      <c r="F13" s="169">
        <v>122503</v>
      </c>
      <c r="G13" s="170"/>
      <c r="H13" s="156"/>
    </row>
    <row r="14" spans="1:8" x14ac:dyDescent="0.2">
      <c r="A14" s="157"/>
      <c r="B14" s="158"/>
      <c r="C14" s="159"/>
      <c r="D14" s="160">
        <v>55838</v>
      </c>
      <c r="E14" s="161"/>
      <c r="F14" s="162">
        <v>62701</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6.44</v>
      </c>
      <c r="C19" s="171">
        <f>ROUND(VALUE(SUBSTITUTE(実質収支比率等に係る経年分析!G$48,"▲","-")),2)</f>
        <v>8.26</v>
      </c>
      <c r="D19" s="171">
        <f>ROUND(VALUE(SUBSTITUTE(実質収支比率等に係る経年分析!H$48,"▲","-")),2)</f>
        <v>6.34</v>
      </c>
      <c r="E19" s="171">
        <f>ROUND(VALUE(SUBSTITUTE(実質収支比率等に係る経年分析!I$48,"▲","-")),2)</f>
        <v>8.81</v>
      </c>
      <c r="F19" s="171">
        <f>ROUND(VALUE(SUBSTITUTE(実質収支比率等に係る経年分析!J$48,"▲","-")),2)</f>
        <v>9.74</v>
      </c>
    </row>
    <row r="20" spans="1:11" x14ac:dyDescent="0.2">
      <c r="A20" s="171" t="s">
        <v>55</v>
      </c>
      <c r="B20" s="171">
        <f>ROUND(VALUE(SUBSTITUTE(実質収支比率等に係る経年分析!F$47,"▲","-")),2)</f>
        <v>24.55</v>
      </c>
      <c r="C20" s="171">
        <f>ROUND(VALUE(SUBSTITUTE(実質収支比率等に係る経年分析!G$47,"▲","-")),2)</f>
        <v>25.06</v>
      </c>
      <c r="D20" s="171">
        <f>ROUND(VALUE(SUBSTITUTE(実質収支比率等に係る経年分析!H$47,"▲","-")),2)</f>
        <v>24.65</v>
      </c>
      <c r="E20" s="171">
        <f>ROUND(VALUE(SUBSTITUTE(実質収支比率等に係る経年分析!I$47,"▲","-")),2)</f>
        <v>20.87</v>
      </c>
      <c r="F20" s="171">
        <f>ROUND(VALUE(SUBSTITUTE(実質収支比率等に係る経年分析!J$47,"▲","-")),2)</f>
        <v>19.43</v>
      </c>
    </row>
    <row r="21" spans="1:11" x14ac:dyDescent="0.2">
      <c r="A21" s="171" t="s">
        <v>56</v>
      </c>
      <c r="B21" s="171">
        <f>IF(ISNUMBER(VALUE(SUBSTITUTE(実質収支比率等に係る経年分析!F$49,"▲","-"))),ROUND(VALUE(SUBSTITUTE(実質収支比率等に係る経年分析!F$49,"▲","-")),2),NA())</f>
        <v>-3.68</v>
      </c>
      <c r="C21" s="171">
        <f>IF(ISNUMBER(VALUE(SUBSTITUTE(実質収支比率等に係る経年分析!G$49,"▲","-"))),ROUND(VALUE(SUBSTITUTE(実質収支比率等に係る経年分析!G$49,"▲","-")),2),NA())</f>
        <v>1.69</v>
      </c>
      <c r="D21" s="171">
        <f>IF(ISNUMBER(VALUE(SUBSTITUTE(実質収支比率等に係る経年分析!H$49,"▲","-"))),ROUND(VALUE(SUBSTITUTE(実質収支比率等に係る経年分析!H$49,"▲","-")),2),NA())</f>
        <v>-1.79</v>
      </c>
      <c r="E21" s="171">
        <f>IF(ISNUMBER(VALUE(SUBSTITUTE(実質収支比率等に係る経年分析!I$49,"▲","-"))),ROUND(VALUE(SUBSTITUTE(実質収支比率等に係る経年分析!I$49,"▲","-")),2),NA())</f>
        <v>0.16</v>
      </c>
      <c r="F21" s="171">
        <f>IF(ISNUMBER(VALUE(SUBSTITUTE(実質収支比率等に係る経年分析!J$49,"▲","-"))),ROUND(VALUE(SUBSTITUTE(実質収支比率等に係る経年分析!J$49,"▲","-")),2),NA())</f>
        <v>1.54</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2">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0.04</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0.04</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0.04</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0.04</v>
      </c>
    </row>
    <row r="32" spans="1:11" x14ac:dyDescent="0.2">
      <c r="A32" s="172" t="str">
        <f>IF(連結実質赤字比率に係る赤字・黒字の構成分析!C$38="",NA(),連結実質赤字比率に係る赤字・黒字の構成分析!C$38)</f>
        <v>簡易水道特別会計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0.06</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0.06</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7.0000000000000007E-2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0.22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0.22</v>
      </c>
    </row>
    <row r="33" spans="1:16" x14ac:dyDescent="0.2">
      <c r="A33" s="172" t="str">
        <f>IF(連結実質赤字比率に係る赤字・黒字の構成分析!C$37="",NA(),連結実質赤字比率に係る赤字・黒字の構成分析!C$37)</f>
        <v>地域振興券交付事業特別会計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0.24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0.25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0.28000000000000003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0.28000000000000003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0.3</v>
      </c>
    </row>
    <row r="34" spans="1:16" x14ac:dyDescent="0.2">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1.44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1.02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0.36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0.28000000000000003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0.69</v>
      </c>
    </row>
    <row r="35" spans="1:16" x14ac:dyDescent="0.2">
      <c r="A35" s="172" t="str">
        <f>IF(連結実質赤字比率に係る赤字・黒字の構成分析!C$35="",NA(),連結実質赤字比率に係る赤字・黒字の構成分析!C$35)</f>
        <v>介護保険特別会計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1.65</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0.99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0.16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0.45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1.96</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6.19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6.05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8.52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9.43</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604</v>
      </c>
      <c r="E42" s="173"/>
      <c r="F42" s="173"/>
      <c r="G42" s="173">
        <f>'実質公債費比率（分子）の構造'!L$52</f>
        <v>565</v>
      </c>
      <c r="H42" s="173"/>
      <c r="I42" s="173"/>
      <c r="J42" s="173">
        <f>'実質公債費比率（分子）の構造'!M$52</f>
        <v>583</v>
      </c>
      <c r="K42" s="173"/>
      <c r="L42" s="173"/>
      <c r="M42" s="173">
        <f>'実質公債費比率（分子）の構造'!N$52</f>
        <v>581</v>
      </c>
      <c r="N42" s="173"/>
      <c r="O42" s="173"/>
      <c r="P42" s="173">
        <f>'実質公債費比率（分子）の構造'!O$52</f>
        <v>584</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66</v>
      </c>
      <c r="B45" s="173">
        <f>'実質公債費比率（分子）の構造'!K$49</f>
        <v>36</v>
      </c>
      <c r="C45" s="173"/>
      <c r="D45" s="173"/>
      <c r="E45" s="173">
        <f>'実質公債費比率（分子）の構造'!L$49</f>
        <v>18</v>
      </c>
      <c r="F45" s="173"/>
      <c r="G45" s="173"/>
      <c r="H45" s="173">
        <f>'実質公債費比率（分子）の構造'!M$49</f>
        <v>9</v>
      </c>
      <c r="I45" s="173"/>
      <c r="J45" s="173"/>
      <c r="K45" s="173">
        <f>'実質公債費比率（分子）の構造'!N$49</f>
        <v>16</v>
      </c>
      <c r="L45" s="173"/>
      <c r="M45" s="173"/>
      <c r="N45" s="173">
        <f>'実質公債費比率（分子）の構造'!O$49</f>
        <v>22</v>
      </c>
      <c r="O45" s="173"/>
      <c r="P45" s="173"/>
    </row>
    <row r="46" spans="1:16" x14ac:dyDescent="0.2">
      <c r="A46" s="173" t="s">
        <v>67</v>
      </c>
      <c r="B46" s="173">
        <f>'実質公債費比率（分子）の構造'!K$48</f>
        <v>171</v>
      </c>
      <c r="C46" s="173"/>
      <c r="D46" s="173"/>
      <c r="E46" s="173">
        <f>'実質公債費比率（分子）の構造'!L$48</f>
        <v>166</v>
      </c>
      <c r="F46" s="173"/>
      <c r="G46" s="173"/>
      <c r="H46" s="173">
        <f>'実質公債費比率（分子）の構造'!M$48</f>
        <v>171</v>
      </c>
      <c r="I46" s="173"/>
      <c r="J46" s="173"/>
      <c r="K46" s="173">
        <f>'実質公債費比率（分子）の構造'!N$48</f>
        <v>168</v>
      </c>
      <c r="L46" s="173"/>
      <c r="M46" s="173"/>
      <c r="N46" s="173">
        <f>'実質公債費比率（分子）の構造'!O$48</f>
        <v>179</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696</v>
      </c>
      <c r="C49" s="173"/>
      <c r="D49" s="173"/>
      <c r="E49" s="173">
        <f>'実質公債費比率（分子）の構造'!L$45</f>
        <v>651</v>
      </c>
      <c r="F49" s="173"/>
      <c r="G49" s="173"/>
      <c r="H49" s="173">
        <f>'実質公債費比率（分子）の構造'!M$45</f>
        <v>709</v>
      </c>
      <c r="I49" s="173"/>
      <c r="J49" s="173"/>
      <c r="K49" s="173">
        <f>'実質公債費比率（分子）の構造'!N$45</f>
        <v>700</v>
      </c>
      <c r="L49" s="173"/>
      <c r="M49" s="173"/>
      <c r="N49" s="173">
        <f>'実質公債費比率（分子）の構造'!O$45</f>
        <v>718</v>
      </c>
      <c r="O49" s="173"/>
      <c r="P49" s="173"/>
    </row>
    <row r="50" spans="1:16" x14ac:dyDescent="0.2">
      <c r="A50" s="173" t="s">
        <v>71</v>
      </c>
      <c r="B50" s="173" t="e">
        <f>NA()</f>
        <v>#N/A</v>
      </c>
      <c r="C50" s="173">
        <f>IF(ISNUMBER('実質公債費比率（分子）の構造'!K$53),'実質公債費比率（分子）の構造'!K$53,NA())</f>
        <v>299</v>
      </c>
      <c r="D50" s="173" t="e">
        <f>NA()</f>
        <v>#N/A</v>
      </c>
      <c r="E50" s="173" t="e">
        <f>NA()</f>
        <v>#N/A</v>
      </c>
      <c r="F50" s="173">
        <f>IF(ISNUMBER('実質公債費比率（分子）の構造'!L$53),'実質公債費比率（分子）の構造'!L$53,NA())</f>
        <v>270</v>
      </c>
      <c r="G50" s="173" t="e">
        <f>NA()</f>
        <v>#N/A</v>
      </c>
      <c r="H50" s="173" t="e">
        <f>NA()</f>
        <v>#N/A</v>
      </c>
      <c r="I50" s="173">
        <f>IF(ISNUMBER('実質公債費比率（分子）の構造'!M$53),'実質公債費比率（分子）の構造'!M$53,NA())</f>
        <v>306</v>
      </c>
      <c r="J50" s="173" t="e">
        <f>NA()</f>
        <v>#N/A</v>
      </c>
      <c r="K50" s="173" t="e">
        <f>NA()</f>
        <v>#N/A</v>
      </c>
      <c r="L50" s="173">
        <f>IF(ISNUMBER('実質公債費比率（分子）の構造'!N$53),'実質公債費比率（分子）の構造'!N$53,NA())</f>
        <v>303</v>
      </c>
      <c r="M50" s="173" t="e">
        <f>NA()</f>
        <v>#N/A</v>
      </c>
      <c r="N50" s="173" t="e">
        <f>NA()</f>
        <v>#N/A</v>
      </c>
      <c r="O50" s="173">
        <f>IF(ISNUMBER('実質公債費比率（分子）の構造'!O$53),'実質公債費比率（分子）の構造'!O$53,NA())</f>
        <v>335</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5534</v>
      </c>
      <c r="E56" s="172"/>
      <c r="F56" s="172"/>
      <c r="G56" s="172">
        <f>'将来負担比率（分子）の構造'!J$52</f>
        <v>5620</v>
      </c>
      <c r="H56" s="172"/>
      <c r="I56" s="172"/>
      <c r="J56" s="172">
        <f>'将来負担比率（分子）の構造'!K$52</f>
        <v>5390</v>
      </c>
      <c r="K56" s="172"/>
      <c r="L56" s="172"/>
      <c r="M56" s="172">
        <f>'将来負担比率（分子）の構造'!L$52</f>
        <v>5427</v>
      </c>
      <c r="N56" s="172"/>
      <c r="O56" s="172"/>
      <c r="P56" s="172">
        <f>'将来負担比率（分子）の構造'!M$52</f>
        <v>5233</v>
      </c>
    </row>
    <row r="57" spans="1:16" x14ac:dyDescent="0.2">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2">
      <c r="A58" s="172" t="s">
        <v>41</v>
      </c>
      <c r="B58" s="172"/>
      <c r="C58" s="172"/>
      <c r="D58" s="172">
        <f>'将来負担比率（分子）の構造'!I$50</f>
        <v>2958</v>
      </c>
      <c r="E58" s="172"/>
      <c r="F58" s="172"/>
      <c r="G58" s="172">
        <f>'将来負担比率（分子）の構造'!J$50</f>
        <v>2989</v>
      </c>
      <c r="H58" s="172"/>
      <c r="I58" s="172"/>
      <c r="J58" s="172">
        <f>'将来負担比率（分子）の構造'!K$50</f>
        <v>3131</v>
      </c>
      <c r="K58" s="172"/>
      <c r="L58" s="172"/>
      <c r="M58" s="172">
        <f>'将来負担比率（分子）の構造'!L$50</f>
        <v>3145</v>
      </c>
      <c r="N58" s="172"/>
      <c r="O58" s="172"/>
      <c r="P58" s="172">
        <f>'将来負担比率（分子）の構造'!M$50</f>
        <v>3651</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775</v>
      </c>
      <c r="C62" s="172"/>
      <c r="D62" s="172"/>
      <c r="E62" s="172">
        <f>'将来負担比率（分子）の構造'!J$45</f>
        <v>827</v>
      </c>
      <c r="F62" s="172"/>
      <c r="G62" s="172"/>
      <c r="H62" s="172">
        <f>'将来負担比率（分子）の構造'!K$45</f>
        <v>995</v>
      </c>
      <c r="I62" s="172"/>
      <c r="J62" s="172"/>
      <c r="K62" s="172">
        <f>'将来負担比率（分子）の構造'!L$45</f>
        <v>974</v>
      </c>
      <c r="L62" s="172"/>
      <c r="M62" s="172"/>
      <c r="N62" s="172">
        <f>'将来負担比率（分子）の構造'!M$45</f>
        <v>660</v>
      </c>
      <c r="O62" s="172"/>
      <c r="P62" s="172"/>
    </row>
    <row r="63" spans="1:16" x14ac:dyDescent="0.2">
      <c r="A63" s="172" t="s">
        <v>34</v>
      </c>
      <c r="B63" s="172">
        <f>'将来負担比率（分子）の構造'!I$44</f>
        <v>62</v>
      </c>
      <c r="C63" s="172"/>
      <c r="D63" s="172"/>
      <c r="E63" s="172">
        <f>'将来負担比率（分子）の構造'!J$44</f>
        <v>65</v>
      </c>
      <c r="F63" s="172"/>
      <c r="G63" s="172"/>
      <c r="H63" s="172">
        <f>'将来負担比率（分子）の構造'!K$44</f>
        <v>85</v>
      </c>
      <c r="I63" s="172"/>
      <c r="J63" s="172"/>
      <c r="K63" s="172">
        <f>'将来負担比率（分子）の構造'!L$44</f>
        <v>96</v>
      </c>
      <c r="L63" s="172"/>
      <c r="M63" s="172"/>
      <c r="N63" s="172">
        <f>'将来負担比率（分子）の構造'!M$44</f>
        <v>103</v>
      </c>
      <c r="O63" s="172"/>
      <c r="P63" s="172"/>
    </row>
    <row r="64" spans="1:16" x14ac:dyDescent="0.2">
      <c r="A64" s="172" t="s">
        <v>33</v>
      </c>
      <c r="B64" s="172">
        <f>'将来負担比率（分子）の構造'!I$43</f>
        <v>2139</v>
      </c>
      <c r="C64" s="172"/>
      <c r="D64" s="172"/>
      <c r="E64" s="172">
        <f>'将来負担比率（分子）の構造'!J$43</f>
        <v>2126</v>
      </c>
      <c r="F64" s="172"/>
      <c r="G64" s="172"/>
      <c r="H64" s="172">
        <f>'将来負担比率（分子）の構造'!K$43</f>
        <v>2112</v>
      </c>
      <c r="I64" s="172"/>
      <c r="J64" s="172"/>
      <c r="K64" s="172">
        <f>'将来負担比率（分子）の構造'!L$43</f>
        <v>2053</v>
      </c>
      <c r="L64" s="172"/>
      <c r="M64" s="172"/>
      <c r="N64" s="172">
        <f>'将来負担比率（分子）の構造'!M$43</f>
        <v>2591</v>
      </c>
      <c r="O64" s="172"/>
      <c r="P64" s="172"/>
    </row>
    <row r="65" spans="1:16" x14ac:dyDescent="0.2">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31</v>
      </c>
      <c r="B66" s="172">
        <f>'将来負担比率（分子）の構造'!I$41</f>
        <v>5414</v>
      </c>
      <c r="C66" s="172"/>
      <c r="D66" s="172"/>
      <c r="E66" s="172">
        <f>'将来負担比率（分子）の構造'!J$41</f>
        <v>5480</v>
      </c>
      <c r="F66" s="172"/>
      <c r="G66" s="172"/>
      <c r="H66" s="172">
        <f>'将来負担比率（分子）の構造'!K$41</f>
        <v>5416</v>
      </c>
      <c r="I66" s="172"/>
      <c r="J66" s="172"/>
      <c r="K66" s="172">
        <f>'将来負担比率（分子）の構造'!L$41</f>
        <v>5319</v>
      </c>
      <c r="L66" s="172"/>
      <c r="M66" s="172"/>
      <c r="N66" s="172">
        <f>'将来負担比率（分子）の構造'!M$41</f>
        <v>5248</v>
      </c>
      <c r="O66" s="172"/>
      <c r="P66" s="172"/>
    </row>
    <row r="67" spans="1:16" x14ac:dyDescent="0.2">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88</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900</v>
      </c>
      <c r="C72" s="176">
        <f>基金残高に係る経年分析!G55</f>
        <v>800</v>
      </c>
      <c r="D72" s="176">
        <f>基金残高に係る経年分析!H55</f>
        <v>800</v>
      </c>
    </row>
    <row r="73" spans="1:16" x14ac:dyDescent="0.2">
      <c r="A73" s="175" t="s">
        <v>78</v>
      </c>
      <c r="B73" s="176">
        <f>基金残高に係る経年分析!F56</f>
        <v>45</v>
      </c>
      <c r="C73" s="176">
        <f>基金残高に係る経年分析!G56</f>
        <v>46</v>
      </c>
      <c r="D73" s="176">
        <f>基金残高に係る経年分析!H56</f>
        <v>87</v>
      </c>
    </row>
    <row r="74" spans="1:16" x14ac:dyDescent="0.2">
      <c r="A74" s="175" t="s">
        <v>79</v>
      </c>
      <c r="B74" s="176">
        <f>基金残高に係る経年分析!F57</f>
        <v>1899</v>
      </c>
      <c r="C74" s="176">
        <f>基金残高に係る経年分析!G57</f>
        <v>2082</v>
      </c>
      <c r="D74" s="176">
        <f>基金残高に係る経年分析!H57</f>
        <v>2470</v>
      </c>
    </row>
  </sheetData>
  <sheetProtection algorithmName="SHA-512" hashValue="IirZ94gsl3Yym2d/K51tY4Dfyqf2/BfO7+mCi9uGkYgLVtvO+cHuWXCPV2nmRA4jA0V/Rwp34IAckZhWrmsxkQ==" saltValue="iO0KJGCUPT0XS/m4ZQqaM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9"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6" t="s">
        <v>213</v>
      </c>
      <c r="DI1" s="607"/>
      <c r="DJ1" s="607"/>
      <c r="DK1" s="607"/>
      <c r="DL1" s="607"/>
      <c r="DM1" s="607"/>
      <c r="DN1" s="608"/>
      <c r="DO1" s="212"/>
      <c r="DP1" s="606" t="s">
        <v>214</v>
      </c>
      <c r="DQ1" s="607"/>
      <c r="DR1" s="607"/>
      <c r="DS1" s="607"/>
      <c r="DT1" s="607"/>
      <c r="DU1" s="607"/>
      <c r="DV1" s="607"/>
      <c r="DW1" s="607"/>
      <c r="DX1" s="607"/>
      <c r="DY1" s="607"/>
      <c r="DZ1" s="607"/>
      <c r="EA1" s="607"/>
      <c r="EB1" s="607"/>
      <c r="EC1" s="608"/>
      <c r="ED1" s="210"/>
      <c r="EE1" s="210"/>
      <c r="EF1" s="210"/>
      <c r="EG1" s="210"/>
      <c r="EH1" s="210"/>
      <c r="EI1" s="210"/>
      <c r="EJ1" s="210"/>
      <c r="EK1" s="210"/>
      <c r="EL1" s="210"/>
      <c r="EM1" s="210"/>
    </row>
    <row r="2" spans="2:143" ht="22.5" customHeight="1" x14ac:dyDescent="0.2">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09" t="s">
        <v>216</v>
      </c>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09" t="s">
        <v>217</v>
      </c>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1"/>
      <c r="CD3" s="612" t="s">
        <v>218</v>
      </c>
      <c r="CE3" s="613"/>
      <c r="CF3" s="613"/>
      <c r="CG3" s="613"/>
      <c r="CH3" s="613"/>
      <c r="CI3" s="613"/>
      <c r="CJ3" s="613"/>
      <c r="CK3" s="613"/>
      <c r="CL3" s="613"/>
      <c r="CM3" s="613"/>
      <c r="CN3" s="613"/>
      <c r="CO3" s="613"/>
      <c r="CP3" s="613"/>
      <c r="CQ3" s="613"/>
      <c r="CR3" s="613"/>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4"/>
    </row>
    <row r="4" spans="2:143" ht="11.25" customHeight="1" x14ac:dyDescent="0.2">
      <c r="B4" s="609" t="s">
        <v>1</v>
      </c>
      <c r="C4" s="610"/>
      <c r="D4" s="610"/>
      <c r="E4" s="610"/>
      <c r="F4" s="610"/>
      <c r="G4" s="610"/>
      <c r="H4" s="610"/>
      <c r="I4" s="610"/>
      <c r="J4" s="610"/>
      <c r="K4" s="610"/>
      <c r="L4" s="610"/>
      <c r="M4" s="610"/>
      <c r="N4" s="610"/>
      <c r="O4" s="610"/>
      <c r="P4" s="610"/>
      <c r="Q4" s="611"/>
      <c r="R4" s="609" t="s">
        <v>219</v>
      </c>
      <c r="S4" s="610"/>
      <c r="T4" s="610"/>
      <c r="U4" s="610"/>
      <c r="V4" s="610"/>
      <c r="W4" s="610"/>
      <c r="X4" s="610"/>
      <c r="Y4" s="611"/>
      <c r="Z4" s="609" t="s">
        <v>220</v>
      </c>
      <c r="AA4" s="610"/>
      <c r="AB4" s="610"/>
      <c r="AC4" s="611"/>
      <c r="AD4" s="609" t="s">
        <v>221</v>
      </c>
      <c r="AE4" s="610"/>
      <c r="AF4" s="610"/>
      <c r="AG4" s="610"/>
      <c r="AH4" s="610"/>
      <c r="AI4" s="610"/>
      <c r="AJ4" s="610"/>
      <c r="AK4" s="611"/>
      <c r="AL4" s="609" t="s">
        <v>220</v>
      </c>
      <c r="AM4" s="610"/>
      <c r="AN4" s="610"/>
      <c r="AO4" s="611"/>
      <c r="AP4" s="615" t="s">
        <v>222</v>
      </c>
      <c r="AQ4" s="615"/>
      <c r="AR4" s="615"/>
      <c r="AS4" s="615"/>
      <c r="AT4" s="615"/>
      <c r="AU4" s="615"/>
      <c r="AV4" s="615"/>
      <c r="AW4" s="615"/>
      <c r="AX4" s="615"/>
      <c r="AY4" s="615"/>
      <c r="AZ4" s="615"/>
      <c r="BA4" s="615"/>
      <c r="BB4" s="615"/>
      <c r="BC4" s="615"/>
      <c r="BD4" s="615"/>
      <c r="BE4" s="615"/>
      <c r="BF4" s="615"/>
      <c r="BG4" s="615" t="s">
        <v>223</v>
      </c>
      <c r="BH4" s="615"/>
      <c r="BI4" s="615"/>
      <c r="BJ4" s="615"/>
      <c r="BK4" s="615"/>
      <c r="BL4" s="615"/>
      <c r="BM4" s="615"/>
      <c r="BN4" s="615"/>
      <c r="BO4" s="615" t="s">
        <v>220</v>
      </c>
      <c r="BP4" s="615"/>
      <c r="BQ4" s="615"/>
      <c r="BR4" s="615"/>
      <c r="BS4" s="615" t="s">
        <v>224</v>
      </c>
      <c r="BT4" s="615"/>
      <c r="BU4" s="615"/>
      <c r="BV4" s="615"/>
      <c r="BW4" s="615"/>
      <c r="BX4" s="615"/>
      <c r="BY4" s="615"/>
      <c r="BZ4" s="615"/>
      <c r="CA4" s="615"/>
      <c r="CB4" s="615"/>
      <c r="CD4" s="612" t="s">
        <v>225</v>
      </c>
      <c r="CE4" s="613"/>
      <c r="CF4" s="613"/>
      <c r="CG4" s="613"/>
      <c r="CH4" s="613"/>
      <c r="CI4" s="613"/>
      <c r="CJ4" s="613"/>
      <c r="CK4" s="613"/>
      <c r="CL4" s="613"/>
      <c r="CM4" s="613"/>
      <c r="CN4" s="613"/>
      <c r="CO4" s="613"/>
      <c r="CP4" s="613"/>
      <c r="CQ4" s="613"/>
      <c r="CR4" s="613"/>
      <c r="CS4" s="613"/>
      <c r="CT4" s="613"/>
      <c r="CU4" s="613"/>
      <c r="CV4" s="613"/>
      <c r="CW4" s="613"/>
      <c r="CX4" s="613"/>
      <c r="CY4" s="613"/>
      <c r="CZ4" s="613"/>
      <c r="DA4" s="613"/>
      <c r="DB4" s="613"/>
      <c r="DC4" s="613"/>
      <c r="DD4" s="613"/>
      <c r="DE4" s="613"/>
      <c r="DF4" s="613"/>
      <c r="DG4" s="613"/>
      <c r="DH4" s="613"/>
      <c r="DI4" s="613"/>
      <c r="DJ4" s="613"/>
      <c r="DK4" s="613"/>
      <c r="DL4" s="613"/>
      <c r="DM4" s="613"/>
      <c r="DN4" s="613"/>
      <c r="DO4" s="613"/>
      <c r="DP4" s="613"/>
      <c r="DQ4" s="613"/>
      <c r="DR4" s="613"/>
      <c r="DS4" s="613"/>
      <c r="DT4" s="613"/>
      <c r="DU4" s="613"/>
      <c r="DV4" s="613"/>
      <c r="DW4" s="613"/>
      <c r="DX4" s="613"/>
      <c r="DY4" s="613"/>
      <c r="DZ4" s="613"/>
      <c r="EA4" s="613"/>
      <c r="EB4" s="613"/>
      <c r="EC4" s="614"/>
    </row>
    <row r="5" spans="2:143" s="216" customFormat="1" ht="11.25" customHeight="1" x14ac:dyDescent="0.2">
      <c r="B5" s="616" t="s">
        <v>226</v>
      </c>
      <c r="C5" s="617"/>
      <c r="D5" s="617"/>
      <c r="E5" s="617"/>
      <c r="F5" s="617"/>
      <c r="G5" s="617"/>
      <c r="H5" s="617"/>
      <c r="I5" s="617"/>
      <c r="J5" s="617"/>
      <c r="K5" s="617"/>
      <c r="L5" s="617"/>
      <c r="M5" s="617"/>
      <c r="N5" s="617"/>
      <c r="O5" s="617"/>
      <c r="P5" s="617"/>
      <c r="Q5" s="618"/>
      <c r="R5" s="619">
        <v>950514</v>
      </c>
      <c r="S5" s="620"/>
      <c r="T5" s="620"/>
      <c r="U5" s="620"/>
      <c r="V5" s="620"/>
      <c r="W5" s="620"/>
      <c r="X5" s="620"/>
      <c r="Y5" s="621"/>
      <c r="Z5" s="622">
        <v>13</v>
      </c>
      <c r="AA5" s="622"/>
      <c r="AB5" s="622"/>
      <c r="AC5" s="622"/>
      <c r="AD5" s="623">
        <v>950514</v>
      </c>
      <c r="AE5" s="623"/>
      <c r="AF5" s="623"/>
      <c r="AG5" s="623"/>
      <c r="AH5" s="623"/>
      <c r="AI5" s="623"/>
      <c r="AJ5" s="623"/>
      <c r="AK5" s="623"/>
      <c r="AL5" s="624">
        <v>23.3</v>
      </c>
      <c r="AM5" s="625"/>
      <c r="AN5" s="625"/>
      <c r="AO5" s="626"/>
      <c r="AP5" s="616" t="s">
        <v>227</v>
      </c>
      <c r="AQ5" s="617"/>
      <c r="AR5" s="617"/>
      <c r="AS5" s="617"/>
      <c r="AT5" s="617"/>
      <c r="AU5" s="617"/>
      <c r="AV5" s="617"/>
      <c r="AW5" s="617"/>
      <c r="AX5" s="617"/>
      <c r="AY5" s="617"/>
      <c r="AZ5" s="617"/>
      <c r="BA5" s="617"/>
      <c r="BB5" s="617"/>
      <c r="BC5" s="617"/>
      <c r="BD5" s="617"/>
      <c r="BE5" s="617"/>
      <c r="BF5" s="618"/>
      <c r="BG5" s="630">
        <v>950514</v>
      </c>
      <c r="BH5" s="631"/>
      <c r="BI5" s="631"/>
      <c r="BJ5" s="631"/>
      <c r="BK5" s="631"/>
      <c r="BL5" s="631"/>
      <c r="BM5" s="631"/>
      <c r="BN5" s="632"/>
      <c r="BO5" s="633">
        <v>100</v>
      </c>
      <c r="BP5" s="633"/>
      <c r="BQ5" s="633"/>
      <c r="BR5" s="633"/>
      <c r="BS5" s="634">
        <v>76039</v>
      </c>
      <c r="BT5" s="634"/>
      <c r="BU5" s="634"/>
      <c r="BV5" s="634"/>
      <c r="BW5" s="634"/>
      <c r="BX5" s="634"/>
      <c r="BY5" s="634"/>
      <c r="BZ5" s="634"/>
      <c r="CA5" s="634"/>
      <c r="CB5" s="638"/>
      <c r="CD5" s="612" t="s">
        <v>222</v>
      </c>
      <c r="CE5" s="613"/>
      <c r="CF5" s="613"/>
      <c r="CG5" s="613"/>
      <c r="CH5" s="613"/>
      <c r="CI5" s="613"/>
      <c r="CJ5" s="613"/>
      <c r="CK5" s="613"/>
      <c r="CL5" s="613"/>
      <c r="CM5" s="613"/>
      <c r="CN5" s="613"/>
      <c r="CO5" s="613"/>
      <c r="CP5" s="613"/>
      <c r="CQ5" s="614"/>
      <c r="CR5" s="612" t="s">
        <v>228</v>
      </c>
      <c r="CS5" s="613"/>
      <c r="CT5" s="613"/>
      <c r="CU5" s="613"/>
      <c r="CV5" s="613"/>
      <c r="CW5" s="613"/>
      <c r="CX5" s="613"/>
      <c r="CY5" s="614"/>
      <c r="CZ5" s="612" t="s">
        <v>220</v>
      </c>
      <c r="DA5" s="613"/>
      <c r="DB5" s="613"/>
      <c r="DC5" s="614"/>
      <c r="DD5" s="612" t="s">
        <v>229</v>
      </c>
      <c r="DE5" s="613"/>
      <c r="DF5" s="613"/>
      <c r="DG5" s="613"/>
      <c r="DH5" s="613"/>
      <c r="DI5" s="613"/>
      <c r="DJ5" s="613"/>
      <c r="DK5" s="613"/>
      <c r="DL5" s="613"/>
      <c r="DM5" s="613"/>
      <c r="DN5" s="613"/>
      <c r="DO5" s="613"/>
      <c r="DP5" s="614"/>
      <c r="DQ5" s="612" t="s">
        <v>230</v>
      </c>
      <c r="DR5" s="613"/>
      <c r="DS5" s="613"/>
      <c r="DT5" s="613"/>
      <c r="DU5" s="613"/>
      <c r="DV5" s="613"/>
      <c r="DW5" s="613"/>
      <c r="DX5" s="613"/>
      <c r="DY5" s="613"/>
      <c r="DZ5" s="613"/>
      <c r="EA5" s="613"/>
      <c r="EB5" s="613"/>
      <c r="EC5" s="614"/>
    </row>
    <row r="6" spans="2:143" ht="11.25" customHeight="1" x14ac:dyDescent="0.2">
      <c r="B6" s="627" t="s">
        <v>231</v>
      </c>
      <c r="C6" s="628"/>
      <c r="D6" s="628"/>
      <c r="E6" s="628"/>
      <c r="F6" s="628"/>
      <c r="G6" s="628"/>
      <c r="H6" s="628"/>
      <c r="I6" s="628"/>
      <c r="J6" s="628"/>
      <c r="K6" s="628"/>
      <c r="L6" s="628"/>
      <c r="M6" s="628"/>
      <c r="N6" s="628"/>
      <c r="O6" s="628"/>
      <c r="P6" s="628"/>
      <c r="Q6" s="629"/>
      <c r="R6" s="630">
        <v>120062</v>
      </c>
      <c r="S6" s="631"/>
      <c r="T6" s="631"/>
      <c r="U6" s="631"/>
      <c r="V6" s="631"/>
      <c r="W6" s="631"/>
      <c r="X6" s="631"/>
      <c r="Y6" s="632"/>
      <c r="Z6" s="633">
        <v>1.6</v>
      </c>
      <c r="AA6" s="633"/>
      <c r="AB6" s="633"/>
      <c r="AC6" s="633"/>
      <c r="AD6" s="634">
        <v>120062</v>
      </c>
      <c r="AE6" s="634"/>
      <c r="AF6" s="634"/>
      <c r="AG6" s="634"/>
      <c r="AH6" s="634"/>
      <c r="AI6" s="634"/>
      <c r="AJ6" s="634"/>
      <c r="AK6" s="634"/>
      <c r="AL6" s="635">
        <v>2.9</v>
      </c>
      <c r="AM6" s="636"/>
      <c r="AN6" s="636"/>
      <c r="AO6" s="637"/>
      <c r="AP6" s="627" t="s">
        <v>232</v>
      </c>
      <c r="AQ6" s="628"/>
      <c r="AR6" s="628"/>
      <c r="AS6" s="628"/>
      <c r="AT6" s="628"/>
      <c r="AU6" s="628"/>
      <c r="AV6" s="628"/>
      <c r="AW6" s="628"/>
      <c r="AX6" s="628"/>
      <c r="AY6" s="628"/>
      <c r="AZ6" s="628"/>
      <c r="BA6" s="628"/>
      <c r="BB6" s="628"/>
      <c r="BC6" s="628"/>
      <c r="BD6" s="628"/>
      <c r="BE6" s="628"/>
      <c r="BF6" s="629"/>
      <c r="BG6" s="630">
        <v>950514</v>
      </c>
      <c r="BH6" s="631"/>
      <c r="BI6" s="631"/>
      <c r="BJ6" s="631"/>
      <c r="BK6" s="631"/>
      <c r="BL6" s="631"/>
      <c r="BM6" s="631"/>
      <c r="BN6" s="632"/>
      <c r="BO6" s="633">
        <v>100</v>
      </c>
      <c r="BP6" s="633"/>
      <c r="BQ6" s="633"/>
      <c r="BR6" s="633"/>
      <c r="BS6" s="634">
        <v>76039</v>
      </c>
      <c r="BT6" s="634"/>
      <c r="BU6" s="634"/>
      <c r="BV6" s="634"/>
      <c r="BW6" s="634"/>
      <c r="BX6" s="634"/>
      <c r="BY6" s="634"/>
      <c r="BZ6" s="634"/>
      <c r="CA6" s="634"/>
      <c r="CB6" s="638"/>
      <c r="CD6" s="641" t="s">
        <v>233</v>
      </c>
      <c r="CE6" s="642"/>
      <c r="CF6" s="642"/>
      <c r="CG6" s="642"/>
      <c r="CH6" s="642"/>
      <c r="CI6" s="642"/>
      <c r="CJ6" s="642"/>
      <c r="CK6" s="642"/>
      <c r="CL6" s="642"/>
      <c r="CM6" s="642"/>
      <c r="CN6" s="642"/>
      <c r="CO6" s="642"/>
      <c r="CP6" s="642"/>
      <c r="CQ6" s="643"/>
      <c r="CR6" s="630">
        <v>54716</v>
      </c>
      <c r="CS6" s="631"/>
      <c r="CT6" s="631"/>
      <c r="CU6" s="631"/>
      <c r="CV6" s="631"/>
      <c r="CW6" s="631"/>
      <c r="CX6" s="631"/>
      <c r="CY6" s="632"/>
      <c r="CZ6" s="624">
        <v>0.8</v>
      </c>
      <c r="DA6" s="625"/>
      <c r="DB6" s="625"/>
      <c r="DC6" s="644"/>
      <c r="DD6" s="639" t="s">
        <v>127</v>
      </c>
      <c r="DE6" s="631"/>
      <c r="DF6" s="631"/>
      <c r="DG6" s="631"/>
      <c r="DH6" s="631"/>
      <c r="DI6" s="631"/>
      <c r="DJ6" s="631"/>
      <c r="DK6" s="631"/>
      <c r="DL6" s="631"/>
      <c r="DM6" s="631"/>
      <c r="DN6" s="631"/>
      <c r="DO6" s="631"/>
      <c r="DP6" s="632"/>
      <c r="DQ6" s="639">
        <v>54716</v>
      </c>
      <c r="DR6" s="631"/>
      <c r="DS6" s="631"/>
      <c r="DT6" s="631"/>
      <c r="DU6" s="631"/>
      <c r="DV6" s="631"/>
      <c r="DW6" s="631"/>
      <c r="DX6" s="631"/>
      <c r="DY6" s="631"/>
      <c r="DZ6" s="631"/>
      <c r="EA6" s="631"/>
      <c r="EB6" s="631"/>
      <c r="EC6" s="640"/>
    </row>
    <row r="7" spans="2:143" ht="11.25" customHeight="1" x14ac:dyDescent="0.2">
      <c r="B7" s="627" t="s">
        <v>234</v>
      </c>
      <c r="C7" s="628"/>
      <c r="D7" s="628"/>
      <c r="E7" s="628"/>
      <c r="F7" s="628"/>
      <c r="G7" s="628"/>
      <c r="H7" s="628"/>
      <c r="I7" s="628"/>
      <c r="J7" s="628"/>
      <c r="K7" s="628"/>
      <c r="L7" s="628"/>
      <c r="M7" s="628"/>
      <c r="N7" s="628"/>
      <c r="O7" s="628"/>
      <c r="P7" s="628"/>
      <c r="Q7" s="629"/>
      <c r="R7" s="630">
        <v>544</v>
      </c>
      <c r="S7" s="631"/>
      <c r="T7" s="631"/>
      <c r="U7" s="631"/>
      <c r="V7" s="631"/>
      <c r="W7" s="631"/>
      <c r="X7" s="631"/>
      <c r="Y7" s="632"/>
      <c r="Z7" s="633">
        <v>0</v>
      </c>
      <c r="AA7" s="633"/>
      <c r="AB7" s="633"/>
      <c r="AC7" s="633"/>
      <c r="AD7" s="634">
        <v>544</v>
      </c>
      <c r="AE7" s="634"/>
      <c r="AF7" s="634"/>
      <c r="AG7" s="634"/>
      <c r="AH7" s="634"/>
      <c r="AI7" s="634"/>
      <c r="AJ7" s="634"/>
      <c r="AK7" s="634"/>
      <c r="AL7" s="635">
        <v>0</v>
      </c>
      <c r="AM7" s="636"/>
      <c r="AN7" s="636"/>
      <c r="AO7" s="637"/>
      <c r="AP7" s="627" t="s">
        <v>235</v>
      </c>
      <c r="AQ7" s="628"/>
      <c r="AR7" s="628"/>
      <c r="AS7" s="628"/>
      <c r="AT7" s="628"/>
      <c r="AU7" s="628"/>
      <c r="AV7" s="628"/>
      <c r="AW7" s="628"/>
      <c r="AX7" s="628"/>
      <c r="AY7" s="628"/>
      <c r="AZ7" s="628"/>
      <c r="BA7" s="628"/>
      <c r="BB7" s="628"/>
      <c r="BC7" s="628"/>
      <c r="BD7" s="628"/>
      <c r="BE7" s="628"/>
      <c r="BF7" s="629"/>
      <c r="BG7" s="630">
        <v>330897</v>
      </c>
      <c r="BH7" s="631"/>
      <c r="BI7" s="631"/>
      <c r="BJ7" s="631"/>
      <c r="BK7" s="631"/>
      <c r="BL7" s="631"/>
      <c r="BM7" s="631"/>
      <c r="BN7" s="632"/>
      <c r="BO7" s="633">
        <v>34.799999999999997</v>
      </c>
      <c r="BP7" s="633"/>
      <c r="BQ7" s="633"/>
      <c r="BR7" s="633"/>
      <c r="BS7" s="634" t="s">
        <v>179</v>
      </c>
      <c r="BT7" s="634"/>
      <c r="BU7" s="634"/>
      <c r="BV7" s="634"/>
      <c r="BW7" s="634"/>
      <c r="BX7" s="634"/>
      <c r="BY7" s="634"/>
      <c r="BZ7" s="634"/>
      <c r="CA7" s="634"/>
      <c r="CB7" s="638"/>
      <c r="CD7" s="645" t="s">
        <v>236</v>
      </c>
      <c r="CE7" s="646"/>
      <c r="CF7" s="646"/>
      <c r="CG7" s="646"/>
      <c r="CH7" s="646"/>
      <c r="CI7" s="646"/>
      <c r="CJ7" s="646"/>
      <c r="CK7" s="646"/>
      <c r="CL7" s="646"/>
      <c r="CM7" s="646"/>
      <c r="CN7" s="646"/>
      <c r="CO7" s="646"/>
      <c r="CP7" s="646"/>
      <c r="CQ7" s="647"/>
      <c r="CR7" s="630">
        <v>1191294</v>
      </c>
      <c r="CS7" s="631"/>
      <c r="CT7" s="631"/>
      <c r="CU7" s="631"/>
      <c r="CV7" s="631"/>
      <c r="CW7" s="631"/>
      <c r="CX7" s="631"/>
      <c r="CY7" s="632"/>
      <c r="CZ7" s="633">
        <v>17.600000000000001</v>
      </c>
      <c r="DA7" s="633"/>
      <c r="DB7" s="633"/>
      <c r="DC7" s="633"/>
      <c r="DD7" s="639">
        <v>3255</v>
      </c>
      <c r="DE7" s="631"/>
      <c r="DF7" s="631"/>
      <c r="DG7" s="631"/>
      <c r="DH7" s="631"/>
      <c r="DI7" s="631"/>
      <c r="DJ7" s="631"/>
      <c r="DK7" s="631"/>
      <c r="DL7" s="631"/>
      <c r="DM7" s="631"/>
      <c r="DN7" s="631"/>
      <c r="DO7" s="631"/>
      <c r="DP7" s="632"/>
      <c r="DQ7" s="639">
        <v>1094419</v>
      </c>
      <c r="DR7" s="631"/>
      <c r="DS7" s="631"/>
      <c r="DT7" s="631"/>
      <c r="DU7" s="631"/>
      <c r="DV7" s="631"/>
      <c r="DW7" s="631"/>
      <c r="DX7" s="631"/>
      <c r="DY7" s="631"/>
      <c r="DZ7" s="631"/>
      <c r="EA7" s="631"/>
      <c r="EB7" s="631"/>
      <c r="EC7" s="640"/>
    </row>
    <row r="8" spans="2:143" ht="11.25" customHeight="1" x14ac:dyDescent="0.2">
      <c r="B8" s="627" t="s">
        <v>237</v>
      </c>
      <c r="C8" s="628"/>
      <c r="D8" s="628"/>
      <c r="E8" s="628"/>
      <c r="F8" s="628"/>
      <c r="G8" s="628"/>
      <c r="H8" s="628"/>
      <c r="I8" s="628"/>
      <c r="J8" s="628"/>
      <c r="K8" s="628"/>
      <c r="L8" s="628"/>
      <c r="M8" s="628"/>
      <c r="N8" s="628"/>
      <c r="O8" s="628"/>
      <c r="P8" s="628"/>
      <c r="Q8" s="629"/>
      <c r="R8" s="630">
        <v>4565</v>
      </c>
      <c r="S8" s="631"/>
      <c r="T8" s="631"/>
      <c r="U8" s="631"/>
      <c r="V8" s="631"/>
      <c r="W8" s="631"/>
      <c r="X8" s="631"/>
      <c r="Y8" s="632"/>
      <c r="Z8" s="633">
        <v>0.1</v>
      </c>
      <c r="AA8" s="633"/>
      <c r="AB8" s="633"/>
      <c r="AC8" s="633"/>
      <c r="AD8" s="634">
        <v>4565</v>
      </c>
      <c r="AE8" s="634"/>
      <c r="AF8" s="634"/>
      <c r="AG8" s="634"/>
      <c r="AH8" s="634"/>
      <c r="AI8" s="634"/>
      <c r="AJ8" s="634"/>
      <c r="AK8" s="634"/>
      <c r="AL8" s="635">
        <v>0.1</v>
      </c>
      <c r="AM8" s="636"/>
      <c r="AN8" s="636"/>
      <c r="AO8" s="637"/>
      <c r="AP8" s="627" t="s">
        <v>238</v>
      </c>
      <c r="AQ8" s="628"/>
      <c r="AR8" s="628"/>
      <c r="AS8" s="628"/>
      <c r="AT8" s="628"/>
      <c r="AU8" s="628"/>
      <c r="AV8" s="628"/>
      <c r="AW8" s="628"/>
      <c r="AX8" s="628"/>
      <c r="AY8" s="628"/>
      <c r="AZ8" s="628"/>
      <c r="BA8" s="628"/>
      <c r="BB8" s="628"/>
      <c r="BC8" s="628"/>
      <c r="BD8" s="628"/>
      <c r="BE8" s="628"/>
      <c r="BF8" s="629"/>
      <c r="BG8" s="630">
        <v>13851</v>
      </c>
      <c r="BH8" s="631"/>
      <c r="BI8" s="631"/>
      <c r="BJ8" s="631"/>
      <c r="BK8" s="631"/>
      <c r="BL8" s="631"/>
      <c r="BM8" s="631"/>
      <c r="BN8" s="632"/>
      <c r="BO8" s="633">
        <v>1.5</v>
      </c>
      <c r="BP8" s="633"/>
      <c r="BQ8" s="633"/>
      <c r="BR8" s="633"/>
      <c r="BS8" s="634" t="s">
        <v>127</v>
      </c>
      <c r="BT8" s="634"/>
      <c r="BU8" s="634"/>
      <c r="BV8" s="634"/>
      <c r="BW8" s="634"/>
      <c r="BX8" s="634"/>
      <c r="BY8" s="634"/>
      <c r="BZ8" s="634"/>
      <c r="CA8" s="634"/>
      <c r="CB8" s="638"/>
      <c r="CD8" s="645" t="s">
        <v>239</v>
      </c>
      <c r="CE8" s="646"/>
      <c r="CF8" s="646"/>
      <c r="CG8" s="646"/>
      <c r="CH8" s="646"/>
      <c r="CI8" s="646"/>
      <c r="CJ8" s="646"/>
      <c r="CK8" s="646"/>
      <c r="CL8" s="646"/>
      <c r="CM8" s="646"/>
      <c r="CN8" s="646"/>
      <c r="CO8" s="646"/>
      <c r="CP8" s="646"/>
      <c r="CQ8" s="647"/>
      <c r="CR8" s="630">
        <v>1438554</v>
      </c>
      <c r="CS8" s="631"/>
      <c r="CT8" s="631"/>
      <c r="CU8" s="631"/>
      <c r="CV8" s="631"/>
      <c r="CW8" s="631"/>
      <c r="CX8" s="631"/>
      <c r="CY8" s="632"/>
      <c r="CZ8" s="633">
        <v>21.2</v>
      </c>
      <c r="DA8" s="633"/>
      <c r="DB8" s="633"/>
      <c r="DC8" s="633"/>
      <c r="DD8" s="639">
        <v>17098</v>
      </c>
      <c r="DE8" s="631"/>
      <c r="DF8" s="631"/>
      <c r="DG8" s="631"/>
      <c r="DH8" s="631"/>
      <c r="DI8" s="631"/>
      <c r="DJ8" s="631"/>
      <c r="DK8" s="631"/>
      <c r="DL8" s="631"/>
      <c r="DM8" s="631"/>
      <c r="DN8" s="631"/>
      <c r="DO8" s="631"/>
      <c r="DP8" s="632"/>
      <c r="DQ8" s="639">
        <v>745797</v>
      </c>
      <c r="DR8" s="631"/>
      <c r="DS8" s="631"/>
      <c r="DT8" s="631"/>
      <c r="DU8" s="631"/>
      <c r="DV8" s="631"/>
      <c r="DW8" s="631"/>
      <c r="DX8" s="631"/>
      <c r="DY8" s="631"/>
      <c r="DZ8" s="631"/>
      <c r="EA8" s="631"/>
      <c r="EB8" s="631"/>
      <c r="EC8" s="640"/>
    </row>
    <row r="9" spans="2:143" ht="11.25" customHeight="1" x14ac:dyDescent="0.2">
      <c r="B9" s="627" t="s">
        <v>240</v>
      </c>
      <c r="C9" s="628"/>
      <c r="D9" s="628"/>
      <c r="E9" s="628"/>
      <c r="F9" s="628"/>
      <c r="G9" s="628"/>
      <c r="H9" s="628"/>
      <c r="I9" s="628"/>
      <c r="J9" s="628"/>
      <c r="K9" s="628"/>
      <c r="L9" s="628"/>
      <c r="M9" s="628"/>
      <c r="N9" s="628"/>
      <c r="O9" s="628"/>
      <c r="P9" s="628"/>
      <c r="Q9" s="629"/>
      <c r="R9" s="630">
        <v>5161</v>
      </c>
      <c r="S9" s="631"/>
      <c r="T9" s="631"/>
      <c r="U9" s="631"/>
      <c r="V9" s="631"/>
      <c r="W9" s="631"/>
      <c r="X9" s="631"/>
      <c r="Y9" s="632"/>
      <c r="Z9" s="633">
        <v>0.1</v>
      </c>
      <c r="AA9" s="633"/>
      <c r="AB9" s="633"/>
      <c r="AC9" s="633"/>
      <c r="AD9" s="634">
        <v>5161</v>
      </c>
      <c r="AE9" s="634"/>
      <c r="AF9" s="634"/>
      <c r="AG9" s="634"/>
      <c r="AH9" s="634"/>
      <c r="AI9" s="634"/>
      <c r="AJ9" s="634"/>
      <c r="AK9" s="634"/>
      <c r="AL9" s="635">
        <v>0.1</v>
      </c>
      <c r="AM9" s="636"/>
      <c r="AN9" s="636"/>
      <c r="AO9" s="637"/>
      <c r="AP9" s="627" t="s">
        <v>241</v>
      </c>
      <c r="AQ9" s="628"/>
      <c r="AR9" s="628"/>
      <c r="AS9" s="628"/>
      <c r="AT9" s="628"/>
      <c r="AU9" s="628"/>
      <c r="AV9" s="628"/>
      <c r="AW9" s="628"/>
      <c r="AX9" s="628"/>
      <c r="AY9" s="628"/>
      <c r="AZ9" s="628"/>
      <c r="BA9" s="628"/>
      <c r="BB9" s="628"/>
      <c r="BC9" s="628"/>
      <c r="BD9" s="628"/>
      <c r="BE9" s="628"/>
      <c r="BF9" s="629"/>
      <c r="BG9" s="630">
        <v>271569</v>
      </c>
      <c r="BH9" s="631"/>
      <c r="BI9" s="631"/>
      <c r="BJ9" s="631"/>
      <c r="BK9" s="631"/>
      <c r="BL9" s="631"/>
      <c r="BM9" s="631"/>
      <c r="BN9" s="632"/>
      <c r="BO9" s="633">
        <v>28.6</v>
      </c>
      <c r="BP9" s="633"/>
      <c r="BQ9" s="633"/>
      <c r="BR9" s="633"/>
      <c r="BS9" s="634" t="s">
        <v>127</v>
      </c>
      <c r="BT9" s="634"/>
      <c r="BU9" s="634"/>
      <c r="BV9" s="634"/>
      <c r="BW9" s="634"/>
      <c r="BX9" s="634"/>
      <c r="BY9" s="634"/>
      <c r="BZ9" s="634"/>
      <c r="CA9" s="634"/>
      <c r="CB9" s="638"/>
      <c r="CD9" s="645" t="s">
        <v>242</v>
      </c>
      <c r="CE9" s="646"/>
      <c r="CF9" s="646"/>
      <c r="CG9" s="646"/>
      <c r="CH9" s="646"/>
      <c r="CI9" s="646"/>
      <c r="CJ9" s="646"/>
      <c r="CK9" s="646"/>
      <c r="CL9" s="646"/>
      <c r="CM9" s="646"/>
      <c r="CN9" s="646"/>
      <c r="CO9" s="646"/>
      <c r="CP9" s="646"/>
      <c r="CQ9" s="647"/>
      <c r="CR9" s="630">
        <v>643750</v>
      </c>
      <c r="CS9" s="631"/>
      <c r="CT9" s="631"/>
      <c r="CU9" s="631"/>
      <c r="CV9" s="631"/>
      <c r="CW9" s="631"/>
      <c r="CX9" s="631"/>
      <c r="CY9" s="632"/>
      <c r="CZ9" s="633">
        <v>9.5</v>
      </c>
      <c r="DA9" s="633"/>
      <c r="DB9" s="633"/>
      <c r="DC9" s="633"/>
      <c r="DD9" s="639">
        <v>18920</v>
      </c>
      <c r="DE9" s="631"/>
      <c r="DF9" s="631"/>
      <c r="DG9" s="631"/>
      <c r="DH9" s="631"/>
      <c r="DI9" s="631"/>
      <c r="DJ9" s="631"/>
      <c r="DK9" s="631"/>
      <c r="DL9" s="631"/>
      <c r="DM9" s="631"/>
      <c r="DN9" s="631"/>
      <c r="DO9" s="631"/>
      <c r="DP9" s="632"/>
      <c r="DQ9" s="639">
        <v>514885</v>
      </c>
      <c r="DR9" s="631"/>
      <c r="DS9" s="631"/>
      <c r="DT9" s="631"/>
      <c r="DU9" s="631"/>
      <c r="DV9" s="631"/>
      <c r="DW9" s="631"/>
      <c r="DX9" s="631"/>
      <c r="DY9" s="631"/>
      <c r="DZ9" s="631"/>
      <c r="EA9" s="631"/>
      <c r="EB9" s="631"/>
      <c r="EC9" s="640"/>
    </row>
    <row r="10" spans="2:143" ht="11.25" customHeight="1" x14ac:dyDescent="0.2">
      <c r="B10" s="627" t="s">
        <v>243</v>
      </c>
      <c r="C10" s="628"/>
      <c r="D10" s="628"/>
      <c r="E10" s="628"/>
      <c r="F10" s="628"/>
      <c r="G10" s="628"/>
      <c r="H10" s="628"/>
      <c r="I10" s="628"/>
      <c r="J10" s="628"/>
      <c r="K10" s="628"/>
      <c r="L10" s="628"/>
      <c r="M10" s="628"/>
      <c r="N10" s="628"/>
      <c r="O10" s="628"/>
      <c r="P10" s="628"/>
      <c r="Q10" s="629"/>
      <c r="R10" s="630" t="s">
        <v>179</v>
      </c>
      <c r="S10" s="631"/>
      <c r="T10" s="631"/>
      <c r="U10" s="631"/>
      <c r="V10" s="631"/>
      <c r="W10" s="631"/>
      <c r="X10" s="631"/>
      <c r="Y10" s="632"/>
      <c r="Z10" s="633" t="s">
        <v>244</v>
      </c>
      <c r="AA10" s="633"/>
      <c r="AB10" s="633"/>
      <c r="AC10" s="633"/>
      <c r="AD10" s="634" t="s">
        <v>179</v>
      </c>
      <c r="AE10" s="634"/>
      <c r="AF10" s="634"/>
      <c r="AG10" s="634"/>
      <c r="AH10" s="634"/>
      <c r="AI10" s="634"/>
      <c r="AJ10" s="634"/>
      <c r="AK10" s="634"/>
      <c r="AL10" s="635" t="s">
        <v>127</v>
      </c>
      <c r="AM10" s="636"/>
      <c r="AN10" s="636"/>
      <c r="AO10" s="637"/>
      <c r="AP10" s="627" t="s">
        <v>245</v>
      </c>
      <c r="AQ10" s="628"/>
      <c r="AR10" s="628"/>
      <c r="AS10" s="628"/>
      <c r="AT10" s="628"/>
      <c r="AU10" s="628"/>
      <c r="AV10" s="628"/>
      <c r="AW10" s="628"/>
      <c r="AX10" s="628"/>
      <c r="AY10" s="628"/>
      <c r="AZ10" s="628"/>
      <c r="BA10" s="628"/>
      <c r="BB10" s="628"/>
      <c r="BC10" s="628"/>
      <c r="BD10" s="628"/>
      <c r="BE10" s="628"/>
      <c r="BF10" s="629"/>
      <c r="BG10" s="630">
        <v>27352</v>
      </c>
      <c r="BH10" s="631"/>
      <c r="BI10" s="631"/>
      <c r="BJ10" s="631"/>
      <c r="BK10" s="631"/>
      <c r="BL10" s="631"/>
      <c r="BM10" s="631"/>
      <c r="BN10" s="632"/>
      <c r="BO10" s="633">
        <v>2.9</v>
      </c>
      <c r="BP10" s="633"/>
      <c r="BQ10" s="633"/>
      <c r="BR10" s="633"/>
      <c r="BS10" s="634" t="s">
        <v>127</v>
      </c>
      <c r="BT10" s="634"/>
      <c r="BU10" s="634"/>
      <c r="BV10" s="634"/>
      <c r="BW10" s="634"/>
      <c r="BX10" s="634"/>
      <c r="BY10" s="634"/>
      <c r="BZ10" s="634"/>
      <c r="CA10" s="634"/>
      <c r="CB10" s="638"/>
      <c r="CD10" s="645" t="s">
        <v>246</v>
      </c>
      <c r="CE10" s="646"/>
      <c r="CF10" s="646"/>
      <c r="CG10" s="646"/>
      <c r="CH10" s="646"/>
      <c r="CI10" s="646"/>
      <c r="CJ10" s="646"/>
      <c r="CK10" s="646"/>
      <c r="CL10" s="646"/>
      <c r="CM10" s="646"/>
      <c r="CN10" s="646"/>
      <c r="CO10" s="646"/>
      <c r="CP10" s="646"/>
      <c r="CQ10" s="647"/>
      <c r="CR10" s="630">
        <v>1017</v>
      </c>
      <c r="CS10" s="631"/>
      <c r="CT10" s="631"/>
      <c r="CU10" s="631"/>
      <c r="CV10" s="631"/>
      <c r="CW10" s="631"/>
      <c r="CX10" s="631"/>
      <c r="CY10" s="632"/>
      <c r="CZ10" s="633">
        <v>0</v>
      </c>
      <c r="DA10" s="633"/>
      <c r="DB10" s="633"/>
      <c r="DC10" s="633"/>
      <c r="DD10" s="639" t="s">
        <v>127</v>
      </c>
      <c r="DE10" s="631"/>
      <c r="DF10" s="631"/>
      <c r="DG10" s="631"/>
      <c r="DH10" s="631"/>
      <c r="DI10" s="631"/>
      <c r="DJ10" s="631"/>
      <c r="DK10" s="631"/>
      <c r="DL10" s="631"/>
      <c r="DM10" s="631"/>
      <c r="DN10" s="631"/>
      <c r="DO10" s="631"/>
      <c r="DP10" s="632"/>
      <c r="DQ10" s="639">
        <v>17</v>
      </c>
      <c r="DR10" s="631"/>
      <c r="DS10" s="631"/>
      <c r="DT10" s="631"/>
      <c r="DU10" s="631"/>
      <c r="DV10" s="631"/>
      <c r="DW10" s="631"/>
      <c r="DX10" s="631"/>
      <c r="DY10" s="631"/>
      <c r="DZ10" s="631"/>
      <c r="EA10" s="631"/>
      <c r="EB10" s="631"/>
      <c r="EC10" s="640"/>
    </row>
    <row r="11" spans="2:143" ht="11.25" customHeight="1" x14ac:dyDescent="0.2">
      <c r="B11" s="627" t="s">
        <v>247</v>
      </c>
      <c r="C11" s="628"/>
      <c r="D11" s="628"/>
      <c r="E11" s="628"/>
      <c r="F11" s="628"/>
      <c r="G11" s="628"/>
      <c r="H11" s="628"/>
      <c r="I11" s="628"/>
      <c r="J11" s="628"/>
      <c r="K11" s="628"/>
      <c r="L11" s="628"/>
      <c r="M11" s="628"/>
      <c r="N11" s="628"/>
      <c r="O11" s="628"/>
      <c r="P11" s="628"/>
      <c r="Q11" s="629"/>
      <c r="R11" s="630">
        <v>194344</v>
      </c>
      <c r="S11" s="631"/>
      <c r="T11" s="631"/>
      <c r="U11" s="631"/>
      <c r="V11" s="631"/>
      <c r="W11" s="631"/>
      <c r="X11" s="631"/>
      <c r="Y11" s="632"/>
      <c r="Z11" s="635">
        <v>2.7</v>
      </c>
      <c r="AA11" s="636"/>
      <c r="AB11" s="636"/>
      <c r="AC11" s="648"/>
      <c r="AD11" s="639">
        <v>194344</v>
      </c>
      <c r="AE11" s="631"/>
      <c r="AF11" s="631"/>
      <c r="AG11" s="631"/>
      <c r="AH11" s="631"/>
      <c r="AI11" s="631"/>
      <c r="AJ11" s="631"/>
      <c r="AK11" s="632"/>
      <c r="AL11" s="635">
        <v>4.8</v>
      </c>
      <c r="AM11" s="636"/>
      <c r="AN11" s="636"/>
      <c r="AO11" s="637"/>
      <c r="AP11" s="627" t="s">
        <v>248</v>
      </c>
      <c r="AQ11" s="628"/>
      <c r="AR11" s="628"/>
      <c r="AS11" s="628"/>
      <c r="AT11" s="628"/>
      <c r="AU11" s="628"/>
      <c r="AV11" s="628"/>
      <c r="AW11" s="628"/>
      <c r="AX11" s="628"/>
      <c r="AY11" s="628"/>
      <c r="AZ11" s="628"/>
      <c r="BA11" s="628"/>
      <c r="BB11" s="628"/>
      <c r="BC11" s="628"/>
      <c r="BD11" s="628"/>
      <c r="BE11" s="628"/>
      <c r="BF11" s="629"/>
      <c r="BG11" s="630">
        <v>18125</v>
      </c>
      <c r="BH11" s="631"/>
      <c r="BI11" s="631"/>
      <c r="BJ11" s="631"/>
      <c r="BK11" s="631"/>
      <c r="BL11" s="631"/>
      <c r="BM11" s="631"/>
      <c r="BN11" s="632"/>
      <c r="BO11" s="633">
        <v>1.9</v>
      </c>
      <c r="BP11" s="633"/>
      <c r="BQ11" s="633"/>
      <c r="BR11" s="633"/>
      <c r="BS11" s="634" t="s">
        <v>127</v>
      </c>
      <c r="BT11" s="634"/>
      <c r="BU11" s="634"/>
      <c r="BV11" s="634"/>
      <c r="BW11" s="634"/>
      <c r="BX11" s="634"/>
      <c r="BY11" s="634"/>
      <c r="BZ11" s="634"/>
      <c r="CA11" s="634"/>
      <c r="CB11" s="638"/>
      <c r="CD11" s="645" t="s">
        <v>249</v>
      </c>
      <c r="CE11" s="646"/>
      <c r="CF11" s="646"/>
      <c r="CG11" s="646"/>
      <c r="CH11" s="646"/>
      <c r="CI11" s="646"/>
      <c r="CJ11" s="646"/>
      <c r="CK11" s="646"/>
      <c r="CL11" s="646"/>
      <c r="CM11" s="646"/>
      <c r="CN11" s="646"/>
      <c r="CO11" s="646"/>
      <c r="CP11" s="646"/>
      <c r="CQ11" s="647"/>
      <c r="CR11" s="630">
        <v>724077</v>
      </c>
      <c r="CS11" s="631"/>
      <c r="CT11" s="631"/>
      <c r="CU11" s="631"/>
      <c r="CV11" s="631"/>
      <c r="CW11" s="631"/>
      <c r="CX11" s="631"/>
      <c r="CY11" s="632"/>
      <c r="CZ11" s="633">
        <v>10.7</v>
      </c>
      <c r="DA11" s="633"/>
      <c r="DB11" s="633"/>
      <c r="DC11" s="633"/>
      <c r="DD11" s="639">
        <v>169550</v>
      </c>
      <c r="DE11" s="631"/>
      <c r="DF11" s="631"/>
      <c r="DG11" s="631"/>
      <c r="DH11" s="631"/>
      <c r="DI11" s="631"/>
      <c r="DJ11" s="631"/>
      <c r="DK11" s="631"/>
      <c r="DL11" s="631"/>
      <c r="DM11" s="631"/>
      <c r="DN11" s="631"/>
      <c r="DO11" s="631"/>
      <c r="DP11" s="632"/>
      <c r="DQ11" s="639">
        <v>345127</v>
      </c>
      <c r="DR11" s="631"/>
      <c r="DS11" s="631"/>
      <c r="DT11" s="631"/>
      <c r="DU11" s="631"/>
      <c r="DV11" s="631"/>
      <c r="DW11" s="631"/>
      <c r="DX11" s="631"/>
      <c r="DY11" s="631"/>
      <c r="DZ11" s="631"/>
      <c r="EA11" s="631"/>
      <c r="EB11" s="631"/>
      <c r="EC11" s="640"/>
    </row>
    <row r="12" spans="2:143" ht="11.25" customHeight="1" x14ac:dyDescent="0.2">
      <c r="B12" s="627" t="s">
        <v>250</v>
      </c>
      <c r="C12" s="628"/>
      <c r="D12" s="628"/>
      <c r="E12" s="628"/>
      <c r="F12" s="628"/>
      <c r="G12" s="628"/>
      <c r="H12" s="628"/>
      <c r="I12" s="628"/>
      <c r="J12" s="628"/>
      <c r="K12" s="628"/>
      <c r="L12" s="628"/>
      <c r="M12" s="628"/>
      <c r="N12" s="628"/>
      <c r="O12" s="628"/>
      <c r="P12" s="628"/>
      <c r="Q12" s="629"/>
      <c r="R12" s="630">
        <v>9974</v>
      </c>
      <c r="S12" s="631"/>
      <c r="T12" s="631"/>
      <c r="U12" s="631"/>
      <c r="V12" s="631"/>
      <c r="W12" s="631"/>
      <c r="X12" s="631"/>
      <c r="Y12" s="632"/>
      <c r="Z12" s="633">
        <v>0.1</v>
      </c>
      <c r="AA12" s="633"/>
      <c r="AB12" s="633"/>
      <c r="AC12" s="633"/>
      <c r="AD12" s="634">
        <v>9974</v>
      </c>
      <c r="AE12" s="634"/>
      <c r="AF12" s="634"/>
      <c r="AG12" s="634"/>
      <c r="AH12" s="634"/>
      <c r="AI12" s="634"/>
      <c r="AJ12" s="634"/>
      <c r="AK12" s="634"/>
      <c r="AL12" s="635">
        <v>0.2</v>
      </c>
      <c r="AM12" s="636"/>
      <c r="AN12" s="636"/>
      <c r="AO12" s="637"/>
      <c r="AP12" s="627" t="s">
        <v>251</v>
      </c>
      <c r="AQ12" s="628"/>
      <c r="AR12" s="628"/>
      <c r="AS12" s="628"/>
      <c r="AT12" s="628"/>
      <c r="AU12" s="628"/>
      <c r="AV12" s="628"/>
      <c r="AW12" s="628"/>
      <c r="AX12" s="628"/>
      <c r="AY12" s="628"/>
      <c r="AZ12" s="628"/>
      <c r="BA12" s="628"/>
      <c r="BB12" s="628"/>
      <c r="BC12" s="628"/>
      <c r="BD12" s="628"/>
      <c r="BE12" s="628"/>
      <c r="BF12" s="629"/>
      <c r="BG12" s="630">
        <v>556605</v>
      </c>
      <c r="BH12" s="631"/>
      <c r="BI12" s="631"/>
      <c r="BJ12" s="631"/>
      <c r="BK12" s="631"/>
      <c r="BL12" s="631"/>
      <c r="BM12" s="631"/>
      <c r="BN12" s="632"/>
      <c r="BO12" s="633">
        <v>58.6</v>
      </c>
      <c r="BP12" s="633"/>
      <c r="BQ12" s="633"/>
      <c r="BR12" s="633"/>
      <c r="BS12" s="634">
        <v>76039</v>
      </c>
      <c r="BT12" s="634"/>
      <c r="BU12" s="634"/>
      <c r="BV12" s="634"/>
      <c r="BW12" s="634"/>
      <c r="BX12" s="634"/>
      <c r="BY12" s="634"/>
      <c r="BZ12" s="634"/>
      <c r="CA12" s="634"/>
      <c r="CB12" s="638"/>
      <c r="CD12" s="645" t="s">
        <v>252</v>
      </c>
      <c r="CE12" s="646"/>
      <c r="CF12" s="646"/>
      <c r="CG12" s="646"/>
      <c r="CH12" s="646"/>
      <c r="CI12" s="646"/>
      <c r="CJ12" s="646"/>
      <c r="CK12" s="646"/>
      <c r="CL12" s="646"/>
      <c r="CM12" s="646"/>
      <c r="CN12" s="646"/>
      <c r="CO12" s="646"/>
      <c r="CP12" s="646"/>
      <c r="CQ12" s="647"/>
      <c r="CR12" s="630">
        <v>424960</v>
      </c>
      <c r="CS12" s="631"/>
      <c r="CT12" s="631"/>
      <c r="CU12" s="631"/>
      <c r="CV12" s="631"/>
      <c r="CW12" s="631"/>
      <c r="CX12" s="631"/>
      <c r="CY12" s="632"/>
      <c r="CZ12" s="633">
        <v>6.3</v>
      </c>
      <c r="DA12" s="633"/>
      <c r="DB12" s="633"/>
      <c r="DC12" s="633"/>
      <c r="DD12" s="639">
        <v>13017</v>
      </c>
      <c r="DE12" s="631"/>
      <c r="DF12" s="631"/>
      <c r="DG12" s="631"/>
      <c r="DH12" s="631"/>
      <c r="DI12" s="631"/>
      <c r="DJ12" s="631"/>
      <c r="DK12" s="631"/>
      <c r="DL12" s="631"/>
      <c r="DM12" s="631"/>
      <c r="DN12" s="631"/>
      <c r="DO12" s="631"/>
      <c r="DP12" s="632"/>
      <c r="DQ12" s="639">
        <v>200642</v>
      </c>
      <c r="DR12" s="631"/>
      <c r="DS12" s="631"/>
      <c r="DT12" s="631"/>
      <c r="DU12" s="631"/>
      <c r="DV12" s="631"/>
      <c r="DW12" s="631"/>
      <c r="DX12" s="631"/>
      <c r="DY12" s="631"/>
      <c r="DZ12" s="631"/>
      <c r="EA12" s="631"/>
      <c r="EB12" s="631"/>
      <c r="EC12" s="640"/>
    </row>
    <row r="13" spans="2:143" ht="11.25" customHeight="1" x14ac:dyDescent="0.2">
      <c r="B13" s="627" t="s">
        <v>253</v>
      </c>
      <c r="C13" s="628"/>
      <c r="D13" s="628"/>
      <c r="E13" s="628"/>
      <c r="F13" s="628"/>
      <c r="G13" s="628"/>
      <c r="H13" s="628"/>
      <c r="I13" s="628"/>
      <c r="J13" s="628"/>
      <c r="K13" s="628"/>
      <c r="L13" s="628"/>
      <c r="M13" s="628"/>
      <c r="N13" s="628"/>
      <c r="O13" s="628"/>
      <c r="P13" s="628"/>
      <c r="Q13" s="629"/>
      <c r="R13" s="630" t="s">
        <v>179</v>
      </c>
      <c r="S13" s="631"/>
      <c r="T13" s="631"/>
      <c r="U13" s="631"/>
      <c r="V13" s="631"/>
      <c r="W13" s="631"/>
      <c r="X13" s="631"/>
      <c r="Y13" s="632"/>
      <c r="Z13" s="633" t="s">
        <v>179</v>
      </c>
      <c r="AA13" s="633"/>
      <c r="AB13" s="633"/>
      <c r="AC13" s="633"/>
      <c r="AD13" s="634" t="s">
        <v>179</v>
      </c>
      <c r="AE13" s="634"/>
      <c r="AF13" s="634"/>
      <c r="AG13" s="634"/>
      <c r="AH13" s="634"/>
      <c r="AI13" s="634"/>
      <c r="AJ13" s="634"/>
      <c r="AK13" s="634"/>
      <c r="AL13" s="635" t="s">
        <v>127</v>
      </c>
      <c r="AM13" s="636"/>
      <c r="AN13" s="636"/>
      <c r="AO13" s="637"/>
      <c r="AP13" s="627" t="s">
        <v>254</v>
      </c>
      <c r="AQ13" s="628"/>
      <c r="AR13" s="628"/>
      <c r="AS13" s="628"/>
      <c r="AT13" s="628"/>
      <c r="AU13" s="628"/>
      <c r="AV13" s="628"/>
      <c r="AW13" s="628"/>
      <c r="AX13" s="628"/>
      <c r="AY13" s="628"/>
      <c r="AZ13" s="628"/>
      <c r="BA13" s="628"/>
      <c r="BB13" s="628"/>
      <c r="BC13" s="628"/>
      <c r="BD13" s="628"/>
      <c r="BE13" s="628"/>
      <c r="BF13" s="629"/>
      <c r="BG13" s="630">
        <v>556605</v>
      </c>
      <c r="BH13" s="631"/>
      <c r="BI13" s="631"/>
      <c r="BJ13" s="631"/>
      <c r="BK13" s="631"/>
      <c r="BL13" s="631"/>
      <c r="BM13" s="631"/>
      <c r="BN13" s="632"/>
      <c r="BO13" s="633">
        <v>58.6</v>
      </c>
      <c r="BP13" s="633"/>
      <c r="BQ13" s="633"/>
      <c r="BR13" s="633"/>
      <c r="BS13" s="634">
        <v>76039</v>
      </c>
      <c r="BT13" s="634"/>
      <c r="BU13" s="634"/>
      <c r="BV13" s="634"/>
      <c r="BW13" s="634"/>
      <c r="BX13" s="634"/>
      <c r="BY13" s="634"/>
      <c r="BZ13" s="634"/>
      <c r="CA13" s="634"/>
      <c r="CB13" s="638"/>
      <c r="CD13" s="645" t="s">
        <v>255</v>
      </c>
      <c r="CE13" s="646"/>
      <c r="CF13" s="646"/>
      <c r="CG13" s="646"/>
      <c r="CH13" s="646"/>
      <c r="CI13" s="646"/>
      <c r="CJ13" s="646"/>
      <c r="CK13" s="646"/>
      <c r="CL13" s="646"/>
      <c r="CM13" s="646"/>
      <c r="CN13" s="646"/>
      <c r="CO13" s="646"/>
      <c r="CP13" s="646"/>
      <c r="CQ13" s="647"/>
      <c r="CR13" s="630">
        <v>503063</v>
      </c>
      <c r="CS13" s="631"/>
      <c r="CT13" s="631"/>
      <c r="CU13" s="631"/>
      <c r="CV13" s="631"/>
      <c r="CW13" s="631"/>
      <c r="CX13" s="631"/>
      <c r="CY13" s="632"/>
      <c r="CZ13" s="633">
        <v>7.4</v>
      </c>
      <c r="DA13" s="633"/>
      <c r="DB13" s="633"/>
      <c r="DC13" s="633"/>
      <c r="DD13" s="639">
        <v>448281</v>
      </c>
      <c r="DE13" s="631"/>
      <c r="DF13" s="631"/>
      <c r="DG13" s="631"/>
      <c r="DH13" s="631"/>
      <c r="DI13" s="631"/>
      <c r="DJ13" s="631"/>
      <c r="DK13" s="631"/>
      <c r="DL13" s="631"/>
      <c r="DM13" s="631"/>
      <c r="DN13" s="631"/>
      <c r="DO13" s="631"/>
      <c r="DP13" s="632"/>
      <c r="DQ13" s="639">
        <v>133354</v>
      </c>
      <c r="DR13" s="631"/>
      <c r="DS13" s="631"/>
      <c r="DT13" s="631"/>
      <c r="DU13" s="631"/>
      <c r="DV13" s="631"/>
      <c r="DW13" s="631"/>
      <c r="DX13" s="631"/>
      <c r="DY13" s="631"/>
      <c r="DZ13" s="631"/>
      <c r="EA13" s="631"/>
      <c r="EB13" s="631"/>
      <c r="EC13" s="640"/>
    </row>
    <row r="14" spans="2:143" ht="11.25" customHeight="1" x14ac:dyDescent="0.2">
      <c r="B14" s="627" t="s">
        <v>256</v>
      </c>
      <c r="C14" s="628"/>
      <c r="D14" s="628"/>
      <c r="E14" s="628"/>
      <c r="F14" s="628"/>
      <c r="G14" s="628"/>
      <c r="H14" s="628"/>
      <c r="I14" s="628"/>
      <c r="J14" s="628"/>
      <c r="K14" s="628"/>
      <c r="L14" s="628"/>
      <c r="M14" s="628"/>
      <c r="N14" s="628"/>
      <c r="O14" s="628"/>
      <c r="P14" s="628"/>
      <c r="Q14" s="629"/>
      <c r="R14" s="630" t="s">
        <v>179</v>
      </c>
      <c r="S14" s="631"/>
      <c r="T14" s="631"/>
      <c r="U14" s="631"/>
      <c r="V14" s="631"/>
      <c r="W14" s="631"/>
      <c r="X14" s="631"/>
      <c r="Y14" s="632"/>
      <c r="Z14" s="633" t="s">
        <v>127</v>
      </c>
      <c r="AA14" s="633"/>
      <c r="AB14" s="633"/>
      <c r="AC14" s="633"/>
      <c r="AD14" s="634" t="s">
        <v>127</v>
      </c>
      <c r="AE14" s="634"/>
      <c r="AF14" s="634"/>
      <c r="AG14" s="634"/>
      <c r="AH14" s="634"/>
      <c r="AI14" s="634"/>
      <c r="AJ14" s="634"/>
      <c r="AK14" s="634"/>
      <c r="AL14" s="635" t="s">
        <v>127</v>
      </c>
      <c r="AM14" s="636"/>
      <c r="AN14" s="636"/>
      <c r="AO14" s="637"/>
      <c r="AP14" s="627" t="s">
        <v>257</v>
      </c>
      <c r="AQ14" s="628"/>
      <c r="AR14" s="628"/>
      <c r="AS14" s="628"/>
      <c r="AT14" s="628"/>
      <c r="AU14" s="628"/>
      <c r="AV14" s="628"/>
      <c r="AW14" s="628"/>
      <c r="AX14" s="628"/>
      <c r="AY14" s="628"/>
      <c r="AZ14" s="628"/>
      <c r="BA14" s="628"/>
      <c r="BB14" s="628"/>
      <c r="BC14" s="628"/>
      <c r="BD14" s="628"/>
      <c r="BE14" s="628"/>
      <c r="BF14" s="629"/>
      <c r="BG14" s="630">
        <v>32952</v>
      </c>
      <c r="BH14" s="631"/>
      <c r="BI14" s="631"/>
      <c r="BJ14" s="631"/>
      <c r="BK14" s="631"/>
      <c r="BL14" s="631"/>
      <c r="BM14" s="631"/>
      <c r="BN14" s="632"/>
      <c r="BO14" s="633">
        <v>3.5</v>
      </c>
      <c r="BP14" s="633"/>
      <c r="BQ14" s="633"/>
      <c r="BR14" s="633"/>
      <c r="BS14" s="634" t="s">
        <v>127</v>
      </c>
      <c r="BT14" s="634"/>
      <c r="BU14" s="634"/>
      <c r="BV14" s="634"/>
      <c r="BW14" s="634"/>
      <c r="BX14" s="634"/>
      <c r="BY14" s="634"/>
      <c r="BZ14" s="634"/>
      <c r="CA14" s="634"/>
      <c r="CB14" s="638"/>
      <c r="CD14" s="645" t="s">
        <v>258</v>
      </c>
      <c r="CE14" s="646"/>
      <c r="CF14" s="646"/>
      <c r="CG14" s="646"/>
      <c r="CH14" s="646"/>
      <c r="CI14" s="646"/>
      <c r="CJ14" s="646"/>
      <c r="CK14" s="646"/>
      <c r="CL14" s="646"/>
      <c r="CM14" s="646"/>
      <c r="CN14" s="646"/>
      <c r="CO14" s="646"/>
      <c r="CP14" s="646"/>
      <c r="CQ14" s="647"/>
      <c r="CR14" s="630">
        <v>292772</v>
      </c>
      <c r="CS14" s="631"/>
      <c r="CT14" s="631"/>
      <c r="CU14" s="631"/>
      <c r="CV14" s="631"/>
      <c r="CW14" s="631"/>
      <c r="CX14" s="631"/>
      <c r="CY14" s="632"/>
      <c r="CZ14" s="633">
        <v>4.3</v>
      </c>
      <c r="DA14" s="633"/>
      <c r="DB14" s="633"/>
      <c r="DC14" s="633"/>
      <c r="DD14" s="639">
        <v>34594</v>
      </c>
      <c r="DE14" s="631"/>
      <c r="DF14" s="631"/>
      <c r="DG14" s="631"/>
      <c r="DH14" s="631"/>
      <c r="DI14" s="631"/>
      <c r="DJ14" s="631"/>
      <c r="DK14" s="631"/>
      <c r="DL14" s="631"/>
      <c r="DM14" s="631"/>
      <c r="DN14" s="631"/>
      <c r="DO14" s="631"/>
      <c r="DP14" s="632"/>
      <c r="DQ14" s="639">
        <v>240115</v>
      </c>
      <c r="DR14" s="631"/>
      <c r="DS14" s="631"/>
      <c r="DT14" s="631"/>
      <c r="DU14" s="631"/>
      <c r="DV14" s="631"/>
      <c r="DW14" s="631"/>
      <c r="DX14" s="631"/>
      <c r="DY14" s="631"/>
      <c r="DZ14" s="631"/>
      <c r="EA14" s="631"/>
      <c r="EB14" s="631"/>
      <c r="EC14" s="640"/>
    </row>
    <row r="15" spans="2:143" ht="11.25" customHeight="1" x14ac:dyDescent="0.2">
      <c r="B15" s="627" t="s">
        <v>259</v>
      </c>
      <c r="C15" s="628"/>
      <c r="D15" s="628"/>
      <c r="E15" s="628"/>
      <c r="F15" s="628"/>
      <c r="G15" s="628"/>
      <c r="H15" s="628"/>
      <c r="I15" s="628"/>
      <c r="J15" s="628"/>
      <c r="K15" s="628"/>
      <c r="L15" s="628"/>
      <c r="M15" s="628"/>
      <c r="N15" s="628"/>
      <c r="O15" s="628"/>
      <c r="P15" s="628"/>
      <c r="Q15" s="629"/>
      <c r="R15" s="630" t="s">
        <v>179</v>
      </c>
      <c r="S15" s="631"/>
      <c r="T15" s="631"/>
      <c r="U15" s="631"/>
      <c r="V15" s="631"/>
      <c r="W15" s="631"/>
      <c r="X15" s="631"/>
      <c r="Y15" s="632"/>
      <c r="Z15" s="633" t="s">
        <v>127</v>
      </c>
      <c r="AA15" s="633"/>
      <c r="AB15" s="633"/>
      <c r="AC15" s="633"/>
      <c r="AD15" s="634" t="s">
        <v>244</v>
      </c>
      <c r="AE15" s="634"/>
      <c r="AF15" s="634"/>
      <c r="AG15" s="634"/>
      <c r="AH15" s="634"/>
      <c r="AI15" s="634"/>
      <c r="AJ15" s="634"/>
      <c r="AK15" s="634"/>
      <c r="AL15" s="635" t="s">
        <v>179</v>
      </c>
      <c r="AM15" s="636"/>
      <c r="AN15" s="636"/>
      <c r="AO15" s="637"/>
      <c r="AP15" s="627" t="s">
        <v>260</v>
      </c>
      <c r="AQ15" s="628"/>
      <c r="AR15" s="628"/>
      <c r="AS15" s="628"/>
      <c r="AT15" s="628"/>
      <c r="AU15" s="628"/>
      <c r="AV15" s="628"/>
      <c r="AW15" s="628"/>
      <c r="AX15" s="628"/>
      <c r="AY15" s="628"/>
      <c r="AZ15" s="628"/>
      <c r="BA15" s="628"/>
      <c r="BB15" s="628"/>
      <c r="BC15" s="628"/>
      <c r="BD15" s="628"/>
      <c r="BE15" s="628"/>
      <c r="BF15" s="629"/>
      <c r="BG15" s="630">
        <v>30060</v>
      </c>
      <c r="BH15" s="631"/>
      <c r="BI15" s="631"/>
      <c r="BJ15" s="631"/>
      <c r="BK15" s="631"/>
      <c r="BL15" s="631"/>
      <c r="BM15" s="631"/>
      <c r="BN15" s="632"/>
      <c r="BO15" s="633">
        <v>3.2</v>
      </c>
      <c r="BP15" s="633"/>
      <c r="BQ15" s="633"/>
      <c r="BR15" s="633"/>
      <c r="BS15" s="634" t="s">
        <v>179</v>
      </c>
      <c r="BT15" s="634"/>
      <c r="BU15" s="634"/>
      <c r="BV15" s="634"/>
      <c r="BW15" s="634"/>
      <c r="BX15" s="634"/>
      <c r="BY15" s="634"/>
      <c r="BZ15" s="634"/>
      <c r="CA15" s="634"/>
      <c r="CB15" s="638"/>
      <c r="CD15" s="645" t="s">
        <v>261</v>
      </c>
      <c r="CE15" s="646"/>
      <c r="CF15" s="646"/>
      <c r="CG15" s="646"/>
      <c r="CH15" s="646"/>
      <c r="CI15" s="646"/>
      <c r="CJ15" s="646"/>
      <c r="CK15" s="646"/>
      <c r="CL15" s="646"/>
      <c r="CM15" s="646"/>
      <c r="CN15" s="646"/>
      <c r="CO15" s="646"/>
      <c r="CP15" s="646"/>
      <c r="CQ15" s="647"/>
      <c r="CR15" s="630">
        <v>698801</v>
      </c>
      <c r="CS15" s="631"/>
      <c r="CT15" s="631"/>
      <c r="CU15" s="631"/>
      <c r="CV15" s="631"/>
      <c r="CW15" s="631"/>
      <c r="CX15" s="631"/>
      <c r="CY15" s="632"/>
      <c r="CZ15" s="633">
        <v>10.3</v>
      </c>
      <c r="DA15" s="633"/>
      <c r="DB15" s="633"/>
      <c r="DC15" s="633"/>
      <c r="DD15" s="639">
        <v>98848</v>
      </c>
      <c r="DE15" s="631"/>
      <c r="DF15" s="631"/>
      <c r="DG15" s="631"/>
      <c r="DH15" s="631"/>
      <c r="DI15" s="631"/>
      <c r="DJ15" s="631"/>
      <c r="DK15" s="631"/>
      <c r="DL15" s="631"/>
      <c r="DM15" s="631"/>
      <c r="DN15" s="631"/>
      <c r="DO15" s="631"/>
      <c r="DP15" s="632"/>
      <c r="DQ15" s="639">
        <v>538113</v>
      </c>
      <c r="DR15" s="631"/>
      <c r="DS15" s="631"/>
      <c r="DT15" s="631"/>
      <c r="DU15" s="631"/>
      <c r="DV15" s="631"/>
      <c r="DW15" s="631"/>
      <c r="DX15" s="631"/>
      <c r="DY15" s="631"/>
      <c r="DZ15" s="631"/>
      <c r="EA15" s="631"/>
      <c r="EB15" s="631"/>
      <c r="EC15" s="640"/>
    </row>
    <row r="16" spans="2:143" ht="11.25" customHeight="1" x14ac:dyDescent="0.2">
      <c r="B16" s="627" t="s">
        <v>262</v>
      </c>
      <c r="C16" s="628"/>
      <c r="D16" s="628"/>
      <c r="E16" s="628"/>
      <c r="F16" s="628"/>
      <c r="G16" s="628"/>
      <c r="H16" s="628"/>
      <c r="I16" s="628"/>
      <c r="J16" s="628"/>
      <c r="K16" s="628"/>
      <c r="L16" s="628"/>
      <c r="M16" s="628"/>
      <c r="N16" s="628"/>
      <c r="O16" s="628"/>
      <c r="P16" s="628"/>
      <c r="Q16" s="629"/>
      <c r="R16" s="630">
        <v>7638</v>
      </c>
      <c r="S16" s="631"/>
      <c r="T16" s="631"/>
      <c r="U16" s="631"/>
      <c r="V16" s="631"/>
      <c r="W16" s="631"/>
      <c r="X16" s="631"/>
      <c r="Y16" s="632"/>
      <c r="Z16" s="633">
        <v>0.1</v>
      </c>
      <c r="AA16" s="633"/>
      <c r="AB16" s="633"/>
      <c r="AC16" s="633"/>
      <c r="AD16" s="634">
        <v>7638</v>
      </c>
      <c r="AE16" s="634"/>
      <c r="AF16" s="634"/>
      <c r="AG16" s="634"/>
      <c r="AH16" s="634"/>
      <c r="AI16" s="634"/>
      <c r="AJ16" s="634"/>
      <c r="AK16" s="634"/>
      <c r="AL16" s="635">
        <v>0.2</v>
      </c>
      <c r="AM16" s="636"/>
      <c r="AN16" s="636"/>
      <c r="AO16" s="637"/>
      <c r="AP16" s="627" t="s">
        <v>263</v>
      </c>
      <c r="AQ16" s="628"/>
      <c r="AR16" s="628"/>
      <c r="AS16" s="628"/>
      <c r="AT16" s="628"/>
      <c r="AU16" s="628"/>
      <c r="AV16" s="628"/>
      <c r="AW16" s="628"/>
      <c r="AX16" s="628"/>
      <c r="AY16" s="628"/>
      <c r="AZ16" s="628"/>
      <c r="BA16" s="628"/>
      <c r="BB16" s="628"/>
      <c r="BC16" s="628"/>
      <c r="BD16" s="628"/>
      <c r="BE16" s="628"/>
      <c r="BF16" s="629"/>
      <c r="BG16" s="630" t="s">
        <v>179</v>
      </c>
      <c r="BH16" s="631"/>
      <c r="BI16" s="631"/>
      <c r="BJ16" s="631"/>
      <c r="BK16" s="631"/>
      <c r="BL16" s="631"/>
      <c r="BM16" s="631"/>
      <c r="BN16" s="632"/>
      <c r="BO16" s="633" t="s">
        <v>179</v>
      </c>
      <c r="BP16" s="633"/>
      <c r="BQ16" s="633"/>
      <c r="BR16" s="633"/>
      <c r="BS16" s="634" t="s">
        <v>127</v>
      </c>
      <c r="BT16" s="634"/>
      <c r="BU16" s="634"/>
      <c r="BV16" s="634"/>
      <c r="BW16" s="634"/>
      <c r="BX16" s="634"/>
      <c r="BY16" s="634"/>
      <c r="BZ16" s="634"/>
      <c r="CA16" s="634"/>
      <c r="CB16" s="638"/>
      <c r="CD16" s="645" t="s">
        <v>264</v>
      </c>
      <c r="CE16" s="646"/>
      <c r="CF16" s="646"/>
      <c r="CG16" s="646"/>
      <c r="CH16" s="646"/>
      <c r="CI16" s="646"/>
      <c r="CJ16" s="646"/>
      <c r="CK16" s="646"/>
      <c r="CL16" s="646"/>
      <c r="CM16" s="646"/>
      <c r="CN16" s="646"/>
      <c r="CO16" s="646"/>
      <c r="CP16" s="646"/>
      <c r="CQ16" s="647"/>
      <c r="CR16" s="630">
        <v>146355</v>
      </c>
      <c r="CS16" s="631"/>
      <c r="CT16" s="631"/>
      <c r="CU16" s="631"/>
      <c r="CV16" s="631"/>
      <c r="CW16" s="631"/>
      <c r="CX16" s="631"/>
      <c r="CY16" s="632"/>
      <c r="CZ16" s="633">
        <v>2.2000000000000002</v>
      </c>
      <c r="DA16" s="633"/>
      <c r="DB16" s="633"/>
      <c r="DC16" s="633"/>
      <c r="DD16" s="639" t="s">
        <v>179</v>
      </c>
      <c r="DE16" s="631"/>
      <c r="DF16" s="631"/>
      <c r="DG16" s="631"/>
      <c r="DH16" s="631"/>
      <c r="DI16" s="631"/>
      <c r="DJ16" s="631"/>
      <c r="DK16" s="631"/>
      <c r="DL16" s="631"/>
      <c r="DM16" s="631"/>
      <c r="DN16" s="631"/>
      <c r="DO16" s="631"/>
      <c r="DP16" s="632"/>
      <c r="DQ16" s="639">
        <v>77136</v>
      </c>
      <c r="DR16" s="631"/>
      <c r="DS16" s="631"/>
      <c r="DT16" s="631"/>
      <c r="DU16" s="631"/>
      <c r="DV16" s="631"/>
      <c r="DW16" s="631"/>
      <c r="DX16" s="631"/>
      <c r="DY16" s="631"/>
      <c r="DZ16" s="631"/>
      <c r="EA16" s="631"/>
      <c r="EB16" s="631"/>
      <c r="EC16" s="640"/>
    </row>
    <row r="17" spans="2:133" ht="11.25" customHeight="1" x14ac:dyDescent="0.2">
      <c r="B17" s="627" t="s">
        <v>265</v>
      </c>
      <c r="C17" s="628"/>
      <c r="D17" s="628"/>
      <c r="E17" s="628"/>
      <c r="F17" s="628"/>
      <c r="G17" s="628"/>
      <c r="H17" s="628"/>
      <c r="I17" s="628"/>
      <c r="J17" s="628"/>
      <c r="K17" s="628"/>
      <c r="L17" s="628"/>
      <c r="M17" s="628"/>
      <c r="N17" s="628"/>
      <c r="O17" s="628"/>
      <c r="P17" s="628"/>
      <c r="Q17" s="629"/>
      <c r="R17" s="630">
        <v>7534</v>
      </c>
      <c r="S17" s="631"/>
      <c r="T17" s="631"/>
      <c r="U17" s="631"/>
      <c r="V17" s="631"/>
      <c r="W17" s="631"/>
      <c r="X17" s="631"/>
      <c r="Y17" s="632"/>
      <c r="Z17" s="633">
        <v>0.1</v>
      </c>
      <c r="AA17" s="633"/>
      <c r="AB17" s="633"/>
      <c r="AC17" s="633"/>
      <c r="AD17" s="634">
        <v>7534</v>
      </c>
      <c r="AE17" s="634"/>
      <c r="AF17" s="634"/>
      <c r="AG17" s="634"/>
      <c r="AH17" s="634"/>
      <c r="AI17" s="634"/>
      <c r="AJ17" s="634"/>
      <c r="AK17" s="634"/>
      <c r="AL17" s="635">
        <v>0.2</v>
      </c>
      <c r="AM17" s="636"/>
      <c r="AN17" s="636"/>
      <c r="AO17" s="637"/>
      <c r="AP17" s="627" t="s">
        <v>266</v>
      </c>
      <c r="AQ17" s="628"/>
      <c r="AR17" s="628"/>
      <c r="AS17" s="628"/>
      <c r="AT17" s="628"/>
      <c r="AU17" s="628"/>
      <c r="AV17" s="628"/>
      <c r="AW17" s="628"/>
      <c r="AX17" s="628"/>
      <c r="AY17" s="628"/>
      <c r="AZ17" s="628"/>
      <c r="BA17" s="628"/>
      <c r="BB17" s="628"/>
      <c r="BC17" s="628"/>
      <c r="BD17" s="628"/>
      <c r="BE17" s="628"/>
      <c r="BF17" s="629"/>
      <c r="BG17" s="630" t="s">
        <v>179</v>
      </c>
      <c r="BH17" s="631"/>
      <c r="BI17" s="631"/>
      <c r="BJ17" s="631"/>
      <c r="BK17" s="631"/>
      <c r="BL17" s="631"/>
      <c r="BM17" s="631"/>
      <c r="BN17" s="632"/>
      <c r="BO17" s="633" t="s">
        <v>127</v>
      </c>
      <c r="BP17" s="633"/>
      <c r="BQ17" s="633"/>
      <c r="BR17" s="633"/>
      <c r="BS17" s="634" t="s">
        <v>179</v>
      </c>
      <c r="BT17" s="634"/>
      <c r="BU17" s="634"/>
      <c r="BV17" s="634"/>
      <c r="BW17" s="634"/>
      <c r="BX17" s="634"/>
      <c r="BY17" s="634"/>
      <c r="BZ17" s="634"/>
      <c r="CA17" s="634"/>
      <c r="CB17" s="638"/>
      <c r="CD17" s="645" t="s">
        <v>267</v>
      </c>
      <c r="CE17" s="646"/>
      <c r="CF17" s="646"/>
      <c r="CG17" s="646"/>
      <c r="CH17" s="646"/>
      <c r="CI17" s="646"/>
      <c r="CJ17" s="646"/>
      <c r="CK17" s="646"/>
      <c r="CL17" s="646"/>
      <c r="CM17" s="646"/>
      <c r="CN17" s="646"/>
      <c r="CO17" s="646"/>
      <c r="CP17" s="646"/>
      <c r="CQ17" s="647"/>
      <c r="CR17" s="630">
        <v>655179</v>
      </c>
      <c r="CS17" s="631"/>
      <c r="CT17" s="631"/>
      <c r="CU17" s="631"/>
      <c r="CV17" s="631"/>
      <c r="CW17" s="631"/>
      <c r="CX17" s="631"/>
      <c r="CY17" s="632"/>
      <c r="CZ17" s="633">
        <v>9.6999999999999993</v>
      </c>
      <c r="DA17" s="633"/>
      <c r="DB17" s="633"/>
      <c r="DC17" s="633"/>
      <c r="DD17" s="639" t="s">
        <v>127</v>
      </c>
      <c r="DE17" s="631"/>
      <c r="DF17" s="631"/>
      <c r="DG17" s="631"/>
      <c r="DH17" s="631"/>
      <c r="DI17" s="631"/>
      <c r="DJ17" s="631"/>
      <c r="DK17" s="631"/>
      <c r="DL17" s="631"/>
      <c r="DM17" s="631"/>
      <c r="DN17" s="631"/>
      <c r="DO17" s="631"/>
      <c r="DP17" s="632"/>
      <c r="DQ17" s="639">
        <v>655179</v>
      </c>
      <c r="DR17" s="631"/>
      <c r="DS17" s="631"/>
      <c r="DT17" s="631"/>
      <c r="DU17" s="631"/>
      <c r="DV17" s="631"/>
      <c r="DW17" s="631"/>
      <c r="DX17" s="631"/>
      <c r="DY17" s="631"/>
      <c r="DZ17" s="631"/>
      <c r="EA17" s="631"/>
      <c r="EB17" s="631"/>
      <c r="EC17" s="640"/>
    </row>
    <row r="18" spans="2:133" ht="11.25" customHeight="1" x14ac:dyDescent="0.2">
      <c r="B18" s="627" t="s">
        <v>268</v>
      </c>
      <c r="C18" s="628"/>
      <c r="D18" s="628"/>
      <c r="E18" s="628"/>
      <c r="F18" s="628"/>
      <c r="G18" s="628"/>
      <c r="H18" s="628"/>
      <c r="I18" s="628"/>
      <c r="J18" s="628"/>
      <c r="K18" s="628"/>
      <c r="L18" s="628"/>
      <c r="M18" s="628"/>
      <c r="N18" s="628"/>
      <c r="O18" s="628"/>
      <c r="P18" s="628"/>
      <c r="Q18" s="629"/>
      <c r="R18" s="630">
        <v>34801</v>
      </c>
      <c r="S18" s="631"/>
      <c r="T18" s="631"/>
      <c r="U18" s="631"/>
      <c r="V18" s="631"/>
      <c r="W18" s="631"/>
      <c r="X18" s="631"/>
      <c r="Y18" s="632"/>
      <c r="Z18" s="633">
        <v>0.5</v>
      </c>
      <c r="AA18" s="633"/>
      <c r="AB18" s="633"/>
      <c r="AC18" s="633"/>
      <c r="AD18" s="634">
        <v>34801</v>
      </c>
      <c r="AE18" s="634"/>
      <c r="AF18" s="634"/>
      <c r="AG18" s="634"/>
      <c r="AH18" s="634"/>
      <c r="AI18" s="634"/>
      <c r="AJ18" s="634"/>
      <c r="AK18" s="634"/>
      <c r="AL18" s="635">
        <v>0.9</v>
      </c>
      <c r="AM18" s="636"/>
      <c r="AN18" s="636"/>
      <c r="AO18" s="637"/>
      <c r="AP18" s="627" t="s">
        <v>269</v>
      </c>
      <c r="AQ18" s="628"/>
      <c r="AR18" s="628"/>
      <c r="AS18" s="628"/>
      <c r="AT18" s="628"/>
      <c r="AU18" s="628"/>
      <c r="AV18" s="628"/>
      <c r="AW18" s="628"/>
      <c r="AX18" s="628"/>
      <c r="AY18" s="628"/>
      <c r="AZ18" s="628"/>
      <c r="BA18" s="628"/>
      <c r="BB18" s="628"/>
      <c r="BC18" s="628"/>
      <c r="BD18" s="628"/>
      <c r="BE18" s="628"/>
      <c r="BF18" s="629"/>
      <c r="BG18" s="630" t="s">
        <v>244</v>
      </c>
      <c r="BH18" s="631"/>
      <c r="BI18" s="631"/>
      <c r="BJ18" s="631"/>
      <c r="BK18" s="631"/>
      <c r="BL18" s="631"/>
      <c r="BM18" s="631"/>
      <c r="BN18" s="632"/>
      <c r="BO18" s="633" t="s">
        <v>179</v>
      </c>
      <c r="BP18" s="633"/>
      <c r="BQ18" s="633"/>
      <c r="BR18" s="633"/>
      <c r="BS18" s="634" t="s">
        <v>179</v>
      </c>
      <c r="BT18" s="634"/>
      <c r="BU18" s="634"/>
      <c r="BV18" s="634"/>
      <c r="BW18" s="634"/>
      <c r="BX18" s="634"/>
      <c r="BY18" s="634"/>
      <c r="BZ18" s="634"/>
      <c r="CA18" s="634"/>
      <c r="CB18" s="638"/>
      <c r="CD18" s="645" t="s">
        <v>270</v>
      </c>
      <c r="CE18" s="646"/>
      <c r="CF18" s="646"/>
      <c r="CG18" s="646"/>
      <c r="CH18" s="646"/>
      <c r="CI18" s="646"/>
      <c r="CJ18" s="646"/>
      <c r="CK18" s="646"/>
      <c r="CL18" s="646"/>
      <c r="CM18" s="646"/>
      <c r="CN18" s="646"/>
      <c r="CO18" s="646"/>
      <c r="CP18" s="646"/>
      <c r="CQ18" s="647"/>
      <c r="CR18" s="630" t="s">
        <v>127</v>
      </c>
      <c r="CS18" s="631"/>
      <c r="CT18" s="631"/>
      <c r="CU18" s="631"/>
      <c r="CV18" s="631"/>
      <c r="CW18" s="631"/>
      <c r="CX18" s="631"/>
      <c r="CY18" s="632"/>
      <c r="CZ18" s="633" t="s">
        <v>179</v>
      </c>
      <c r="DA18" s="633"/>
      <c r="DB18" s="633"/>
      <c r="DC18" s="633"/>
      <c r="DD18" s="639" t="s">
        <v>127</v>
      </c>
      <c r="DE18" s="631"/>
      <c r="DF18" s="631"/>
      <c r="DG18" s="631"/>
      <c r="DH18" s="631"/>
      <c r="DI18" s="631"/>
      <c r="DJ18" s="631"/>
      <c r="DK18" s="631"/>
      <c r="DL18" s="631"/>
      <c r="DM18" s="631"/>
      <c r="DN18" s="631"/>
      <c r="DO18" s="631"/>
      <c r="DP18" s="632"/>
      <c r="DQ18" s="639" t="s">
        <v>127</v>
      </c>
      <c r="DR18" s="631"/>
      <c r="DS18" s="631"/>
      <c r="DT18" s="631"/>
      <c r="DU18" s="631"/>
      <c r="DV18" s="631"/>
      <c r="DW18" s="631"/>
      <c r="DX18" s="631"/>
      <c r="DY18" s="631"/>
      <c r="DZ18" s="631"/>
      <c r="EA18" s="631"/>
      <c r="EB18" s="631"/>
      <c r="EC18" s="640"/>
    </row>
    <row r="19" spans="2:133" ht="11.25" customHeight="1" x14ac:dyDescent="0.2">
      <c r="B19" s="627" t="s">
        <v>271</v>
      </c>
      <c r="C19" s="628"/>
      <c r="D19" s="628"/>
      <c r="E19" s="628"/>
      <c r="F19" s="628"/>
      <c r="G19" s="628"/>
      <c r="H19" s="628"/>
      <c r="I19" s="628"/>
      <c r="J19" s="628"/>
      <c r="K19" s="628"/>
      <c r="L19" s="628"/>
      <c r="M19" s="628"/>
      <c r="N19" s="628"/>
      <c r="O19" s="628"/>
      <c r="P19" s="628"/>
      <c r="Q19" s="629"/>
      <c r="R19" s="630">
        <v>1792</v>
      </c>
      <c r="S19" s="631"/>
      <c r="T19" s="631"/>
      <c r="U19" s="631"/>
      <c r="V19" s="631"/>
      <c r="W19" s="631"/>
      <c r="X19" s="631"/>
      <c r="Y19" s="632"/>
      <c r="Z19" s="633">
        <v>0</v>
      </c>
      <c r="AA19" s="633"/>
      <c r="AB19" s="633"/>
      <c r="AC19" s="633"/>
      <c r="AD19" s="634">
        <v>1792</v>
      </c>
      <c r="AE19" s="634"/>
      <c r="AF19" s="634"/>
      <c r="AG19" s="634"/>
      <c r="AH19" s="634"/>
      <c r="AI19" s="634"/>
      <c r="AJ19" s="634"/>
      <c r="AK19" s="634"/>
      <c r="AL19" s="635">
        <v>0</v>
      </c>
      <c r="AM19" s="636"/>
      <c r="AN19" s="636"/>
      <c r="AO19" s="637"/>
      <c r="AP19" s="627" t="s">
        <v>272</v>
      </c>
      <c r="AQ19" s="628"/>
      <c r="AR19" s="628"/>
      <c r="AS19" s="628"/>
      <c r="AT19" s="628"/>
      <c r="AU19" s="628"/>
      <c r="AV19" s="628"/>
      <c r="AW19" s="628"/>
      <c r="AX19" s="628"/>
      <c r="AY19" s="628"/>
      <c r="AZ19" s="628"/>
      <c r="BA19" s="628"/>
      <c r="BB19" s="628"/>
      <c r="BC19" s="628"/>
      <c r="BD19" s="628"/>
      <c r="BE19" s="628"/>
      <c r="BF19" s="629"/>
      <c r="BG19" s="630" t="s">
        <v>179</v>
      </c>
      <c r="BH19" s="631"/>
      <c r="BI19" s="631"/>
      <c r="BJ19" s="631"/>
      <c r="BK19" s="631"/>
      <c r="BL19" s="631"/>
      <c r="BM19" s="631"/>
      <c r="BN19" s="632"/>
      <c r="BO19" s="633" t="s">
        <v>127</v>
      </c>
      <c r="BP19" s="633"/>
      <c r="BQ19" s="633"/>
      <c r="BR19" s="633"/>
      <c r="BS19" s="634" t="s">
        <v>127</v>
      </c>
      <c r="BT19" s="634"/>
      <c r="BU19" s="634"/>
      <c r="BV19" s="634"/>
      <c r="BW19" s="634"/>
      <c r="BX19" s="634"/>
      <c r="BY19" s="634"/>
      <c r="BZ19" s="634"/>
      <c r="CA19" s="634"/>
      <c r="CB19" s="638"/>
      <c r="CD19" s="645" t="s">
        <v>273</v>
      </c>
      <c r="CE19" s="646"/>
      <c r="CF19" s="646"/>
      <c r="CG19" s="646"/>
      <c r="CH19" s="646"/>
      <c r="CI19" s="646"/>
      <c r="CJ19" s="646"/>
      <c r="CK19" s="646"/>
      <c r="CL19" s="646"/>
      <c r="CM19" s="646"/>
      <c r="CN19" s="646"/>
      <c r="CO19" s="646"/>
      <c r="CP19" s="646"/>
      <c r="CQ19" s="647"/>
      <c r="CR19" s="630" t="s">
        <v>179</v>
      </c>
      <c r="CS19" s="631"/>
      <c r="CT19" s="631"/>
      <c r="CU19" s="631"/>
      <c r="CV19" s="631"/>
      <c r="CW19" s="631"/>
      <c r="CX19" s="631"/>
      <c r="CY19" s="632"/>
      <c r="CZ19" s="633" t="s">
        <v>179</v>
      </c>
      <c r="DA19" s="633"/>
      <c r="DB19" s="633"/>
      <c r="DC19" s="633"/>
      <c r="DD19" s="639" t="s">
        <v>127</v>
      </c>
      <c r="DE19" s="631"/>
      <c r="DF19" s="631"/>
      <c r="DG19" s="631"/>
      <c r="DH19" s="631"/>
      <c r="DI19" s="631"/>
      <c r="DJ19" s="631"/>
      <c r="DK19" s="631"/>
      <c r="DL19" s="631"/>
      <c r="DM19" s="631"/>
      <c r="DN19" s="631"/>
      <c r="DO19" s="631"/>
      <c r="DP19" s="632"/>
      <c r="DQ19" s="639" t="s">
        <v>127</v>
      </c>
      <c r="DR19" s="631"/>
      <c r="DS19" s="631"/>
      <c r="DT19" s="631"/>
      <c r="DU19" s="631"/>
      <c r="DV19" s="631"/>
      <c r="DW19" s="631"/>
      <c r="DX19" s="631"/>
      <c r="DY19" s="631"/>
      <c r="DZ19" s="631"/>
      <c r="EA19" s="631"/>
      <c r="EB19" s="631"/>
      <c r="EC19" s="640"/>
    </row>
    <row r="20" spans="2:133" ht="11.25" customHeight="1" x14ac:dyDescent="0.2">
      <c r="B20" s="627" t="s">
        <v>274</v>
      </c>
      <c r="C20" s="628"/>
      <c r="D20" s="628"/>
      <c r="E20" s="628"/>
      <c r="F20" s="628"/>
      <c r="G20" s="628"/>
      <c r="H20" s="628"/>
      <c r="I20" s="628"/>
      <c r="J20" s="628"/>
      <c r="K20" s="628"/>
      <c r="L20" s="628"/>
      <c r="M20" s="628"/>
      <c r="N20" s="628"/>
      <c r="O20" s="628"/>
      <c r="P20" s="628"/>
      <c r="Q20" s="629"/>
      <c r="R20" s="630">
        <v>2389</v>
      </c>
      <c r="S20" s="631"/>
      <c r="T20" s="631"/>
      <c r="U20" s="631"/>
      <c r="V20" s="631"/>
      <c r="W20" s="631"/>
      <c r="X20" s="631"/>
      <c r="Y20" s="632"/>
      <c r="Z20" s="633">
        <v>0</v>
      </c>
      <c r="AA20" s="633"/>
      <c r="AB20" s="633"/>
      <c r="AC20" s="633"/>
      <c r="AD20" s="634">
        <v>2389</v>
      </c>
      <c r="AE20" s="634"/>
      <c r="AF20" s="634"/>
      <c r="AG20" s="634"/>
      <c r="AH20" s="634"/>
      <c r="AI20" s="634"/>
      <c r="AJ20" s="634"/>
      <c r="AK20" s="634"/>
      <c r="AL20" s="635">
        <v>0.1</v>
      </c>
      <c r="AM20" s="636"/>
      <c r="AN20" s="636"/>
      <c r="AO20" s="637"/>
      <c r="AP20" s="627" t="s">
        <v>275</v>
      </c>
      <c r="AQ20" s="628"/>
      <c r="AR20" s="628"/>
      <c r="AS20" s="628"/>
      <c r="AT20" s="628"/>
      <c r="AU20" s="628"/>
      <c r="AV20" s="628"/>
      <c r="AW20" s="628"/>
      <c r="AX20" s="628"/>
      <c r="AY20" s="628"/>
      <c r="AZ20" s="628"/>
      <c r="BA20" s="628"/>
      <c r="BB20" s="628"/>
      <c r="BC20" s="628"/>
      <c r="BD20" s="628"/>
      <c r="BE20" s="628"/>
      <c r="BF20" s="629"/>
      <c r="BG20" s="630" t="s">
        <v>179</v>
      </c>
      <c r="BH20" s="631"/>
      <c r="BI20" s="631"/>
      <c r="BJ20" s="631"/>
      <c r="BK20" s="631"/>
      <c r="BL20" s="631"/>
      <c r="BM20" s="631"/>
      <c r="BN20" s="632"/>
      <c r="BO20" s="633" t="s">
        <v>127</v>
      </c>
      <c r="BP20" s="633"/>
      <c r="BQ20" s="633"/>
      <c r="BR20" s="633"/>
      <c r="BS20" s="634" t="s">
        <v>127</v>
      </c>
      <c r="BT20" s="634"/>
      <c r="BU20" s="634"/>
      <c r="BV20" s="634"/>
      <c r="BW20" s="634"/>
      <c r="BX20" s="634"/>
      <c r="BY20" s="634"/>
      <c r="BZ20" s="634"/>
      <c r="CA20" s="634"/>
      <c r="CB20" s="638"/>
      <c r="CD20" s="645" t="s">
        <v>276</v>
      </c>
      <c r="CE20" s="646"/>
      <c r="CF20" s="646"/>
      <c r="CG20" s="646"/>
      <c r="CH20" s="646"/>
      <c r="CI20" s="646"/>
      <c r="CJ20" s="646"/>
      <c r="CK20" s="646"/>
      <c r="CL20" s="646"/>
      <c r="CM20" s="646"/>
      <c r="CN20" s="646"/>
      <c r="CO20" s="646"/>
      <c r="CP20" s="646"/>
      <c r="CQ20" s="647"/>
      <c r="CR20" s="630">
        <v>6774538</v>
      </c>
      <c r="CS20" s="631"/>
      <c r="CT20" s="631"/>
      <c r="CU20" s="631"/>
      <c r="CV20" s="631"/>
      <c r="CW20" s="631"/>
      <c r="CX20" s="631"/>
      <c r="CY20" s="632"/>
      <c r="CZ20" s="633">
        <v>100</v>
      </c>
      <c r="DA20" s="633"/>
      <c r="DB20" s="633"/>
      <c r="DC20" s="633"/>
      <c r="DD20" s="639">
        <v>803563</v>
      </c>
      <c r="DE20" s="631"/>
      <c r="DF20" s="631"/>
      <c r="DG20" s="631"/>
      <c r="DH20" s="631"/>
      <c r="DI20" s="631"/>
      <c r="DJ20" s="631"/>
      <c r="DK20" s="631"/>
      <c r="DL20" s="631"/>
      <c r="DM20" s="631"/>
      <c r="DN20" s="631"/>
      <c r="DO20" s="631"/>
      <c r="DP20" s="632"/>
      <c r="DQ20" s="639">
        <v>4599500</v>
      </c>
      <c r="DR20" s="631"/>
      <c r="DS20" s="631"/>
      <c r="DT20" s="631"/>
      <c r="DU20" s="631"/>
      <c r="DV20" s="631"/>
      <c r="DW20" s="631"/>
      <c r="DX20" s="631"/>
      <c r="DY20" s="631"/>
      <c r="DZ20" s="631"/>
      <c r="EA20" s="631"/>
      <c r="EB20" s="631"/>
      <c r="EC20" s="640"/>
    </row>
    <row r="21" spans="2:133" ht="11.25" customHeight="1" x14ac:dyDescent="0.2">
      <c r="B21" s="627" t="s">
        <v>277</v>
      </c>
      <c r="C21" s="628"/>
      <c r="D21" s="628"/>
      <c r="E21" s="628"/>
      <c r="F21" s="628"/>
      <c r="G21" s="628"/>
      <c r="H21" s="628"/>
      <c r="I21" s="628"/>
      <c r="J21" s="628"/>
      <c r="K21" s="628"/>
      <c r="L21" s="628"/>
      <c r="M21" s="628"/>
      <c r="N21" s="628"/>
      <c r="O21" s="628"/>
      <c r="P21" s="628"/>
      <c r="Q21" s="629"/>
      <c r="R21" s="630">
        <v>570</v>
      </c>
      <c r="S21" s="631"/>
      <c r="T21" s="631"/>
      <c r="U21" s="631"/>
      <c r="V21" s="631"/>
      <c r="W21" s="631"/>
      <c r="X21" s="631"/>
      <c r="Y21" s="632"/>
      <c r="Z21" s="633">
        <v>0</v>
      </c>
      <c r="AA21" s="633"/>
      <c r="AB21" s="633"/>
      <c r="AC21" s="633"/>
      <c r="AD21" s="634">
        <v>570</v>
      </c>
      <c r="AE21" s="634"/>
      <c r="AF21" s="634"/>
      <c r="AG21" s="634"/>
      <c r="AH21" s="634"/>
      <c r="AI21" s="634"/>
      <c r="AJ21" s="634"/>
      <c r="AK21" s="634"/>
      <c r="AL21" s="635">
        <v>0</v>
      </c>
      <c r="AM21" s="636"/>
      <c r="AN21" s="636"/>
      <c r="AO21" s="637"/>
      <c r="AP21" s="649" t="s">
        <v>278</v>
      </c>
      <c r="AQ21" s="650"/>
      <c r="AR21" s="650"/>
      <c r="AS21" s="650"/>
      <c r="AT21" s="650"/>
      <c r="AU21" s="650"/>
      <c r="AV21" s="650"/>
      <c r="AW21" s="650"/>
      <c r="AX21" s="650"/>
      <c r="AY21" s="650"/>
      <c r="AZ21" s="650"/>
      <c r="BA21" s="650"/>
      <c r="BB21" s="650"/>
      <c r="BC21" s="650"/>
      <c r="BD21" s="650"/>
      <c r="BE21" s="650"/>
      <c r="BF21" s="651"/>
      <c r="BG21" s="630" t="s">
        <v>179</v>
      </c>
      <c r="BH21" s="631"/>
      <c r="BI21" s="631"/>
      <c r="BJ21" s="631"/>
      <c r="BK21" s="631"/>
      <c r="BL21" s="631"/>
      <c r="BM21" s="631"/>
      <c r="BN21" s="632"/>
      <c r="BO21" s="633" t="s">
        <v>127</v>
      </c>
      <c r="BP21" s="633"/>
      <c r="BQ21" s="633"/>
      <c r="BR21" s="633"/>
      <c r="BS21" s="634" t="s">
        <v>127</v>
      </c>
      <c r="BT21" s="634"/>
      <c r="BU21" s="634"/>
      <c r="BV21" s="634"/>
      <c r="BW21" s="634"/>
      <c r="BX21" s="634"/>
      <c r="BY21" s="634"/>
      <c r="BZ21" s="634"/>
      <c r="CA21" s="634"/>
      <c r="CB21" s="638"/>
      <c r="CD21" s="655"/>
      <c r="CE21" s="656"/>
      <c r="CF21" s="656"/>
      <c r="CG21" s="656"/>
      <c r="CH21" s="656"/>
      <c r="CI21" s="656"/>
      <c r="CJ21" s="656"/>
      <c r="CK21" s="656"/>
      <c r="CL21" s="656"/>
      <c r="CM21" s="656"/>
      <c r="CN21" s="656"/>
      <c r="CO21" s="656"/>
      <c r="CP21" s="656"/>
      <c r="CQ21" s="657"/>
      <c r="CR21" s="658"/>
      <c r="CS21" s="653"/>
      <c r="CT21" s="653"/>
      <c r="CU21" s="653"/>
      <c r="CV21" s="653"/>
      <c r="CW21" s="653"/>
      <c r="CX21" s="653"/>
      <c r="CY21" s="659"/>
      <c r="CZ21" s="660"/>
      <c r="DA21" s="660"/>
      <c r="DB21" s="660"/>
      <c r="DC21" s="660"/>
      <c r="DD21" s="652"/>
      <c r="DE21" s="653"/>
      <c r="DF21" s="653"/>
      <c r="DG21" s="653"/>
      <c r="DH21" s="653"/>
      <c r="DI21" s="653"/>
      <c r="DJ21" s="653"/>
      <c r="DK21" s="653"/>
      <c r="DL21" s="653"/>
      <c r="DM21" s="653"/>
      <c r="DN21" s="653"/>
      <c r="DO21" s="653"/>
      <c r="DP21" s="659"/>
      <c r="DQ21" s="652"/>
      <c r="DR21" s="653"/>
      <c r="DS21" s="653"/>
      <c r="DT21" s="653"/>
      <c r="DU21" s="653"/>
      <c r="DV21" s="653"/>
      <c r="DW21" s="653"/>
      <c r="DX21" s="653"/>
      <c r="DY21" s="653"/>
      <c r="DZ21" s="653"/>
      <c r="EA21" s="653"/>
      <c r="EB21" s="653"/>
      <c r="EC21" s="654"/>
    </row>
    <row r="22" spans="2:133" ht="11.25" customHeight="1" x14ac:dyDescent="0.2">
      <c r="B22" s="666" t="s">
        <v>279</v>
      </c>
      <c r="C22" s="667"/>
      <c r="D22" s="667"/>
      <c r="E22" s="667"/>
      <c r="F22" s="667"/>
      <c r="G22" s="667"/>
      <c r="H22" s="667"/>
      <c r="I22" s="667"/>
      <c r="J22" s="667"/>
      <c r="K22" s="667"/>
      <c r="L22" s="667"/>
      <c r="M22" s="667"/>
      <c r="N22" s="667"/>
      <c r="O22" s="667"/>
      <c r="P22" s="667"/>
      <c r="Q22" s="668"/>
      <c r="R22" s="630">
        <v>30050</v>
      </c>
      <c r="S22" s="631"/>
      <c r="T22" s="631"/>
      <c r="U22" s="631"/>
      <c r="V22" s="631"/>
      <c r="W22" s="631"/>
      <c r="X22" s="631"/>
      <c r="Y22" s="632"/>
      <c r="Z22" s="633">
        <v>0.4</v>
      </c>
      <c r="AA22" s="633"/>
      <c r="AB22" s="633"/>
      <c r="AC22" s="633"/>
      <c r="AD22" s="634">
        <v>30050</v>
      </c>
      <c r="AE22" s="634"/>
      <c r="AF22" s="634"/>
      <c r="AG22" s="634"/>
      <c r="AH22" s="634"/>
      <c r="AI22" s="634"/>
      <c r="AJ22" s="634"/>
      <c r="AK22" s="634"/>
      <c r="AL22" s="635">
        <v>0.7</v>
      </c>
      <c r="AM22" s="636"/>
      <c r="AN22" s="636"/>
      <c r="AO22" s="637"/>
      <c r="AP22" s="649" t="s">
        <v>280</v>
      </c>
      <c r="AQ22" s="650"/>
      <c r="AR22" s="650"/>
      <c r="AS22" s="650"/>
      <c r="AT22" s="650"/>
      <c r="AU22" s="650"/>
      <c r="AV22" s="650"/>
      <c r="AW22" s="650"/>
      <c r="AX22" s="650"/>
      <c r="AY22" s="650"/>
      <c r="AZ22" s="650"/>
      <c r="BA22" s="650"/>
      <c r="BB22" s="650"/>
      <c r="BC22" s="650"/>
      <c r="BD22" s="650"/>
      <c r="BE22" s="650"/>
      <c r="BF22" s="651"/>
      <c r="BG22" s="630" t="s">
        <v>179</v>
      </c>
      <c r="BH22" s="631"/>
      <c r="BI22" s="631"/>
      <c r="BJ22" s="631"/>
      <c r="BK22" s="631"/>
      <c r="BL22" s="631"/>
      <c r="BM22" s="631"/>
      <c r="BN22" s="632"/>
      <c r="BO22" s="633" t="s">
        <v>127</v>
      </c>
      <c r="BP22" s="633"/>
      <c r="BQ22" s="633"/>
      <c r="BR22" s="633"/>
      <c r="BS22" s="634" t="s">
        <v>179</v>
      </c>
      <c r="BT22" s="634"/>
      <c r="BU22" s="634"/>
      <c r="BV22" s="634"/>
      <c r="BW22" s="634"/>
      <c r="BX22" s="634"/>
      <c r="BY22" s="634"/>
      <c r="BZ22" s="634"/>
      <c r="CA22" s="634"/>
      <c r="CB22" s="638"/>
      <c r="CD22" s="612" t="s">
        <v>281</v>
      </c>
      <c r="CE22" s="613"/>
      <c r="CF22" s="613"/>
      <c r="CG22" s="613"/>
      <c r="CH22" s="613"/>
      <c r="CI22" s="613"/>
      <c r="CJ22" s="613"/>
      <c r="CK22" s="613"/>
      <c r="CL22" s="613"/>
      <c r="CM22" s="613"/>
      <c r="CN22" s="613"/>
      <c r="CO22" s="613"/>
      <c r="CP22" s="613"/>
      <c r="CQ22" s="613"/>
      <c r="CR22" s="613"/>
      <c r="CS22" s="613"/>
      <c r="CT22" s="613"/>
      <c r="CU22" s="613"/>
      <c r="CV22" s="613"/>
      <c r="CW22" s="613"/>
      <c r="CX22" s="613"/>
      <c r="CY22" s="613"/>
      <c r="CZ22" s="613"/>
      <c r="DA22" s="613"/>
      <c r="DB22" s="613"/>
      <c r="DC22" s="613"/>
      <c r="DD22" s="613"/>
      <c r="DE22" s="613"/>
      <c r="DF22" s="613"/>
      <c r="DG22" s="613"/>
      <c r="DH22" s="613"/>
      <c r="DI22" s="613"/>
      <c r="DJ22" s="613"/>
      <c r="DK22" s="613"/>
      <c r="DL22" s="613"/>
      <c r="DM22" s="613"/>
      <c r="DN22" s="613"/>
      <c r="DO22" s="613"/>
      <c r="DP22" s="613"/>
      <c r="DQ22" s="613"/>
      <c r="DR22" s="613"/>
      <c r="DS22" s="613"/>
      <c r="DT22" s="613"/>
      <c r="DU22" s="613"/>
      <c r="DV22" s="613"/>
      <c r="DW22" s="613"/>
      <c r="DX22" s="613"/>
      <c r="DY22" s="613"/>
      <c r="DZ22" s="613"/>
      <c r="EA22" s="613"/>
      <c r="EB22" s="613"/>
      <c r="EC22" s="614"/>
    </row>
    <row r="23" spans="2:133" ht="11.25" customHeight="1" x14ac:dyDescent="0.2">
      <c r="B23" s="627" t="s">
        <v>282</v>
      </c>
      <c r="C23" s="628"/>
      <c r="D23" s="628"/>
      <c r="E23" s="628"/>
      <c r="F23" s="628"/>
      <c r="G23" s="628"/>
      <c r="H23" s="628"/>
      <c r="I23" s="628"/>
      <c r="J23" s="628"/>
      <c r="K23" s="628"/>
      <c r="L23" s="628"/>
      <c r="M23" s="628"/>
      <c r="N23" s="628"/>
      <c r="O23" s="628"/>
      <c r="P23" s="628"/>
      <c r="Q23" s="629"/>
      <c r="R23" s="630">
        <v>2988381</v>
      </c>
      <c r="S23" s="631"/>
      <c r="T23" s="631"/>
      <c r="U23" s="631"/>
      <c r="V23" s="631"/>
      <c r="W23" s="631"/>
      <c r="X23" s="631"/>
      <c r="Y23" s="632"/>
      <c r="Z23" s="633">
        <v>41</v>
      </c>
      <c r="AA23" s="633"/>
      <c r="AB23" s="633"/>
      <c r="AC23" s="633"/>
      <c r="AD23" s="634">
        <v>2745546</v>
      </c>
      <c r="AE23" s="634"/>
      <c r="AF23" s="634"/>
      <c r="AG23" s="634"/>
      <c r="AH23" s="634"/>
      <c r="AI23" s="634"/>
      <c r="AJ23" s="634"/>
      <c r="AK23" s="634"/>
      <c r="AL23" s="635">
        <v>67.3</v>
      </c>
      <c r="AM23" s="636"/>
      <c r="AN23" s="636"/>
      <c r="AO23" s="637"/>
      <c r="AP23" s="649" t="s">
        <v>283</v>
      </c>
      <c r="AQ23" s="650"/>
      <c r="AR23" s="650"/>
      <c r="AS23" s="650"/>
      <c r="AT23" s="650"/>
      <c r="AU23" s="650"/>
      <c r="AV23" s="650"/>
      <c r="AW23" s="650"/>
      <c r="AX23" s="650"/>
      <c r="AY23" s="650"/>
      <c r="AZ23" s="650"/>
      <c r="BA23" s="650"/>
      <c r="BB23" s="650"/>
      <c r="BC23" s="650"/>
      <c r="BD23" s="650"/>
      <c r="BE23" s="650"/>
      <c r="BF23" s="651"/>
      <c r="BG23" s="630" t="s">
        <v>127</v>
      </c>
      <c r="BH23" s="631"/>
      <c r="BI23" s="631"/>
      <c r="BJ23" s="631"/>
      <c r="BK23" s="631"/>
      <c r="BL23" s="631"/>
      <c r="BM23" s="631"/>
      <c r="BN23" s="632"/>
      <c r="BO23" s="633" t="s">
        <v>127</v>
      </c>
      <c r="BP23" s="633"/>
      <c r="BQ23" s="633"/>
      <c r="BR23" s="633"/>
      <c r="BS23" s="634" t="s">
        <v>127</v>
      </c>
      <c r="BT23" s="634"/>
      <c r="BU23" s="634"/>
      <c r="BV23" s="634"/>
      <c r="BW23" s="634"/>
      <c r="BX23" s="634"/>
      <c r="BY23" s="634"/>
      <c r="BZ23" s="634"/>
      <c r="CA23" s="634"/>
      <c r="CB23" s="638"/>
      <c r="CD23" s="612" t="s">
        <v>222</v>
      </c>
      <c r="CE23" s="613"/>
      <c r="CF23" s="613"/>
      <c r="CG23" s="613"/>
      <c r="CH23" s="613"/>
      <c r="CI23" s="613"/>
      <c r="CJ23" s="613"/>
      <c r="CK23" s="613"/>
      <c r="CL23" s="613"/>
      <c r="CM23" s="613"/>
      <c r="CN23" s="613"/>
      <c r="CO23" s="613"/>
      <c r="CP23" s="613"/>
      <c r="CQ23" s="614"/>
      <c r="CR23" s="612" t="s">
        <v>284</v>
      </c>
      <c r="CS23" s="613"/>
      <c r="CT23" s="613"/>
      <c r="CU23" s="613"/>
      <c r="CV23" s="613"/>
      <c r="CW23" s="613"/>
      <c r="CX23" s="613"/>
      <c r="CY23" s="614"/>
      <c r="CZ23" s="612" t="s">
        <v>285</v>
      </c>
      <c r="DA23" s="613"/>
      <c r="DB23" s="613"/>
      <c r="DC23" s="614"/>
      <c r="DD23" s="612" t="s">
        <v>286</v>
      </c>
      <c r="DE23" s="613"/>
      <c r="DF23" s="613"/>
      <c r="DG23" s="613"/>
      <c r="DH23" s="613"/>
      <c r="DI23" s="613"/>
      <c r="DJ23" s="613"/>
      <c r="DK23" s="614"/>
      <c r="DL23" s="661" t="s">
        <v>287</v>
      </c>
      <c r="DM23" s="662"/>
      <c r="DN23" s="662"/>
      <c r="DO23" s="662"/>
      <c r="DP23" s="662"/>
      <c r="DQ23" s="662"/>
      <c r="DR23" s="662"/>
      <c r="DS23" s="662"/>
      <c r="DT23" s="662"/>
      <c r="DU23" s="662"/>
      <c r="DV23" s="663"/>
      <c r="DW23" s="612" t="s">
        <v>288</v>
      </c>
      <c r="DX23" s="613"/>
      <c r="DY23" s="613"/>
      <c r="DZ23" s="613"/>
      <c r="EA23" s="613"/>
      <c r="EB23" s="613"/>
      <c r="EC23" s="614"/>
    </row>
    <row r="24" spans="2:133" ht="11.25" customHeight="1" x14ac:dyDescent="0.2">
      <c r="B24" s="627" t="s">
        <v>289</v>
      </c>
      <c r="C24" s="628"/>
      <c r="D24" s="628"/>
      <c r="E24" s="628"/>
      <c r="F24" s="628"/>
      <c r="G24" s="628"/>
      <c r="H24" s="628"/>
      <c r="I24" s="628"/>
      <c r="J24" s="628"/>
      <c r="K24" s="628"/>
      <c r="L24" s="628"/>
      <c r="M24" s="628"/>
      <c r="N24" s="628"/>
      <c r="O24" s="628"/>
      <c r="P24" s="628"/>
      <c r="Q24" s="629"/>
      <c r="R24" s="630">
        <v>2745546</v>
      </c>
      <c r="S24" s="631"/>
      <c r="T24" s="631"/>
      <c r="U24" s="631"/>
      <c r="V24" s="631"/>
      <c r="W24" s="631"/>
      <c r="X24" s="631"/>
      <c r="Y24" s="632"/>
      <c r="Z24" s="633">
        <v>37.700000000000003</v>
      </c>
      <c r="AA24" s="633"/>
      <c r="AB24" s="633"/>
      <c r="AC24" s="633"/>
      <c r="AD24" s="634">
        <v>2745546</v>
      </c>
      <c r="AE24" s="634"/>
      <c r="AF24" s="634"/>
      <c r="AG24" s="634"/>
      <c r="AH24" s="634"/>
      <c r="AI24" s="634"/>
      <c r="AJ24" s="634"/>
      <c r="AK24" s="634"/>
      <c r="AL24" s="635">
        <v>67.3</v>
      </c>
      <c r="AM24" s="636"/>
      <c r="AN24" s="636"/>
      <c r="AO24" s="637"/>
      <c r="AP24" s="649" t="s">
        <v>290</v>
      </c>
      <c r="AQ24" s="650"/>
      <c r="AR24" s="650"/>
      <c r="AS24" s="650"/>
      <c r="AT24" s="650"/>
      <c r="AU24" s="650"/>
      <c r="AV24" s="650"/>
      <c r="AW24" s="650"/>
      <c r="AX24" s="650"/>
      <c r="AY24" s="650"/>
      <c r="AZ24" s="650"/>
      <c r="BA24" s="650"/>
      <c r="BB24" s="650"/>
      <c r="BC24" s="650"/>
      <c r="BD24" s="650"/>
      <c r="BE24" s="650"/>
      <c r="BF24" s="651"/>
      <c r="BG24" s="630" t="s">
        <v>127</v>
      </c>
      <c r="BH24" s="631"/>
      <c r="BI24" s="631"/>
      <c r="BJ24" s="631"/>
      <c r="BK24" s="631"/>
      <c r="BL24" s="631"/>
      <c r="BM24" s="631"/>
      <c r="BN24" s="632"/>
      <c r="BO24" s="633" t="s">
        <v>127</v>
      </c>
      <c r="BP24" s="633"/>
      <c r="BQ24" s="633"/>
      <c r="BR24" s="633"/>
      <c r="BS24" s="634" t="s">
        <v>179</v>
      </c>
      <c r="BT24" s="634"/>
      <c r="BU24" s="634"/>
      <c r="BV24" s="634"/>
      <c r="BW24" s="634"/>
      <c r="BX24" s="634"/>
      <c r="BY24" s="634"/>
      <c r="BZ24" s="634"/>
      <c r="CA24" s="634"/>
      <c r="CB24" s="638"/>
      <c r="CD24" s="641" t="s">
        <v>291</v>
      </c>
      <c r="CE24" s="642"/>
      <c r="CF24" s="642"/>
      <c r="CG24" s="642"/>
      <c r="CH24" s="642"/>
      <c r="CI24" s="642"/>
      <c r="CJ24" s="642"/>
      <c r="CK24" s="642"/>
      <c r="CL24" s="642"/>
      <c r="CM24" s="642"/>
      <c r="CN24" s="642"/>
      <c r="CO24" s="642"/>
      <c r="CP24" s="642"/>
      <c r="CQ24" s="643"/>
      <c r="CR24" s="619">
        <v>2212880</v>
      </c>
      <c r="CS24" s="620"/>
      <c r="CT24" s="620"/>
      <c r="CU24" s="620"/>
      <c r="CV24" s="620"/>
      <c r="CW24" s="620"/>
      <c r="CX24" s="620"/>
      <c r="CY24" s="621"/>
      <c r="CZ24" s="624">
        <v>32.700000000000003</v>
      </c>
      <c r="DA24" s="625"/>
      <c r="DB24" s="625"/>
      <c r="DC24" s="644"/>
      <c r="DD24" s="672">
        <v>1803111</v>
      </c>
      <c r="DE24" s="620"/>
      <c r="DF24" s="620"/>
      <c r="DG24" s="620"/>
      <c r="DH24" s="620"/>
      <c r="DI24" s="620"/>
      <c r="DJ24" s="620"/>
      <c r="DK24" s="621"/>
      <c r="DL24" s="672">
        <v>1795092</v>
      </c>
      <c r="DM24" s="620"/>
      <c r="DN24" s="620"/>
      <c r="DO24" s="620"/>
      <c r="DP24" s="620"/>
      <c r="DQ24" s="620"/>
      <c r="DR24" s="620"/>
      <c r="DS24" s="620"/>
      <c r="DT24" s="620"/>
      <c r="DU24" s="620"/>
      <c r="DV24" s="621"/>
      <c r="DW24" s="624">
        <v>42.4</v>
      </c>
      <c r="DX24" s="625"/>
      <c r="DY24" s="625"/>
      <c r="DZ24" s="625"/>
      <c r="EA24" s="625"/>
      <c r="EB24" s="625"/>
      <c r="EC24" s="626"/>
    </row>
    <row r="25" spans="2:133" ht="11.25" customHeight="1" x14ac:dyDescent="0.2">
      <c r="B25" s="627" t="s">
        <v>292</v>
      </c>
      <c r="C25" s="628"/>
      <c r="D25" s="628"/>
      <c r="E25" s="628"/>
      <c r="F25" s="628"/>
      <c r="G25" s="628"/>
      <c r="H25" s="628"/>
      <c r="I25" s="628"/>
      <c r="J25" s="628"/>
      <c r="K25" s="628"/>
      <c r="L25" s="628"/>
      <c r="M25" s="628"/>
      <c r="N25" s="628"/>
      <c r="O25" s="628"/>
      <c r="P25" s="628"/>
      <c r="Q25" s="629"/>
      <c r="R25" s="630">
        <v>242835</v>
      </c>
      <c r="S25" s="631"/>
      <c r="T25" s="631"/>
      <c r="U25" s="631"/>
      <c r="V25" s="631"/>
      <c r="W25" s="631"/>
      <c r="X25" s="631"/>
      <c r="Y25" s="632"/>
      <c r="Z25" s="633">
        <v>3.3</v>
      </c>
      <c r="AA25" s="633"/>
      <c r="AB25" s="633"/>
      <c r="AC25" s="633"/>
      <c r="AD25" s="634" t="s">
        <v>179</v>
      </c>
      <c r="AE25" s="634"/>
      <c r="AF25" s="634"/>
      <c r="AG25" s="634"/>
      <c r="AH25" s="634"/>
      <c r="AI25" s="634"/>
      <c r="AJ25" s="634"/>
      <c r="AK25" s="634"/>
      <c r="AL25" s="635" t="s">
        <v>127</v>
      </c>
      <c r="AM25" s="636"/>
      <c r="AN25" s="636"/>
      <c r="AO25" s="637"/>
      <c r="AP25" s="649" t="s">
        <v>293</v>
      </c>
      <c r="AQ25" s="650"/>
      <c r="AR25" s="650"/>
      <c r="AS25" s="650"/>
      <c r="AT25" s="650"/>
      <c r="AU25" s="650"/>
      <c r="AV25" s="650"/>
      <c r="AW25" s="650"/>
      <c r="AX25" s="650"/>
      <c r="AY25" s="650"/>
      <c r="AZ25" s="650"/>
      <c r="BA25" s="650"/>
      <c r="BB25" s="650"/>
      <c r="BC25" s="650"/>
      <c r="BD25" s="650"/>
      <c r="BE25" s="650"/>
      <c r="BF25" s="651"/>
      <c r="BG25" s="630" t="s">
        <v>127</v>
      </c>
      <c r="BH25" s="631"/>
      <c r="BI25" s="631"/>
      <c r="BJ25" s="631"/>
      <c r="BK25" s="631"/>
      <c r="BL25" s="631"/>
      <c r="BM25" s="631"/>
      <c r="BN25" s="632"/>
      <c r="BO25" s="633" t="s">
        <v>179</v>
      </c>
      <c r="BP25" s="633"/>
      <c r="BQ25" s="633"/>
      <c r="BR25" s="633"/>
      <c r="BS25" s="634" t="s">
        <v>179</v>
      </c>
      <c r="BT25" s="634"/>
      <c r="BU25" s="634"/>
      <c r="BV25" s="634"/>
      <c r="BW25" s="634"/>
      <c r="BX25" s="634"/>
      <c r="BY25" s="634"/>
      <c r="BZ25" s="634"/>
      <c r="CA25" s="634"/>
      <c r="CB25" s="638"/>
      <c r="CD25" s="645" t="s">
        <v>294</v>
      </c>
      <c r="CE25" s="646"/>
      <c r="CF25" s="646"/>
      <c r="CG25" s="646"/>
      <c r="CH25" s="646"/>
      <c r="CI25" s="646"/>
      <c r="CJ25" s="646"/>
      <c r="CK25" s="646"/>
      <c r="CL25" s="646"/>
      <c r="CM25" s="646"/>
      <c r="CN25" s="646"/>
      <c r="CO25" s="646"/>
      <c r="CP25" s="646"/>
      <c r="CQ25" s="647"/>
      <c r="CR25" s="630">
        <v>1069701</v>
      </c>
      <c r="CS25" s="669"/>
      <c r="CT25" s="669"/>
      <c r="CU25" s="669"/>
      <c r="CV25" s="669"/>
      <c r="CW25" s="669"/>
      <c r="CX25" s="669"/>
      <c r="CY25" s="670"/>
      <c r="CZ25" s="635">
        <v>15.8</v>
      </c>
      <c r="DA25" s="664"/>
      <c r="DB25" s="664"/>
      <c r="DC25" s="671"/>
      <c r="DD25" s="639">
        <v>989430</v>
      </c>
      <c r="DE25" s="669"/>
      <c r="DF25" s="669"/>
      <c r="DG25" s="669"/>
      <c r="DH25" s="669"/>
      <c r="DI25" s="669"/>
      <c r="DJ25" s="669"/>
      <c r="DK25" s="670"/>
      <c r="DL25" s="639">
        <v>989192</v>
      </c>
      <c r="DM25" s="669"/>
      <c r="DN25" s="669"/>
      <c r="DO25" s="669"/>
      <c r="DP25" s="669"/>
      <c r="DQ25" s="669"/>
      <c r="DR25" s="669"/>
      <c r="DS25" s="669"/>
      <c r="DT25" s="669"/>
      <c r="DU25" s="669"/>
      <c r="DV25" s="670"/>
      <c r="DW25" s="635">
        <v>23.4</v>
      </c>
      <c r="DX25" s="664"/>
      <c r="DY25" s="664"/>
      <c r="DZ25" s="664"/>
      <c r="EA25" s="664"/>
      <c r="EB25" s="664"/>
      <c r="EC25" s="665"/>
    </row>
    <row r="26" spans="2:133" ht="11.25" customHeight="1" x14ac:dyDescent="0.2">
      <c r="B26" s="627" t="s">
        <v>295</v>
      </c>
      <c r="C26" s="628"/>
      <c r="D26" s="628"/>
      <c r="E26" s="628"/>
      <c r="F26" s="628"/>
      <c r="G26" s="628"/>
      <c r="H26" s="628"/>
      <c r="I26" s="628"/>
      <c r="J26" s="628"/>
      <c r="K26" s="628"/>
      <c r="L26" s="628"/>
      <c r="M26" s="628"/>
      <c r="N26" s="628"/>
      <c r="O26" s="628"/>
      <c r="P26" s="628"/>
      <c r="Q26" s="629"/>
      <c r="R26" s="630" t="s">
        <v>127</v>
      </c>
      <c r="S26" s="631"/>
      <c r="T26" s="631"/>
      <c r="U26" s="631"/>
      <c r="V26" s="631"/>
      <c r="W26" s="631"/>
      <c r="X26" s="631"/>
      <c r="Y26" s="632"/>
      <c r="Z26" s="633" t="s">
        <v>127</v>
      </c>
      <c r="AA26" s="633"/>
      <c r="AB26" s="633"/>
      <c r="AC26" s="633"/>
      <c r="AD26" s="634" t="s">
        <v>127</v>
      </c>
      <c r="AE26" s="634"/>
      <c r="AF26" s="634"/>
      <c r="AG26" s="634"/>
      <c r="AH26" s="634"/>
      <c r="AI26" s="634"/>
      <c r="AJ26" s="634"/>
      <c r="AK26" s="634"/>
      <c r="AL26" s="635" t="s">
        <v>127</v>
      </c>
      <c r="AM26" s="636"/>
      <c r="AN26" s="636"/>
      <c r="AO26" s="637"/>
      <c r="AP26" s="649" t="s">
        <v>296</v>
      </c>
      <c r="AQ26" s="673"/>
      <c r="AR26" s="673"/>
      <c r="AS26" s="673"/>
      <c r="AT26" s="673"/>
      <c r="AU26" s="673"/>
      <c r="AV26" s="673"/>
      <c r="AW26" s="673"/>
      <c r="AX26" s="673"/>
      <c r="AY26" s="673"/>
      <c r="AZ26" s="673"/>
      <c r="BA26" s="673"/>
      <c r="BB26" s="673"/>
      <c r="BC26" s="673"/>
      <c r="BD26" s="673"/>
      <c r="BE26" s="673"/>
      <c r="BF26" s="651"/>
      <c r="BG26" s="630" t="s">
        <v>127</v>
      </c>
      <c r="BH26" s="631"/>
      <c r="BI26" s="631"/>
      <c r="BJ26" s="631"/>
      <c r="BK26" s="631"/>
      <c r="BL26" s="631"/>
      <c r="BM26" s="631"/>
      <c r="BN26" s="632"/>
      <c r="BO26" s="633" t="s">
        <v>127</v>
      </c>
      <c r="BP26" s="633"/>
      <c r="BQ26" s="633"/>
      <c r="BR26" s="633"/>
      <c r="BS26" s="634" t="s">
        <v>127</v>
      </c>
      <c r="BT26" s="634"/>
      <c r="BU26" s="634"/>
      <c r="BV26" s="634"/>
      <c r="BW26" s="634"/>
      <c r="BX26" s="634"/>
      <c r="BY26" s="634"/>
      <c r="BZ26" s="634"/>
      <c r="CA26" s="634"/>
      <c r="CB26" s="638"/>
      <c r="CD26" s="645" t="s">
        <v>297</v>
      </c>
      <c r="CE26" s="646"/>
      <c r="CF26" s="646"/>
      <c r="CG26" s="646"/>
      <c r="CH26" s="646"/>
      <c r="CI26" s="646"/>
      <c r="CJ26" s="646"/>
      <c r="CK26" s="646"/>
      <c r="CL26" s="646"/>
      <c r="CM26" s="646"/>
      <c r="CN26" s="646"/>
      <c r="CO26" s="646"/>
      <c r="CP26" s="646"/>
      <c r="CQ26" s="647"/>
      <c r="CR26" s="630">
        <v>655122</v>
      </c>
      <c r="CS26" s="631"/>
      <c r="CT26" s="631"/>
      <c r="CU26" s="631"/>
      <c r="CV26" s="631"/>
      <c r="CW26" s="631"/>
      <c r="CX26" s="631"/>
      <c r="CY26" s="632"/>
      <c r="CZ26" s="635">
        <v>9.6999999999999993</v>
      </c>
      <c r="DA26" s="664"/>
      <c r="DB26" s="664"/>
      <c r="DC26" s="671"/>
      <c r="DD26" s="639">
        <v>590445</v>
      </c>
      <c r="DE26" s="631"/>
      <c r="DF26" s="631"/>
      <c r="DG26" s="631"/>
      <c r="DH26" s="631"/>
      <c r="DI26" s="631"/>
      <c r="DJ26" s="631"/>
      <c r="DK26" s="632"/>
      <c r="DL26" s="639" t="s">
        <v>127</v>
      </c>
      <c r="DM26" s="631"/>
      <c r="DN26" s="631"/>
      <c r="DO26" s="631"/>
      <c r="DP26" s="631"/>
      <c r="DQ26" s="631"/>
      <c r="DR26" s="631"/>
      <c r="DS26" s="631"/>
      <c r="DT26" s="631"/>
      <c r="DU26" s="631"/>
      <c r="DV26" s="632"/>
      <c r="DW26" s="635" t="s">
        <v>127</v>
      </c>
      <c r="DX26" s="664"/>
      <c r="DY26" s="664"/>
      <c r="DZ26" s="664"/>
      <c r="EA26" s="664"/>
      <c r="EB26" s="664"/>
      <c r="EC26" s="665"/>
    </row>
    <row r="27" spans="2:133" ht="11.25" customHeight="1" x14ac:dyDescent="0.2">
      <c r="B27" s="627" t="s">
        <v>298</v>
      </c>
      <c r="C27" s="628"/>
      <c r="D27" s="628"/>
      <c r="E27" s="628"/>
      <c r="F27" s="628"/>
      <c r="G27" s="628"/>
      <c r="H27" s="628"/>
      <c r="I27" s="628"/>
      <c r="J27" s="628"/>
      <c r="K27" s="628"/>
      <c r="L27" s="628"/>
      <c r="M27" s="628"/>
      <c r="N27" s="628"/>
      <c r="O27" s="628"/>
      <c r="P27" s="628"/>
      <c r="Q27" s="629"/>
      <c r="R27" s="630">
        <v>4323518</v>
      </c>
      <c r="S27" s="631"/>
      <c r="T27" s="631"/>
      <c r="U27" s="631"/>
      <c r="V27" s="631"/>
      <c r="W27" s="631"/>
      <c r="X27" s="631"/>
      <c r="Y27" s="632"/>
      <c r="Z27" s="633">
        <v>59.3</v>
      </c>
      <c r="AA27" s="633"/>
      <c r="AB27" s="633"/>
      <c r="AC27" s="633"/>
      <c r="AD27" s="634">
        <v>4080683</v>
      </c>
      <c r="AE27" s="634"/>
      <c r="AF27" s="634"/>
      <c r="AG27" s="634"/>
      <c r="AH27" s="634"/>
      <c r="AI27" s="634"/>
      <c r="AJ27" s="634"/>
      <c r="AK27" s="634"/>
      <c r="AL27" s="635">
        <v>100</v>
      </c>
      <c r="AM27" s="636"/>
      <c r="AN27" s="636"/>
      <c r="AO27" s="637"/>
      <c r="AP27" s="627" t="s">
        <v>299</v>
      </c>
      <c r="AQ27" s="628"/>
      <c r="AR27" s="628"/>
      <c r="AS27" s="628"/>
      <c r="AT27" s="628"/>
      <c r="AU27" s="628"/>
      <c r="AV27" s="628"/>
      <c r="AW27" s="628"/>
      <c r="AX27" s="628"/>
      <c r="AY27" s="628"/>
      <c r="AZ27" s="628"/>
      <c r="BA27" s="628"/>
      <c r="BB27" s="628"/>
      <c r="BC27" s="628"/>
      <c r="BD27" s="628"/>
      <c r="BE27" s="628"/>
      <c r="BF27" s="629"/>
      <c r="BG27" s="630">
        <v>950514</v>
      </c>
      <c r="BH27" s="631"/>
      <c r="BI27" s="631"/>
      <c r="BJ27" s="631"/>
      <c r="BK27" s="631"/>
      <c r="BL27" s="631"/>
      <c r="BM27" s="631"/>
      <c r="BN27" s="632"/>
      <c r="BO27" s="633">
        <v>100</v>
      </c>
      <c r="BP27" s="633"/>
      <c r="BQ27" s="633"/>
      <c r="BR27" s="633"/>
      <c r="BS27" s="634">
        <v>76039</v>
      </c>
      <c r="BT27" s="634"/>
      <c r="BU27" s="634"/>
      <c r="BV27" s="634"/>
      <c r="BW27" s="634"/>
      <c r="BX27" s="634"/>
      <c r="BY27" s="634"/>
      <c r="BZ27" s="634"/>
      <c r="CA27" s="634"/>
      <c r="CB27" s="638"/>
      <c r="CD27" s="645" t="s">
        <v>300</v>
      </c>
      <c r="CE27" s="646"/>
      <c r="CF27" s="646"/>
      <c r="CG27" s="646"/>
      <c r="CH27" s="646"/>
      <c r="CI27" s="646"/>
      <c r="CJ27" s="646"/>
      <c r="CK27" s="646"/>
      <c r="CL27" s="646"/>
      <c r="CM27" s="646"/>
      <c r="CN27" s="646"/>
      <c r="CO27" s="646"/>
      <c r="CP27" s="646"/>
      <c r="CQ27" s="647"/>
      <c r="CR27" s="630">
        <v>488000</v>
      </c>
      <c r="CS27" s="669"/>
      <c r="CT27" s="669"/>
      <c r="CU27" s="669"/>
      <c r="CV27" s="669"/>
      <c r="CW27" s="669"/>
      <c r="CX27" s="669"/>
      <c r="CY27" s="670"/>
      <c r="CZ27" s="635">
        <v>7.2</v>
      </c>
      <c r="DA27" s="664"/>
      <c r="DB27" s="664"/>
      <c r="DC27" s="671"/>
      <c r="DD27" s="639">
        <v>158502</v>
      </c>
      <c r="DE27" s="669"/>
      <c r="DF27" s="669"/>
      <c r="DG27" s="669"/>
      <c r="DH27" s="669"/>
      <c r="DI27" s="669"/>
      <c r="DJ27" s="669"/>
      <c r="DK27" s="670"/>
      <c r="DL27" s="639">
        <v>150721</v>
      </c>
      <c r="DM27" s="669"/>
      <c r="DN27" s="669"/>
      <c r="DO27" s="669"/>
      <c r="DP27" s="669"/>
      <c r="DQ27" s="669"/>
      <c r="DR27" s="669"/>
      <c r="DS27" s="669"/>
      <c r="DT27" s="669"/>
      <c r="DU27" s="669"/>
      <c r="DV27" s="670"/>
      <c r="DW27" s="635">
        <v>3.6</v>
      </c>
      <c r="DX27" s="664"/>
      <c r="DY27" s="664"/>
      <c r="DZ27" s="664"/>
      <c r="EA27" s="664"/>
      <c r="EB27" s="664"/>
      <c r="EC27" s="665"/>
    </row>
    <row r="28" spans="2:133" ht="11.25" customHeight="1" x14ac:dyDescent="0.2">
      <c r="B28" s="627" t="s">
        <v>301</v>
      </c>
      <c r="C28" s="628"/>
      <c r="D28" s="628"/>
      <c r="E28" s="628"/>
      <c r="F28" s="628"/>
      <c r="G28" s="628"/>
      <c r="H28" s="628"/>
      <c r="I28" s="628"/>
      <c r="J28" s="628"/>
      <c r="K28" s="628"/>
      <c r="L28" s="628"/>
      <c r="M28" s="628"/>
      <c r="N28" s="628"/>
      <c r="O28" s="628"/>
      <c r="P28" s="628"/>
      <c r="Q28" s="629"/>
      <c r="R28" s="630">
        <v>994</v>
      </c>
      <c r="S28" s="631"/>
      <c r="T28" s="631"/>
      <c r="U28" s="631"/>
      <c r="V28" s="631"/>
      <c r="W28" s="631"/>
      <c r="X28" s="631"/>
      <c r="Y28" s="632"/>
      <c r="Z28" s="633">
        <v>0</v>
      </c>
      <c r="AA28" s="633"/>
      <c r="AB28" s="633"/>
      <c r="AC28" s="633"/>
      <c r="AD28" s="634">
        <v>994</v>
      </c>
      <c r="AE28" s="634"/>
      <c r="AF28" s="634"/>
      <c r="AG28" s="634"/>
      <c r="AH28" s="634"/>
      <c r="AI28" s="634"/>
      <c r="AJ28" s="634"/>
      <c r="AK28" s="634"/>
      <c r="AL28" s="635">
        <v>0</v>
      </c>
      <c r="AM28" s="636"/>
      <c r="AN28" s="636"/>
      <c r="AO28" s="637"/>
      <c r="AP28" s="627"/>
      <c r="AQ28" s="628"/>
      <c r="AR28" s="628"/>
      <c r="AS28" s="628"/>
      <c r="AT28" s="628"/>
      <c r="AU28" s="628"/>
      <c r="AV28" s="628"/>
      <c r="AW28" s="628"/>
      <c r="AX28" s="628"/>
      <c r="AY28" s="628"/>
      <c r="AZ28" s="628"/>
      <c r="BA28" s="628"/>
      <c r="BB28" s="628"/>
      <c r="BC28" s="628"/>
      <c r="BD28" s="628"/>
      <c r="BE28" s="628"/>
      <c r="BF28" s="629"/>
      <c r="BG28" s="630"/>
      <c r="BH28" s="631"/>
      <c r="BI28" s="631"/>
      <c r="BJ28" s="631"/>
      <c r="BK28" s="631"/>
      <c r="BL28" s="631"/>
      <c r="BM28" s="631"/>
      <c r="BN28" s="632"/>
      <c r="BO28" s="633"/>
      <c r="BP28" s="633"/>
      <c r="BQ28" s="633"/>
      <c r="BR28" s="633"/>
      <c r="BS28" s="639"/>
      <c r="BT28" s="631"/>
      <c r="BU28" s="631"/>
      <c r="BV28" s="631"/>
      <c r="BW28" s="631"/>
      <c r="BX28" s="631"/>
      <c r="BY28" s="631"/>
      <c r="BZ28" s="631"/>
      <c r="CA28" s="631"/>
      <c r="CB28" s="640"/>
      <c r="CD28" s="645" t="s">
        <v>302</v>
      </c>
      <c r="CE28" s="646"/>
      <c r="CF28" s="646"/>
      <c r="CG28" s="646"/>
      <c r="CH28" s="646"/>
      <c r="CI28" s="646"/>
      <c r="CJ28" s="646"/>
      <c r="CK28" s="646"/>
      <c r="CL28" s="646"/>
      <c r="CM28" s="646"/>
      <c r="CN28" s="646"/>
      <c r="CO28" s="646"/>
      <c r="CP28" s="646"/>
      <c r="CQ28" s="647"/>
      <c r="CR28" s="630">
        <v>655179</v>
      </c>
      <c r="CS28" s="631"/>
      <c r="CT28" s="631"/>
      <c r="CU28" s="631"/>
      <c r="CV28" s="631"/>
      <c r="CW28" s="631"/>
      <c r="CX28" s="631"/>
      <c r="CY28" s="632"/>
      <c r="CZ28" s="635">
        <v>9.6999999999999993</v>
      </c>
      <c r="DA28" s="664"/>
      <c r="DB28" s="664"/>
      <c r="DC28" s="671"/>
      <c r="DD28" s="639">
        <v>655179</v>
      </c>
      <c r="DE28" s="631"/>
      <c r="DF28" s="631"/>
      <c r="DG28" s="631"/>
      <c r="DH28" s="631"/>
      <c r="DI28" s="631"/>
      <c r="DJ28" s="631"/>
      <c r="DK28" s="632"/>
      <c r="DL28" s="639">
        <v>655179</v>
      </c>
      <c r="DM28" s="631"/>
      <c r="DN28" s="631"/>
      <c r="DO28" s="631"/>
      <c r="DP28" s="631"/>
      <c r="DQ28" s="631"/>
      <c r="DR28" s="631"/>
      <c r="DS28" s="631"/>
      <c r="DT28" s="631"/>
      <c r="DU28" s="631"/>
      <c r="DV28" s="632"/>
      <c r="DW28" s="635">
        <v>15.5</v>
      </c>
      <c r="DX28" s="664"/>
      <c r="DY28" s="664"/>
      <c r="DZ28" s="664"/>
      <c r="EA28" s="664"/>
      <c r="EB28" s="664"/>
      <c r="EC28" s="665"/>
    </row>
    <row r="29" spans="2:133" ht="11.25" customHeight="1" x14ac:dyDescent="0.2">
      <c r="B29" s="627" t="s">
        <v>303</v>
      </c>
      <c r="C29" s="628"/>
      <c r="D29" s="628"/>
      <c r="E29" s="628"/>
      <c r="F29" s="628"/>
      <c r="G29" s="628"/>
      <c r="H29" s="628"/>
      <c r="I29" s="628"/>
      <c r="J29" s="628"/>
      <c r="K29" s="628"/>
      <c r="L29" s="628"/>
      <c r="M29" s="628"/>
      <c r="N29" s="628"/>
      <c r="O29" s="628"/>
      <c r="P29" s="628"/>
      <c r="Q29" s="629"/>
      <c r="R29" s="630">
        <v>37438</v>
      </c>
      <c r="S29" s="631"/>
      <c r="T29" s="631"/>
      <c r="U29" s="631"/>
      <c r="V29" s="631"/>
      <c r="W29" s="631"/>
      <c r="X29" s="631"/>
      <c r="Y29" s="632"/>
      <c r="Z29" s="633">
        <v>0.5</v>
      </c>
      <c r="AA29" s="633"/>
      <c r="AB29" s="633"/>
      <c r="AC29" s="633"/>
      <c r="AD29" s="634" t="s">
        <v>127</v>
      </c>
      <c r="AE29" s="634"/>
      <c r="AF29" s="634"/>
      <c r="AG29" s="634"/>
      <c r="AH29" s="634"/>
      <c r="AI29" s="634"/>
      <c r="AJ29" s="634"/>
      <c r="AK29" s="634"/>
      <c r="AL29" s="635" t="s">
        <v>127</v>
      </c>
      <c r="AM29" s="636"/>
      <c r="AN29" s="636"/>
      <c r="AO29" s="637"/>
      <c r="AP29" s="674"/>
      <c r="AQ29" s="675"/>
      <c r="AR29" s="675"/>
      <c r="AS29" s="675"/>
      <c r="AT29" s="675"/>
      <c r="AU29" s="675"/>
      <c r="AV29" s="675"/>
      <c r="AW29" s="675"/>
      <c r="AX29" s="675"/>
      <c r="AY29" s="675"/>
      <c r="AZ29" s="675"/>
      <c r="BA29" s="675"/>
      <c r="BB29" s="675"/>
      <c r="BC29" s="675"/>
      <c r="BD29" s="675"/>
      <c r="BE29" s="675"/>
      <c r="BF29" s="676"/>
      <c r="BG29" s="630"/>
      <c r="BH29" s="631"/>
      <c r="BI29" s="631"/>
      <c r="BJ29" s="631"/>
      <c r="BK29" s="631"/>
      <c r="BL29" s="631"/>
      <c r="BM29" s="631"/>
      <c r="BN29" s="632"/>
      <c r="BO29" s="633"/>
      <c r="BP29" s="633"/>
      <c r="BQ29" s="633"/>
      <c r="BR29" s="633"/>
      <c r="BS29" s="634"/>
      <c r="BT29" s="634"/>
      <c r="BU29" s="634"/>
      <c r="BV29" s="634"/>
      <c r="BW29" s="634"/>
      <c r="BX29" s="634"/>
      <c r="BY29" s="634"/>
      <c r="BZ29" s="634"/>
      <c r="CA29" s="634"/>
      <c r="CB29" s="638"/>
      <c r="CD29" s="677" t="s">
        <v>304</v>
      </c>
      <c r="CE29" s="678"/>
      <c r="CF29" s="645" t="s">
        <v>305</v>
      </c>
      <c r="CG29" s="646"/>
      <c r="CH29" s="646"/>
      <c r="CI29" s="646"/>
      <c r="CJ29" s="646"/>
      <c r="CK29" s="646"/>
      <c r="CL29" s="646"/>
      <c r="CM29" s="646"/>
      <c r="CN29" s="646"/>
      <c r="CO29" s="646"/>
      <c r="CP29" s="646"/>
      <c r="CQ29" s="647"/>
      <c r="CR29" s="630">
        <v>655179</v>
      </c>
      <c r="CS29" s="669"/>
      <c r="CT29" s="669"/>
      <c r="CU29" s="669"/>
      <c r="CV29" s="669"/>
      <c r="CW29" s="669"/>
      <c r="CX29" s="669"/>
      <c r="CY29" s="670"/>
      <c r="CZ29" s="635">
        <v>9.6999999999999993</v>
      </c>
      <c r="DA29" s="664"/>
      <c r="DB29" s="664"/>
      <c r="DC29" s="671"/>
      <c r="DD29" s="639">
        <v>655179</v>
      </c>
      <c r="DE29" s="669"/>
      <c r="DF29" s="669"/>
      <c r="DG29" s="669"/>
      <c r="DH29" s="669"/>
      <c r="DI29" s="669"/>
      <c r="DJ29" s="669"/>
      <c r="DK29" s="670"/>
      <c r="DL29" s="639">
        <v>655179</v>
      </c>
      <c r="DM29" s="669"/>
      <c r="DN29" s="669"/>
      <c r="DO29" s="669"/>
      <c r="DP29" s="669"/>
      <c r="DQ29" s="669"/>
      <c r="DR29" s="669"/>
      <c r="DS29" s="669"/>
      <c r="DT29" s="669"/>
      <c r="DU29" s="669"/>
      <c r="DV29" s="670"/>
      <c r="DW29" s="635">
        <v>15.5</v>
      </c>
      <c r="DX29" s="664"/>
      <c r="DY29" s="664"/>
      <c r="DZ29" s="664"/>
      <c r="EA29" s="664"/>
      <c r="EB29" s="664"/>
      <c r="EC29" s="665"/>
    </row>
    <row r="30" spans="2:133" ht="11.25" customHeight="1" x14ac:dyDescent="0.2">
      <c r="B30" s="627" t="s">
        <v>306</v>
      </c>
      <c r="C30" s="628"/>
      <c r="D30" s="628"/>
      <c r="E30" s="628"/>
      <c r="F30" s="628"/>
      <c r="G30" s="628"/>
      <c r="H30" s="628"/>
      <c r="I30" s="628"/>
      <c r="J30" s="628"/>
      <c r="K30" s="628"/>
      <c r="L30" s="628"/>
      <c r="M30" s="628"/>
      <c r="N30" s="628"/>
      <c r="O30" s="628"/>
      <c r="P30" s="628"/>
      <c r="Q30" s="629"/>
      <c r="R30" s="630">
        <v>67349</v>
      </c>
      <c r="S30" s="631"/>
      <c r="T30" s="631"/>
      <c r="U30" s="631"/>
      <c r="V30" s="631"/>
      <c r="W30" s="631"/>
      <c r="X30" s="631"/>
      <c r="Y30" s="632"/>
      <c r="Z30" s="633">
        <v>0.9</v>
      </c>
      <c r="AA30" s="633"/>
      <c r="AB30" s="633"/>
      <c r="AC30" s="633"/>
      <c r="AD30" s="634" t="s">
        <v>179</v>
      </c>
      <c r="AE30" s="634"/>
      <c r="AF30" s="634"/>
      <c r="AG30" s="634"/>
      <c r="AH30" s="634"/>
      <c r="AI30" s="634"/>
      <c r="AJ30" s="634"/>
      <c r="AK30" s="634"/>
      <c r="AL30" s="635" t="s">
        <v>179</v>
      </c>
      <c r="AM30" s="636"/>
      <c r="AN30" s="636"/>
      <c r="AO30" s="637"/>
      <c r="AP30" s="609" t="s">
        <v>222</v>
      </c>
      <c r="AQ30" s="610"/>
      <c r="AR30" s="610"/>
      <c r="AS30" s="610"/>
      <c r="AT30" s="610"/>
      <c r="AU30" s="610"/>
      <c r="AV30" s="610"/>
      <c r="AW30" s="610"/>
      <c r="AX30" s="610"/>
      <c r="AY30" s="610"/>
      <c r="AZ30" s="610"/>
      <c r="BA30" s="610"/>
      <c r="BB30" s="610"/>
      <c r="BC30" s="610"/>
      <c r="BD30" s="610"/>
      <c r="BE30" s="610"/>
      <c r="BF30" s="611"/>
      <c r="BG30" s="609" t="s">
        <v>307</v>
      </c>
      <c r="BH30" s="683"/>
      <c r="BI30" s="683"/>
      <c r="BJ30" s="683"/>
      <c r="BK30" s="683"/>
      <c r="BL30" s="683"/>
      <c r="BM30" s="683"/>
      <c r="BN30" s="683"/>
      <c r="BO30" s="683"/>
      <c r="BP30" s="683"/>
      <c r="BQ30" s="684"/>
      <c r="BR30" s="609" t="s">
        <v>308</v>
      </c>
      <c r="BS30" s="683"/>
      <c r="BT30" s="683"/>
      <c r="BU30" s="683"/>
      <c r="BV30" s="683"/>
      <c r="BW30" s="683"/>
      <c r="BX30" s="683"/>
      <c r="BY30" s="683"/>
      <c r="BZ30" s="683"/>
      <c r="CA30" s="683"/>
      <c r="CB30" s="684"/>
      <c r="CD30" s="679"/>
      <c r="CE30" s="680"/>
      <c r="CF30" s="645" t="s">
        <v>309</v>
      </c>
      <c r="CG30" s="646"/>
      <c r="CH30" s="646"/>
      <c r="CI30" s="646"/>
      <c r="CJ30" s="646"/>
      <c r="CK30" s="646"/>
      <c r="CL30" s="646"/>
      <c r="CM30" s="646"/>
      <c r="CN30" s="646"/>
      <c r="CO30" s="646"/>
      <c r="CP30" s="646"/>
      <c r="CQ30" s="647"/>
      <c r="CR30" s="630">
        <v>643034</v>
      </c>
      <c r="CS30" s="631"/>
      <c r="CT30" s="631"/>
      <c r="CU30" s="631"/>
      <c r="CV30" s="631"/>
      <c r="CW30" s="631"/>
      <c r="CX30" s="631"/>
      <c r="CY30" s="632"/>
      <c r="CZ30" s="635">
        <v>9.5</v>
      </c>
      <c r="DA30" s="664"/>
      <c r="DB30" s="664"/>
      <c r="DC30" s="671"/>
      <c r="DD30" s="639">
        <v>643034</v>
      </c>
      <c r="DE30" s="631"/>
      <c r="DF30" s="631"/>
      <c r="DG30" s="631"/>
      <c r="DH30" s="631"/>
      <c r="DI30" s="631"/>
      <c r="DJ30" s="631"/>
      <c r="DK30" s="632"/>
      <c r="DL30" s="639">
        <v>643034</v>
      </c>
      <c r="DM30" s="631"/>
      <c r="DN30" s="631"/>
      <c r="DO30" s="631"/>
      <c r="DP30" s="631"/>
      <c r="DQ30" s="631"/>
      <c r="DR30" s="631"/>
      <c r="DS30" s="631"/>
      <c r="DT30" s="631"/>
      <c r="DU30" s="631"/>
      <c r="DV30" s="632"/>
      <c r="DW30" s="635">
        <v>15.2</v>
      </c>
      <c r="DX30" s="664"/>
      <c r="DY30" s="664"/>
      <c r="DZ30" s="664"/>
      <c r="EA30" s="664"/>
      <c r="EB30" s="664"/>
      <c r="EC30" s="665"/>
    </row>
    <row r="31" spans="2:133" ht="11.25" customHeight="1" x14ac:dyDescent="0.2">
      <c r="B31" s="627" t="s">
        <v>310</v>
      </c>
      <c r="C31" s="628"/>
      <c r="D31" s="628"/>
      <c r="E31" s="628"/>
      <c r="F31" s="628"/>
      <c r="G31" s="628"/>
      <c r="H31" s="628"/>
      <c r="I31" s="628"/>
      <c r="J31" s="628"/>
      <c r="K31" s="628"/>
      <c r="L31" s="628"/>
      <c r="M31" s="628"/>
      <c r="N31" s="628"/>
      <c r="O31" s="628"/>
      <c r="P31" s="628"/>
      <c r="Q31" s="629"/>
      <c r="R31" s="630">
        <v>25781</v>
      </c>
      <c r="S31" s="631"/>
      <c r="T31" s="631"/>
      <c r="U31" s="631"/>
      <c r="V31" s="631"/>
      <c r="W31" s="631"/>
      <c r="X31" s="631"/>
      <c r="Y31" s="632"/>
      <c r="Z31" s="633">
        <v>0.4</v>
      </c>
      <c r="AA31" s="633"/>
      <c r="AB31" s="633"/>
      <c r="AC31" s="633"/>
      <c r="AD31" s="634" t="s">
        <v>127</v>
      </c>
      <c r="AE31" s="634"/>
      <c r="AF31" s="634"/>
      <c r="AG31" s="634"/>
      <c r="AH31" s="634"/>
      <c r="AI31" s="634"/>
      <c r="AJ31" s="634"/>
      <c r="AK31" s="634"/>
      <c r="AL31" s="635" t="s">
        <v>127</v>
      </c>
      <c r="AM31" s="636"/>
      <c r="AN31" s="636"/>
      <c r="AO31" s="637"/>
      <c r="AP31" s="687" t="s">
        <v>311</v>
      </c>
      <c r="AQ31" s="688"/>
      <c r="AR31" s="688"/>
      <c r="AS31" s="688"/>
      <c r="AT31" s="693" t="s">
        <v>312</v>
      </c>
      <c r="AU31" s="217"/>
      <c r="AV31" s="217"/>
      <c r="AW31" s="217"/>
      <c r="AX31" s="616" t="s">
        <v>187</v>
      </c>
      <c r="AY31" s="617"/>
      <c r="AZ31" s="617"/>
      <c r="BA31" s="617"/>
      <c r="BB31" s="617"/>
      <c r="BC31" s="617"/>
      <c r="BD31" s="617"/>
      <c r="BE31" s="617"/>
      <c r="BF31" s="618"/>
      <c r="BG31" s="698">
        <v>99.5</v>
      </c>
      <c r="BH31" s="685"/>
      <c r="BI31" s="685"/>
      <c r="BJ31" s="685"/>
      <c r="BK31" s="685"/>
      <c r="BL31" s="685"/>
      <c r="BM31" s="625">
        <v>93.7</v>
      </c>
      <c r="BN31" s="685"/>
      <c r="BO31" s="685"/>
      <c r="BP31" s="685"/>
      <c r="BQ31" s="686"/>
      <c r="BR31" s="698">
        <v>99.3</v>
      </c>
      <c r="BS31" s="685"/>
      <c r="BT31" s="685"/>
      <c r="BU31" s="685"/>
      <c r="BV31" s="685"/>
      <c r="BW31" s="685"/>
      <c r="BX31" s="625">
        <v>93.9</v>
      </c>
      <c r="BY31" s="685"/>
      <c r="BZ31" s="685"/>
      <c r="CA31" s="685"/>
      <c r="CB31" s="686"/>
      <c r="CD31" s="679"/>
      <c r="CE31" s="680"/>
      <c r="CF31" s="645" t="s">
        <v>313</v>
      </c>
      <c r="CG31" s="646"/>
      <c r="CH31" s="646"/>
      <c r="CI31" s="646"/>
      <c r="CJ31" s="646"/>
      <c r="CK31" s="646"/>
      <c r="CL31" s="646"/>
      <c r="CM31" s="646"/>
      <c r="CN31" s="646"/>
      <c r="CO31" s="646"/>
      <c r="CP31" s="646"/>
      <c r="CQ31" s="647"/>
      <c r="CR31" s="630">
        <v>12145</v>
      </c>
      <c r="CS31" s="669"/>
      <c r="CT31" s="669"/>
      <c r="CU31" s="669"/>
      <c r="CV31" s="669"/>
      <c r="CW31" s="669"/>
      <c r="CX31" s="669"/>
      <c r="CY31" s="670"/>
      <c r="CZ31" s="635">
        <v>0.2</v>
      </c>
      <c r="DA31" s="664"/>
      <c r="DB31" s="664"/>
      <c r="DC31" s="671"/>
      <c r="DD31" s="639">
        <v>12145</v>
      </c>
      <c r="DE31" s="669"/>
      <c r="DF31" s="669"/>
      <c r="DG31" s="669"/>
      <c r="DH31" s="669"/>
      <c r="DI31" s="669"/>
      <c r="DJ31" s="669"/>
      <c r="DK31" s="670"/>
      <c r="DL31" s="639">
        <v>12145</v>
      </c>
      <c r="DM31" s="669"/>
      <c r="DN31" s="669"/>
      <c r="DO31" s="669"/>
      <c r="DP31" s="669"/>
      <c r="DQ31" s="669"/>
      <c r="DR31" s="669"/>
      <c r="DS31" s="669"/>
      <c r="DT31" s="669"/>
      <c r="DU31" s="669"/>
      <c r="DV31" s="670"/>
      <c r="DW31" s="635">
        <v>0.3</v>
      </c>
      <c r="DX31" s="664"/>
      <c r="DY31" s="664"/>
      <c r="DZ31" s="664"/>
      <c r="EA31" s="664"/>
      <c r="EB31" s="664"/>
      <c r="EC31" s="665"/>
    </row>
    <row r="32" spans="2:133" ht="11.25" customHeight="1" x14ac:dyDescent="0.2">
      <c r="B32" s="627" t="s">
        <v>314</v>
      </c>
      <c r="C32" s="628"/>
      <c r="D32" s="628"/>
      <c r="E32" s="628"/>
      <c r="F32" s="628"/>
      <c r="G32" s="628"/>
      <c r="H32" s="628"/>
      <c r="I32" s="628"/>
      <c r="J32" s="628"/>
      <c r="K32" s="628"/>
      <c r="L32" s="628"/>
      <c r="M32" s="628"/>
      <c r="N32" s="628"/>
      <c r="O32" s="628"/>
      <c r="P32" s="628"/>
      <c r="Q32" s="629"/>
      <c r="R32" s="630">
        <v>843344</v>
      </c>
      <c r="S32" s="631"/>
      <c r="T32" s="631"/>
      <c r="U32" s="631"/>
      <c r="V32" s="631"/>
      <c r="W32" s="631"/>
      <c r="X32" s="631"/>
      <c r="Y32" s="632"/>
      <c r="Z32" s="633">
        <v>11.6</v>
      </c>
      <c r="AA32" s="633"/>
      <c r="AB32" s="633"/>
      <c r="AC32" s="633"/>
      <c r="AD32" s="634" t="s">
        <v>244</v>
      </c>
      <c r="AE32" s="634"/>
      <c r="AF32" s="634"/>
      <c r="AG32" s="634"/>
      <c r="AH32" s="634"/>
      <c r="AI32" s="634"/>
      <c r="AJ32" s="634"/>
      <c r="AK32" s="634"/>
      <c r="AL32" s="635" t="s">
        <v>179</v>
      </c>
      <c r="AM32" s="636"/>
      <c r="AN32" s="636"/>
      <c r="AO32" s="637"/>
      <c r="AP32" s="689"/>
      <c r="AQ32" s="690"/>
      <c r="AR32" s="690"/>
      <c r="AS32" s="690"/>
      <c r="AT32" s="694"/>
      <c r="AU32" s="216" t="s">
        <v>315</v>
      </c>
      <c r="AV32" s="216"/>
      <c r="AW32" s="216"/>
      <c r="AX32" s="627" t="s">
        <v>316</v>
      </c>
      <c r="AY32" s="628"/>
      <c r="AZ32" s="628"/>
      <c r="BA32" s="628"/>
      <c r="BB32" s="628"/>
      <c r="BC32" s="628"/>
      <c r="BD32" s="628"/>
      <c r="BE32" s="628"/>
      <c r="BF32" s="629"/>
      <c r="BG32" s="699">
        <v>99.5</v>
      </c>
      <c r="BH32" s="669"/>
      <c r="BI32" s="669"/>
      <c r="BJ32" s="669"/>
      <c r="BK32" s="669"/>
      <c r="BL32" s="669"/>
      <c r="BM32" s="636">
        <v>97.5</v>
      </c>
      <c r="BN32" s="696"/>
      <c r="BO32" s="696"/>
      <c r="BP32" s="696"/>
      <c r="BQ32" s="697"/>
      <c r="BR32" s="699">
        <v>99.2</v>
      </c>
      <c r="BS32" s="669"/>
      <c r="BT32" s="669"/>
      <c r="BU32" s="669"/>
      <c r="BV32" s="669"/>
      <c r="BW32" s="669"/>
      <c r="BX32" s="636">
        <v>97</v>
      </c>
      <c r="BY32" s="696"/>
      <c r="BZ32" s="696"/>
      <c r="CA32" s="696"/>
      <c r="CB32" s="697"/>
      <c r="CD32" s="681"/>
      <c r="CE32" s="682"/>
      <c r="CF32" s="645" t="s">
        <v>317</v>
      </c>
      <c r="CG32" s="646"/>
      <c r="CH32" s="646"/>
      <c r="CI32" s="646"/>
      <c r="CJ32" s="646"/>
      <c r="CK32" s="646"/>
      <c r="CL32" s="646"/>
      <c r="CM32" s="646"/>
      <c r="CN32" s="646"/>
      <c r="CO32" s="646"/>
      <c r="CP32" s="646"/>
      <c r="CQ32" s="647"/>
      <c r="CR32" s="630" t="s">
        <v>127</v>
      </c>
      <c r="CS32" s="631"/>
      <c r="CT32" s="631"/>
      <c r="CU32" s="631"/>
      <c r="CV32" s="631"/>
      <c r="CW32" s="631"/>
      <c r="CX32" s="631"/>
      <c r="CY32" s="632"/>
      <c r="CZ32" s="635" t="s">
        <v>127</v>
      </c>
      <c r="DA32" s="664"/>
      <c r="DB32" s="664"/>
      <c r="DC32" s="671"/>
      <c r="DD32" s="639" t="s">
        <v>127</v>
      </c>
      <c r="DE32" s="631"/>
      <c r="DF32" s="631"/>
      <c r="DG32" s="631"/>
      <c r="DH32" s="631"/>
      <c r="DI32" s="631"/>
      <c r="DJ32" s="631"/>
      <c r="DK32" s="632"/>
      <c r="DL32" s="639" t="s">
        <v>127</v>
      </c>
      <c r="DM32" s="631"/>
      <c r="DN32" s="631"/>
      <c r="DO32" s="631"/>
      <c r="DP32" s="631"/>
      <c r="DQ32" s="631"/>
      <c r="DR32" s="631"/>
      <c r="DS32" s="631"/>
      <c r="DT32" s="631"/>
      <c r="DU32" s="631"/>
      <c r="DV32" s="632"/>
      <c r="DW32" s="635" t="s">
        <v>127</v>
      </c>
      <c r="DX32" s="664"/>
      <c r="DY32" s="664"/>
      <c r="DZ32" s="664"/>
      <c r="EA32" s="664"/>
      <c r="EB32" s="664"/>
      <c r="EC32" s="665"/>
    </row>
    <row r="33" spans="2:133" ht="11.25" customHeight="1" x14ac:dyDescent="0.2">
      <c r="B33" s="666" t="s">
        <v>318</v>
      </c>
      <c r="C33" s="667"/>
      <c r="D33" s="667"/>
      <c r="E33" s="667"/>
      <c r="F33" s="667"/>
      <c r="G33" s="667"/>
      <c r="H33" s="667"/>
      <c r="I33" s="667"/>
      <c r="J33" s="667"/>
      <c r="K33" s="667"/>
      <c r="L33" s="667"/>
      <c r="M33" s="667"/>
      <c r="N33" s="667"/>
      <c r="O33" s="667"/>
      <c r="P33" s="667"/>
      <c r="Q33" s="668"/>
      <c r="R33" s="630" t="s">
        <v>179</v>
      </c>
      <c r="S33" s="631"/>
      <c r="T33" s="631"/>
      <c r="U33" s="631"/>
      <c r="V33" s="631"/>
      <c r="W33" s="631"/>
      <c r="X33" s="631"/>
      <c r="Y33" s="632"/>
      <c r="Z33" s="633" t="s">
        <v>127</v>
      </c>
      <c r="AA33" s="633"/>
      <c r="AB33" s="633"/>
      <c r="AC33" s="633"/>
      <c r="AD33" s="634" t="s">
        <v>179</v>
      </c>
      <c r="AE33" s="634"/>
      <c r="AF33" s="634"/>
      <c r="AG33" s="634"/>
      <c r="AH33" s="634"/>
      <c r="AI33" s="634"/>
      <c r="AJ33" s="634"/>
      <c r="AK33" s="634"/>
      <c r="AL33" s="635" t="s">
        <v>179</v>
      </c>
      <c r="AM33" s="636"/>
      <c r="AN33" s="636"/>
      <c r="AO33" s="637"/>
      <c r="AP33" s="691"/>
      <c r="AQ33" s="692"/>
      <c r="AR33" s="692"/>
      <c r="AS33" s="692"/>
      <c r="AT33" s="695"/>
      <c r="AU33" s="218"/>
      <c r="AV33" s="218"/>
      <c r="AW33" s="218"/>
      <c r="AX33" s="674" t="s">
        <v>319</v>
      </c>
      <c r="AY33" s="675"/>
      <c r="AZ33" s="675"/>
      <c r="BA33" s="675"/>
      <c r="BB33" s="675"/>
      <c r="BC33" s="675"/>
      <c r="BD33" s="675"/>
      <c r="BE33" s="675"/>
      <c r="BF33" s="676"/>
      <c r="BG33" s="700">
        <v>99.4</v>
      </c>
      <c r="BH33" s="701"/>
      <c r="BI33" s="701"/>
      <c r="BJ33" s="701"/>
      <c r="BK33" s="701"/>
      <c r="BL33" s="701"/>
      <c r="BM33" s="702">
        <v>90.9</v>
      </c>
      <c r="BN33" s="701"/>
      <c r="BO33" s="701"/>
      <c r="BP33" s="701"/>
      <c r="BQ33" s="703"/>
      <c r="BR33" s="700">
        <v>99.4</v>
      </c>
      <c r="BS33" s="701"/>
      <c r="BT33" s="701"/>
      <c r="BU33" s="701"/>
      <c r="BV33" s="701"/>
      <c r="BW33" s="701"/>
      <c r="BX33" s="702">
        <v>91.8</v>
      </c>
      <c r="BY33" s="701"/>
      <c r="BZ33" s="701"/>
      <c r="CA33" s="701"/>
      <c r="CB33" s="703"/>
      <c r="CD33" s="645" t="s">
        <v>320</v>
      </c>
      <c r="CE33" s="646"/>
      <c r="CF33" s="646"/>
      <c r="CG33" s="646"/>
      <c r="CH33" s="646"/>
      <c r="CI33" s="646"/>
      <c r="CJ33" s="646"/>
      <c r="CK33" s="646"/>
      <c r="CL33" s="646"/>
      <c r="CM33" s="646"/>
      <c r="CN33" s="646"/>
      <c r="CO33" s="646"/>
      <c r="CP33" s="646"/>
      <c r="CQ33" s="647"/>
      <c r="CR33" s="630">
        <v>3611740</v>
      </c>
      <c r="CS33" s="669"/>
      <c r="CT33" s="669"/>
      <c r="CU33" s="669"/>
      <c r="CV33" s="669"/>
      <c r="CW33" s="669"/>
      <c r="CX33" s="669"/>
      <c r="CY33" s="670"/>
      <c r="CZ33" s="635">
        <v>53.3</v>
      </c>
      <c r="DA33" s="664"/>
      <c r="DB33" s="664"/>
      <c r="DC33" s="671"/>
      <c r="DD33" s="639">
        <v>2522528</v>
      </c>
      <c r="DE33" s="669"/>
      <c r="DF33" s="669"/>
      <c r="DG33" s="669"/>
      <c r="DH33" s="669"/>
      <c r="DI33" s="669"/>
      <c r="DJ33" s="669"/>
      <c r="DK33" s="670"/>
      <c r="DL33" s="639">
        <v>1675760</v>
      </c>
      <c r="DM33" s="669"/>
      <c r="DN33" s="669"/>
      <c r="DO33" s="669"/>
      <c r="DP33" s="669"/>
      <c r="DQ33" s="669"/>
      <c r="DR33" s="669"/>
      <c r="DS33" s="669"/>
      <c r="DT33" s="669"/>
      <c r="DU33" s="669"/>
      <c r="DV33" s="670"/>
      <c r="DW33" s="635">
        <v>39.6</v>
      </c>
      <c r="DX33" s="664"/>
      <c r="DY33" s="664"/>
      <c r="DZ33" s="664"/>
      <c r="EA33" s="664"/>
      <c r="EB33" s="664"/>
      <c r="EC33" s="665"/>
    </row>
    <row r="34" spans="2:133" ht="11.25" customHeight="1" x14ac:dyDescent="0.2">
      <c r="B34" s="627" t="s">
        <v>321</v>
      </c>
      <c r="C34" s="628"/>
      <c r="D34" s="628"/>
      <c r="E34" s="628"/>
      <c r="F34" s="628"/>
      <c r="G34" s="628"/>
      <c r="H34" s="628"/>
      <c r="I34" s="628"/>
      <c r="J34" s="628"/>
      <c r="K34" s="628"/>
      <c r="L34" s="628"/>
      <c r="M34" s="628"/>
      <c r="N34" s="628"/>
      <c r="O34" s="628"/>
      <c r="P34" s="628"/>
      <c r="Q34" s="629"/>
      <c r="R34" s="630">
        <v>570573</v>
      </c>
      <c r="S34" s="631"/>
      <c r="T34" s="631"/>
      <c r="U34" s="631"/>
      <c r="V34" s="631"/>
      <c r="W34" s="631"/>
      <c r="X34" s="631"/>
      <c r="Y34" s="632"/>
      <c r="Z34" s="633">
        <v>7.8</v>
      </c>
      <c r="AA34" s="633"/>
      <c r="AB34" s="633"/>
      <c r="AC34" s="633"/>
      <c r="AD34" s="634" t="s">
        <v>127</v>
      </c>
      <c r="AE34" s="634"/>
      <c r="AF34" s="634"/>
      <c r="AG34" s="634"/>
      <c r="AH34" s="634"/>
      <c r="AI34" s="634"/>
      <c r="AJ34" s="634"/>
      <c r="AK34" s="634"/>
      <c r="AL34" s="635" t="s">
        <v>127</v>
      </c>
      <c r="AM34" s="636"/>
      <c r="AN34" s="636"/>
      <c r="AO34" s="63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5" t="s">
        <v>322</v>
      </c>
      <c r="CE34" s="646"/>
      <c r="CF34" s="646"/>
      <c r="CG34" s="646"/>
      <c r="CH34" s="646"/>
      <c r="CI34" s="646"/>
      <c r="CJ34" s="646"/>
      <c r="CK34" s="646"/>
      <c r="CL34" s="646"/>
      <c r="CM34" s="646"/>
      <c r="CN34" s="646"/>
      <c r="CO34" s="646"/>
      <c r="CP34" s="646"/>
      <c r="CQ34" s="647"/>
      <c r="CR34" s="630">
        <v>1098956</v>
      </c>
      <c r="CS34" s="631"/>
      <c r="CT34" s="631"/>
      <c r="CU34" s="631"/>
      <c r="CV34" s="631"/>
      <c r="CW34" s="631"/>
      <c r="CX34" s="631"/>
      <c r="CY34" s="632"/>
      <c r="CZ34" s="635">
        <v>16.2</v>
      </c>
      <c r="DA34" s="664"/>
      <c r="DB34" s="664"/>
      <c r="DC34" s="671"/>
      <c r="DD34" s="639">
        <v>756566</v>
      </c>
      <c r="DE34" s="631"/>
      <c r="DF34" s="631"/>
      <c r="DG34" s="631"/>
      <c r="DH34" s="631"/>
      <c r="DI34" s="631"/>
      <c r="DJ34" s="631"/>
      <c r="DK34" s="632"/>
      <c r="DL34" s="639">
        <v>583112</v>
      </c>
      <c r="DM34" s="631"/>
      <c r="DN34" s="631"/>
      <c r="DO34" s="631"/>
      <c r="DP34" s="631"/>
      <c r="DQ34" s="631"/>
      <c r="DR34" s="631"/>
      <c r="DS34" s="631"/>
      <c r="DT34" s="631"/>
      <c r="DU34" s="631"/>
      <c r="DV34" s="632"/>
      <c r="DW34" s="635">
        <v>13.8</v>
      </c>
      <c r="DX34" s="664"/>
      <c r="DY34" s="664"/>
      <c r="DZ34" s="664"/>
      <c r="EA34" s="664"/>
      <c r="EB34" s="664"/>
      <c r="EC34" s="665"/>
    </row>
    <row r="35" spans="2:133" ht="11.25" customHeight="1" x14ac:dyDescent="0.2">
      <c r="B35" s="627" t="s">
        <v>323</v>
      </c>
      <c r="C35" s="628"/>
      <c r="D35" s="628"/>
      <c r="E35" s="628"/>
      <c r="F35" s="628"/>
      <c r="G35" s="628"/>
      <c r="H35" s="628"/>
      <c r="I35" s="628"/>
      <c r="J35" s="628"/>
      <c r="K35" s="628"/>
      <c r="L35" s="628"/>
      <c r="M35" s="628"/>
      <c r="N35" s="628"/>
      <c r="O35" s="628"/>
      <c r="P35" s="628"/>
      <c r="Q35" s="629"/>
      <c r="R35" s="630">
        <v>212981</v>
      </c>
      <c r="S35" s="631"/>
      <c r="T35" s="631"/>
      <c r="U35" s="631"/>
      <c r="V35" s="631"/>
      <c r="W35" s="631"/>
      <c r="X35" s="631"/>
      <c r="Y35" s="632"/>
      <c r="Z35" s="633">
        <v>2.9</v>
      </c>
      <c r="AA35" s="633"/>
      <c r="AB35" s="633"/>
      <c r="AC35" s="633"/>
      <c r="AD35" s="634" t="s">
        <v>127</v>
      </c>
      <c r="AE35" s="634"/>
      <c r="AF35" s="634"/>
      <c r="AG35" s="634"/>
      <c r="AH35" s="634"/>
      <c r="AI35" s="634"/>
      <c r="AJ35" s="634"/>
      <c r="AK35" s="634"/>
      <c r="AL35" s="635" t="s">
        <v>127</v>
      </c>
      <c r="AM35" s="636"/>
      <c r="AN35" s="636"/>
      <c r="AO35" s="637"/>
      <c r="AP35" s="221"/>
      <c r="AQ35" s="609" t="s">
        <v>324</v>
      </c>
      <c r="AR35" s="610"/>
      <c r="AS35" s="610"/>
      <c r="AT35" s="610"/>
      <c r="AU35" s="610"/>
      <c r="AV35" s="610"/>
      <c r="AW35" s="610"/>
      <c r="AX35" s="610"/>
      <c r="AY35" s="610"/>
      <c r="AZ35" s="610"/>
      <c r="BA35" s="610"/>
      <c r="BB35" s="610"/>
      <c r="BC35" s="610"/>
      <c r="BD35" s="610"/>
      <c r="BE35" s="610"/>
      <c r="BF35" s="611"/>
      <c r="BG35" s="609" t="s">
        <v>325</v>
      </c>
      <c r="BH35" s="610"/>
      <c r="BI35" s="610"/>
      <c r="BJ35" s="610"/>
      <c r="BK35" s="610"/>
      <c r="BL35" s="610"/>
      <c r="BM35" s="610"/>
      <c r="BN35" s="610"/>
      <c r="BO35" s="610"/>
      <c r="BP35" s="610"/>
      <c r="BQ35" s="610"/>
      <c r="BR35" s="610"/>
      <c r="BS35" s="610"/>
      <c r="BT35" s="610"/>
      <c r="BU35" s="610"/>
      <c r="BV35" s="610"/>
      <c r="BW35" s="610"/>
      <c r="BX35" s="610"/>
      <c r="BY35" s="610"/>
      <c r="BZ35" s="610"/>
      <c r="CA35" s="610"/>
      <c r="CB35" s="611"/>
      <c r="CD35" s="645" t="s">
        <v>326</v>
      </c>
      <c r="CE35" s="646"/>
      <c r="CF35" s="646"/>
      <c r="CG35" s="646"/>
      <c r="CH35" s="646"/>
      <c r="CI35" s="646"/>
      <c r="CJ35" s="646"/>
      <c r="CK35" s="646"/>
      <c r="CL35" s="646"/>
      <c r="CM35" s="646"/>
      <c r="CN35" s="646"/>
      <c r="CO35" s="646"/>
      <c r="CP35" s="646"/>
      <c r="CQ35" s="647"/>
      <c r="CR35" s="630">
        <v>54363</v>
      </c>
      <c r="CS35" s="669"/>
      <c r="CT35" s="669"/>
      <c r="CU35" s="669"/>
      <c r="CV35" s="669"/>
      <c r="CW35" s="669"/>
      <c r="CX35" s="669"/>
      <c r="CY35" s="670"/>
      <c r="CZ35" s="635">
        <v>0.8</v>
      </c>
      <c r="DA35" s="664"/>
      <c r="DB35" s="664"/>
      <c r="DC35" s="671"/>
      <c r="DD35" s="639">
        <v>47218</v>
      </c>
      <c r="DE35" s="669"/>
      <c r="DF35" s="669"/>
      <c r="DG35" s="669"/>
      <c r="DH35" s="669"/>
      <c r="DI35" s="669"/>
      <c r="DJ35" s="669"/>
      <c r="DK35" s="670"/>
      <c r="DL35" s="639">
        <v>47218</v>
      </c>
      <c r="DM35" s="669"/>
      <c r="DN35" s="669"/>
      <c r="DO35" s="669"/>
      <c r="DP35" s="669"/>
      <c r="DQ35" s="669"/>
      <c r="DR35" s="669"/>
      <c r="DS35" s="669"/>
      <c r="DT35" s="669"/>
      <c r="DU35" s="669"/>
      <c r="DV35" s="670"/>
      <c r="DW35" s="635">
        <v>1.1000000000000001</v>
      </c>
      <c r="DX35" s="664"/>
      <c r="DY35" s="664"/>
      <c r="DZ35" s="664"/>
      <c r="EA35" s="664"/>
      <c r="EB35" s="664"/>
      <c r="EC35" s="665"/>
    </row>
    <row r="36" spans="2:133" ht="11.25" customHeight="1" x14ac:dyDescent="0.2">
      <c r="B36" s="627" t="s">
        <v>327</v>
      </c>
      <c r="C36" s="628"/>
      <c r="D36" s="628"/>
      <c r="E36" s="628"/>
      <c r="F36" s="628"/>
      <c r="G36" s="628"/>
      <c r="H36" s="628"/>
      <c r="I36" s="628"/>
      <c r="J36" s="628"/>
      <c r="K36" s="628"/>
      <c r="L36" s="628"/>
      <c r="M36" s="628"/>
      <c r="N36" s="628"/>
      <c r="O36" s="628"/>
      <c r="P36" s="628"/>
      <c r="Q36" s="629"/>
      <c r="R36" s="630">
        <v>40567</v>
      </c>
      <c r="S36" s="631"/>
      <c r="T36" s="631"/>
      <c r="U36" s="631"/>
      <c r="V36" s="631"/>
      <c r="W36" s="631"/>
      <c r="X36" s="631"/>
      <c r="Y36" s="632"/>
      <c r="Z36" s="633">
        <v>0.6</v>
      </c>
      <c r="AA36" s="633"/>
      <c r="AB36" s="633"/>
      <c r="AC36" s="633"/>
      <c r="AD36" s="634" t="s">
        <v>179</v>
      </c>
      <c r="AE36" s="634"/>
      <c r="AF36" s="634"/>
      <c r="AG36" s="634"/>
      <c r="AH36" s="634"/>
      <c r="AI36" s="634"/>
      <c r="AJ36" s="634"/>
      <c r="AK36" s="634"/>
      <c r="AL36" s="635" t="s">
        <v>127</v>
      </c>
      <c r="AM36" s="636"/>
      <c r="AN36" s="636"/>
      <c r="AO36" s="637"/>
      <c r="AP36" s="221"/>
      <c r="AQ36" s="704" t="s">
        <v>328</v>
      </c>
      <c r="AR36" s="705"/>
      <c r="AS36" s="705"/>
      <c r="AT36" s="705"/>
      <c r="AU36" s="705"/>
      <c r="AV36" s="705"/>
      <c r="AW36" s="705"/>
      <c r="AX36" s="705"/>
      <c r="AY36" s="706"/>
      <c r="AZ36" s="619">
        <v>714955</v>
      </c>
      <c r="BA36" s="620"/>
      <c r="BB36" s="620"/>
      <c r="BC36" s="620"/>
      <c r="BD36" s="620"/>
      <c r="BE36" s="620"/>
      <c r="BF36" s="707"/>
      <c r="BG36" s="641" t="s">
        <v>329</v>
      </c>
      <c r="BH36" s="642"/>
      <c r="BI36" s="642"/>
      <c r="BJ36" s="642"/>
      <c r="BK36" s="642"/>
      <c r="BL36" s="642"/>
      <c r="BM36" s="642"/>
      <c r="BN36" s="642"/>
      <c r="BO36" s="642"/>
      <c r="BP36" s="642"/>
      <c r="BQ36" s="642"/>
      <c r="BR36" s="642"/>
      <c r="BS36" s="642"/>
      <c r="BT36" s="642"/>
      <c r="BU36" s="643"/>
      <c r="BV36" s="619">
        <v>28744</v>
      </c>
      <c r="BW36" s="620"/>
      <c r="BX36" s="620"/>
      <c r="BY36" s="620"/>
      <c r="BZ36" s="620"/>
      <c r="CA36" s="620"/>
      <c r="CB36" s="707"/>
      <c r="CD36" s="645" t="s">
        <v>330</v>
      </c>
      <c r="CE36" s="646"/>
      <c r="CF36" s="646"/>
      <c r="CG36" s="646"/>
      <c r="CH36" s="646"/>
      <c r="CI36" s="646"/>
      <c r="CJ36" s="646"/>
      <c r="CK36" s="646"/>
      <c r="CL36" s="646"/>
      <c r="CM36" s="646"/>
      <c r="CN36" s="646"/>
      <c r="CO36" s="646"/>
      <c r="CP36" s="646"/>
      <c r="CQ36" s="647"/>
      <c r="CR36" s="630">
        <v>1270267</v>
      </c>
      <c r="CS36" s="631"/>
      <c r="CT36" s="631"/>
      <c r="CU36" s="631"/>
      <c r="CV36" s="631"/>
      <c r="CW36" s="631"/>
      <c r="CX36" s="631"/>
      <c r="CY36" s="632"/>
      <c r="CZ36" s="635">
        <v>18.8</v>
      </c>
      <c r="DA36" s="664"/>
      <c r="DB36" s="664"/>
      <c r="DC36" s="671"/>
      <c r="DD36" s="639">
        <v>699130</v>
      </c>
      <c r="DE36" s="631"/>
      <c r="DF36" s="631"/>
      <c r="DG36" s="631"/>
      <c r="DH36" s="631"/>
      <c r="DI36" s="631"/>
      <c r="DJ36" s="631"/>
      <c r="DK36" s="632"/>
      <c r="DL36" s="639">
        <v>457793</v>
      </c>
      <c r="DM36" s="631"/>
      <c r="DN36" s="631"/>
      <c r="DO36" s="631"/>
      <c r="DP36" s="631"/>
      <c r="DQ36" s="631"/>
      <c r="DR36" s="631"/>
      <c r="DS36" s="631"/>
      <c r="DT36" s="631"/>
      <c r="DU36" s="631"/>
      <c r="DV36" s="632"/>
      <c r="DW36" s="635">
        <v>10.8</v>
      </c>
      <c r="DX36" s="664"/>
      <c r="DY36" s="664"/>
      <c r="DZ36" s="664"/>
      <c r="EA36" s="664"/>
      <c r="EB36" s="664"/>
      <c r="EC36" s="665"/>
    </row>
    <row r="37" spans="2:133" ht="11.25" customHeight="1" x14ac:dyDescent="0.2">
      <c r="B37" s="627" t="s">
        <v>331</v>
      </c>
      <c r="C37" s="628"/>
      <c r="D37" s="628"/>
      <c r="E37" s="628"/>
      <c r="F37" s="628"/>
      <c r="G37" s="628"/>
      <c r="H37" s="628"/>
      <c r="I37" s="628"/>
      <c r="J37" s="628"/>
      <c r="K37" s="628"/>
      <c r="L37" s="628"/>
      <c r="M37" s="628"/>
      <c r="N37" s="628"/>
      <c r="O37" s="628"/>
      <c r="P37" s="628"/>
      <c r="Q37" s="629"/>
      <c r="R37" s="630">
        <v>57777</v>
      </c>
      <c r="S37" s="631"/>
      <c r="T37" s="631"/>
      <c r="U37" s="631"/>
      <c r="V37" s="631"/>
      <c r="W37" s="631"/>
      <c r="X37" s="631"/>
      <c r="Y37" s="632"/>
      <c r="Z37" s="633">
        <v>0.8</v>
      </c>
      <c r="AA37" s="633"/>
      <c r="AB37" s="633"/>
      <c r="AC37" s="633"/>
      <c r="AD37" s="634" t="s">
        <v>127</v>
      </c>
      <c r="AE37" s="634"/>
      <c r="AF37" s="634"/>
      <c r="AG37" s="634"/>
      <c r="AH37" s="634"/>
      <c r="AI37" s="634"/>
      <c r="AJ37" s="634"/>
      <c r="AK37" s="634"/>
      <c r="AL37" s="635" t="s">
        <v>127</v>
      </c>
      <c r="AM37" s="636"/>
      <c r="AN37" s="636"/>
      <c r="AO37" s="637"/>
      <c r="AQ37" s="708" t="s">
        <v>332</v>
      </c>
      <c r="AR37" s="709"/>
      <c r="AS37" s="709"/>
      <c r="AT37" s="709"/>
      <c r="AU37" s="709"/>
      <c r="AV37" s="709"/>
      <c r="AW37" s="709"/>
      <c r="AX37" s="709"/>
      <c r="AY37" s="710"/>
      <c r="AZ37" s="630">
        <v>264712</v>
      </c>
      <c r="BA37" s="631"/>
      <c r="BB37" s="631"/>
      <c r="BC37" s="631"/>
      <c r="BD37" s="669"/>
      <c r="BE37" s="669"/>
      <c r="BF37" s="697"/>
      <c r="BG37" s="645" t="s">
        <v>333</v>
      </c>
      <c r="BH37" s="646"/>
      <c r="BI37" s="646"/>
      <c r="BJ37" s="646"/>
      <c r="BK37" s="646"/>
      <c r="BL37" s="646"/>
      <c r="BM37" s="646"/>
      <c r="BN37" s="646"/>
      <c r="BO37" s="646"/>
      <c r="BP37" s="646"/>
      <c r="BQ37" s="646"/>
      <c r="BR37" s="646"/>
      <c r="BS37" s="646"/>
      <c r="BT37" s="646"/>
      <c r="BU37" s="647"/>
      <c r="BV37" s="630">
        <v>15385</v>
      </c>
      <c r="BW37" s="631"/>
      <c r="BX37" s="631"/>
      <c r="BY37" s="631"/>
      <c r="BZ37" s="631"/>
      <c r="CA37" s="631"/>
      <c r="CB37" s="640"/>
      <c r="CD37" s="645" t="s">
        <v>334</v>
      </c>
      <c r="CE37" s="646"/>
      <c r="CF37" s="646"/>
      <c r="CG37" s="646"/>
      <c r="CH37" s="646"/>
      <c r="CI37" s="646"/>
      <c r="CJ37" s="646"/>
      <c r="CK37" s="646"/>
      <c r="CL37" s="646"/>
      <c r="CM37" s="646"/>
      <c r="CN37" s="646"/>
      <c r="CO37" s="646"/>
      <c r="CP37" s="646"/>
      <c r="CQ37" s="647"/>
      <c r="CR37" s="630">
        <v>263346</v>
      </c>
      <c r="CS37" s="669"/>
      <c r="CT37" s="669"/>
      <c r="CU37" s="669"/>
      <c r="CV37" s="669"/>
      <c r="CW37" s="669"/>
      <c r="CX37" s="669"/>
      <c r="CY37" s="670"/>
      <c r="CZ37" s="635">
        <v>3.9</v>
      </c>
      <c r="DA37" s="664"/>
      <c r="DB37" s="664"/>
      <c r="DC37" s="671"/>
      <c r="DD37" s="639">
        <v>242163</v>
      </c>
      <c r="DE37" s="669"/>
      <c r="DF37" s="669"/>
      <c r="DG37" s="669"/>
      <c r="DH37" s="669"/>
      <c r="DI37" s="669"/>
      <c r="DJ37" s="669"/>
      <c r="DK37" s="670"/>
      <c r="DL37" s="639">
        <v>242163</v>
      </c>
      <c r="DM37" s="669"/>
      <c r="DN37" s="669"/>
      <c r="DO37" s="669"/>
      <c r="DP37" s="669"/>
      <c r="DQ37" s="669"/>
      <c r="DR37" s="669"/>
      <c r="DS37" s="669"/>
      <c r="DT37" s="669"/>
      <c r="DU37" s="669"/>
      <c r="DV37" s="670"/>
      <c r="DW37" s="635">
        <v>5.7</v>
      </c>
      <c r="DX37" s="664"/>
      <c r="DY37" s="664"/>
      <c r="DZ37" s="664"/>
      <c r="EA37" s="664"/>
      <c r="EB37" s="664"/>
      <c r="EC37" s="665"/>
    </row>
    <row r="38" spans="2:133" ht="11.25" customHeight="1" x14ac:dyDescent="0.2">
      <c r="B38" s="627" t="s">
        <v>335</v>
      </c>
      <c r="C38" s="628"/>
      <c r="D38" s="628"/>
      <c r="E38" s="628"/>
      <c r="F38" s="628"/>
      <c r="G38" s="628"/>
      <c r="H38" s="628"/>
      <c r="I38" s="628"/>
      <c r="J38" s="628"/>
      <c r="K38" s="628"/>
      <c r="L38" s="628"/>
      <c r="M38" s="628"/>
      <c r="N38" s="628"/>
      <c r="O38" s="628"/>
      <c r="P38" s="628"/>
      <c r="Q38" s="629"/>
      <c r="R38" s="630">
        <v>427005</v>
      </c>
      <c r="S38" s="631"/>
      <c r="T38" s="631"/>
      <c r="U38" s="631"/>
      <c r="V38" s="631"/>
      <c r="W38" s="631"/>
      <c r="X38" s="631"/>
      <c r="Y38" s="632"/>
      <c r="Z38" s="633">
        <v>5.9</v>
      </c>
      <c r="AA38" s="633"/>
      <c r="AB38" s="633"/>
      <c r="AC38" s="633"/>
      <c r="AD38" s="634" t="s">
        <v>179</v>
      </c>
      <c r="AE38" s="634"/>
      <c r="AF38" s="634"/>
      <c r="AG38" s="634"/>
      <c r="AH38" s="634"/>
      <c r="AI38" s="634"/>
      <c r="AJ38" s="634"/>
      <c r="AK38" s="634"/>
      <c r="AL38" s="635" t="s">
        <v>127</v>
      </c>
      <c r="AM38" s="636"/>
      <c r="AN38" s="636"/>
      <c r="AO38" s="637"/>
      <c r="AQ38" s="708" t="s">
        <v>336</v>
      </c>
      <c r="AR38" s="709"/>
      <c r="AS38" s="709"/>
      <c r="AT38" s="709"/>
      <c r="AU38" s="709"/>
      <c r="AV38" s="709"/>
      <c r="AW38" s="709"/>
      <c r="AX38" s="709"/>
      <c r="AY38" s="710"/>
      <c r="AZ38" s="630" t="s">
        <v>127</v>
      </c>
      <c r="BA38" s="631"/>
      <c r="BB38" s="631"/>
      <c r="BC38" s="631"/>
      <c r="BD38" s="669"/>
      <c r="BE38" s="669"/>
      <c r="BF38" s="697"/>
      <c r="BG38" s="645" t="s">
        <v>337</v>
      </c>
      <c r="BH38" s="646"/>
      <c r="BI38" s="646"/>
      <c r="BJ38" s="646"/>
      <c r="BK38" s="646"/>
      <c r="BL38" s="646"/>
      <c r="BM38" s="646"/>
      <c r="BN38" s="646"/>
      <c r="BO38" s="646"/>
      <c r="BP38" s="646"/>
      <c r="BQ38" s="646"/>
      <c r="BR38" s="646"/>
      <c r="BS38" s="646"/>
      <c r="BT38" s="646"/>
      <c r="BU38" s="647"/>
      <c r="BV38" s="630">
        <v>1211</v>
      </c>
      <c r="BW38" s="631"/>
      <c r="BX38" s="631"/>
      <c r="BY38" s="631"/>
      <c r="BZ38" s="631"/>
      <c r="CA38" s="631"/>
      <c r="CB38" s="640"/>
      <c r="CD38" s="645" t="s">
        <v>338</v>
      </c>
      <c r="CE38" s="646"/>
      <c r="CF38" s="646"/>
      <c r="CG38" s="646"/>
      <c r="CH38" s="646"/>
      <c r="CI38" s="646"/>
      <c r="CJ38" s="646"/>
      <c r="CK38" s="646"/>
      <c r="CL38" s="646"/>
      <c r="CM38" s="646"/>
      <c r="CN38" s="646"/>
      <c r="CO38" s="646"/>
      <c r="CP38" s="646"/>
      <c r="CQ38" s="647"/>
      <c r="CR38" s="630">
        <v>714955</v>
      </c>
      <c r="CS38" s="631"/>
      <c r="CT38" s="631"/>
      <c r="CU38" s="631"/>
      <c r="CV38" s="631"/>
      <c r="CW38" s="631"/>
      <c r="CX38" s="631"/>
      <c r="CY38" s="632"/>
      <c r="CZ38" s="635">
        <v>10.6</v>
      </c>
      <c r="DA38" s="664"/>
      <c r="DB38" s="664"/>
      <c r="DC38" s="671"/>
      <c r="DD38" s="639">
        <v>599906</v>
      </c>
      <c r="DE38" s="631"/>
      <c r="DF38" s="631"/>
      <c r="DG38" s="631"/>
      <c r="DH38" s="631"/>
      <c r="DI38" s="631"/>
      <c r="DJ38" s="631"/>
      <c r="DK38" s="632"/>
      <c r="DL38" s="639">
        <v>587637</v>
      </c>
      <c r="DM38" s="631"/>
      <c r="DN38" s="631"/>
      <c r="DO38" s="631"/>
      <c r="DP38" s="631"/>
      <c r="DQ38" s="631"/>
      <c r="DR38" s="631"/>
      <c r="DS38" s="631"/>
      <c r="DT38" s="631"/>
      <c r="DU38" s="631"/>
      <c r="DV38" s="632"/>
      <c r="DW38" s="635">
        <v>13.9</v>
      </c>
      <c r="DX38" s="664"/>
      <c r="DY38" s="664"/>
      <c r="DZ38" s="664"/>
      <c r="EA38" s="664"/>
      <c r="EB38" s="664"/>
      <c r="EC38" s="665"/>
    </row>
    <row r="39" spans="2:133" ht="11.25" customHeight="1" x14ac:dyDescent="0.2">
      <c r="B39" s="627" t="s">
        <v>339</v>
      </c>
      <c r="C39" s="628"/>
      <c r="D39" s="628"/>
      <c r="E39" s="628"/>
      <c r="F39" s="628"/>
      <c r="G39" s="628"/>
      <c r="H39" s="628"/>
      <c r="I39" s="628"/>
      <c r="J39" s="628"/>
      <c r="K39" s="628"/>
      <c r="L39" s="628"/>
      <c r="M39" s="628"/>
      <c r="N39" s="628"/>
      <c r="O39" s="628"/>
      <c r="P39" s="628"/>
      <c r="Q39" s="629"/>
      <c r="R39" s="630">
        <v>97564</v>
      </c>
      <c r="S39" s="631"/>
      <c r="T39" s="631"/>
      <c r="U39" s="631"/>
      <c r="V39" s="631"/>
      <c r="W39" s="631"/>
      <c r="X39" s="631"/>
      <c r="Y39" s="632"/>
      <c r="Z39" s="633">
        <v>1.3</v>
      </c>
      <c r="AA39" s="633"/>
      <c r="AB39" s="633"/>
      <c r="AC39" s="633"/>
      <c r="AD39" s="634">
        <v>9</v>
      </c>
      <c r="AE39" s="634"/>
      <c r="AF39" s="634"/>
      <c r="AG39" s="634"/>
      <c r="AH39" s="634"/>
      <c r="AI39" s="634"/>
      <c r="AJ39" s="634"/>
      <c r="AK39" s="634"/>
      <c r="AL39" s="635">
        <v>0</v>
      </c>
      <c r="AM39" s="636"/>
      <c r="AN39" s="636"/>
      <c r="AO39" s="637"/>
      <c r="AQ39" s="708" t="s">
        <v>340</v>
      </c>
      <c r="AR39" s="709"/>
      <c r="AS39" s="709"/>
      <c r="AT39" s="709"/>
      <c r="AU39" s="709"/>
      <c r="AV39" s="709"/>
      <c r="AW39" s="709"/>
      <c r="AX39" s="709"/>
      <c r="AY39" s="710"/>
      <c r="AZ39" s="630" t="s">
        <v>127</v>
      </c>
      <c r="BA39" s="631"/>
      <c r="BB39" s="631"/>
      <c r="BC39" s="631"/>
      <c r="BD39" s="669"/>
      <c r="BE39" s="669"/>
      <c r="BF39" s="697"/>
      <c r="BG39" s="645" t="s">
        <v>341</v>
      </c>
      <c r="BH39" s="646"/>
      <c r="BI39" s="646"/>
      <c r="BJ39" s="646"/>
      <c r="BK39" s="646"/>
      <c r="BL39" s="646"/>
      <c r="BM39" s="646"/>
      <c r="BN39" s="646"/>
      <c r="BO39" s="646"/>
      <c r="BP39" s="646"/>
      <c r="BQ39" s="646"/>
      <c r="BR39" s="646"/>
      <c r="BS39" s="646"/>
      <c r="BT39" s="646"/>
      <c r="BU39" s="647"/>
      <c r="BV39" s="630">
        <v>1985</v>
      </c>
      <c r="BW39" s="631"/>
      <c r="BX39" s="631"/>
      <c r="BY39" s="631"/>
      <c r="BZ39" s="631"/>
      <c r="CA39" s="631"/>
      <c r="CB39" s="640"/>
      <c r="CD39" s="645" t="s">
        <v>342</v>
      </c>
      <c r="CE39" s="646"/>
      <c r="CF39" s="646"/>
      <c r="CG39" s="646"/>
      <c r="CH39" s="646"/>
      <c r="CI39" s="646"/>
      <c r="CJ39" s="646"/>
      <c r="CK39" s="646"/>
      <c r="CL39" s="646"/>
      <c r="CM39" s="646"/>
      <c r="CN39" s="646"/>
      <c r="CO39" s="646"/>
      <c r="CP39" s="646"/>
      <c r="CQ39" s="647"/>
      <c r="CR39" s="630">
        <v>452199</v>
      </c>
      <c r="CS39" s="669"/>
      <c r="CT39" s="669"/>
      <c r="CU39" s="669"/>
      <c r="CV39" s="669"/>
      <c r="CW39" s="669"/>
      <c r="CX39" s="669"/>
      <c r="CY39" s="670"/>
      <c r="CZ39" s="635">
        <v>6.7</v>
      </c>
      <c r="DA39" s="664"/>
      <c r="DB39" s="664"/>
      <c r="DC39" s="671"/>
      <c r="DD39" s="639">
        <v>419708</v>
      </c>
      <c r="DE39" s="669"/>
      <c r="DF39" s="669"/>
      <c r="DG39" s="669"/>
      <c r="DH39" s="669"/>
      <c r="DI39" s="669"/>
      <c r="DJ39" s="669"/>
      <c r="DK39" s="670"/>
      <c r="DL39" s="639" t="s">
        <v>179</v>
      </c>
      <c r="DM39" s="669"/>
      <c r="DN39" s="669"/>
      <c r="DO39" s="669"/>
      <c r="DP39" s="669"/>
      <c r="DQ39" s="669"/>
      <c r="DR39" s="669"/>
      <c r="DS39" s="669"/>
      <c r="DT39" s="669"/>
      <c r="DU39" s="669"/>
      <c r="DV39" s="670"/>
      <c r="DW39" s="635" t="s">
        <v>179</v>
      </c>
      <c r="DX39" s="664"/>
      <c r="DY39" s="664"/>
      <c r="DZ39" s="664"/>
      <c r="EA39" s="664"/>
      <c r="EB39" s="664"/>
      <c r="EC39" s="665"/>
    </row>
    <row r="40" spans="2:133" ht="11.25" customHeight="1" x14ac:dyDescent="0.2">
      <c r="B40" s="627" t="s">
        <v>343</v>
      </c>
      <c r="C40" s="628"/>
      <c r="D40" s="628"/>
      <c r="E40" s="628"/>
      <c r="F40" s="628"/>
      <c r="G40" s="628"/>
      <c r="H40" s="628"/>
      <c r="I40" s="628"/>
      <c r="J40" s="628"/>
      <c r="K40" s="628"/>
      <c r="L40" s="628"/>
      <c r="M40" s="628"/>
      <c r="N40" s="628"/>
      <c r="O40" s="628"/>
      <c r="P40" s="628"/>
      <c r="Q40" s="629"/>
      <c r="R40" s="630">
        <v>581145</v>
      </c>
      <c r="S40" s="631"/>
      <c r="T40" s="631"/>
      <c r="U40" s="631"/>
      <c r="V40" s="631"/>
      <c r="W40" s="631"/>
      <c r="X40" s="631"/>
      <c r="Y40" s="632"/>
      <c r="Z40" s="633">
        <v>8</v>
      </c>
      <c r="AA40" s="633"/>
      <c r="AB40" s="633"/>
      <c r="AC40" s="633"/>
      <c r="AD40" s="634" t="s">
        <v>179</v>
      </c>
      <c r="AE40" s="634"/>
      <c r="AF40" s="634"/>
      <c r="AG40" s="634"/>
      <c r="AH40" s="634"/>
      <c r="AI40" s="634"/>
      <c r="AJ40" s="634"/>
      <c r="AK40" s="634"/>
      <c r="AL40" s="635" t="s">
        <v>179</v>
      </c>
      <c r="AM40" s="636"/>
      <c r="AN40" s="636"/>
      <c r="AO40" s="637"/>
      <c r="AQ40" s="708" t="s">
        <v>344</v>
      </c>
      <c r="AR40" s="709"/>
      <c r="AS40" s="709"/>
      <c r="AT40" s="709"/>
      <c r="AU40" s="709"/>
      <c r="AV40" s="709"/>
      <c r="AW40" s="709"/>
      <c r="AX40" s="709"/>
      <c r="AY40" s="710"/>
      <c r="AZ40" s="630" t="s">
        <v>179</v>
      </c>
      <c r="BA40" s="631"/>
      <c r="BB40" s="631"/>
      <c r="BC40" s="631"/>
      <c r="BD40" s="669"/>
      <c r="BE40" s="669"/>
      <c r="BF40" s="697"/>
      <c r="BG40" s="711" t="s">
        <v>345</v>
      </c>
      <c r="BH40" s="712"/>
      <c r="BI40" s="712"/>
      <c r="BJ40" s="712"/>
      <c r="BK40" s="712"/>
      <c r="BL40" s="222"/>
      <c r="BM40" s="646" t="s">
        <v>346</v>
      </c>
      <c r="BN40" s="646"/>
      <c r="BO40" s="646"/>
      <c r="BP40" s="646"/>
      <c r="BQ40" s="646"/>
      <c r="BR40" s="646"/>
      <c r="BS40" s="646"/>
      <c r="BT40" s="646"/>
      <c r="BU40" s="647"/>
      <c r="BV40" s="630">
        <v>105</v>
      </c>
      <c r="BW40" s="631"/>
      <c r="BX40" s="631"/>
      <c r="BY40" s="631"/>
      <c r="BZ40" s="631"/>
      <c r="CA40" s="631"/>
      <c r="CB40" s="640"/>
      <c r="CD40" s="645" t="s">
        <v>347</v>
      </c>
      <c r="CE40" s="646"/>
      <c r="CF40" s="646"/>
      <c r="CG40" s="646"/>
      <c r="CH40" s="646"/>
      <c r="CI40" s="646"/>
      <c r="CJ40" s="646"/>
      <c r="CK40" s="646"/>
      <c r="CL40" s="646"/>
      <c r="CM40" s="646"/>
      <c r="CN40" s="646"/>
      <c r="CO40" s="646"/>
      <c r="CP40" s="646"/>
      <c r="CQ40" s="647"/>
      <c r="CR40" s="630">
        <v>21000</v>
      </c>
      <c r="CS40" s="631"/>
      <c r="CT40" s="631"/>
      <c r="CU40" s="631"/>
      <c r="CV40" s="631"/>
      <c r="CW40" s="631"/>
      <c r="CX40" s="631"/>
      <c r="CY40" s="632"/>
      <c r="CZ40" s="635">
        <v>0.3</v>
      </c>
      <c r="DA40" s="664"/>
      <c r="DB40" s="664"/>
      <c r="DC40" s="671"/>
      <c r="DD40" s="639" t="s">
        <v>127</v>
      </c>
      <c r="DE40" s="631"/>
      <c r="DF40" s="631"/>
      <c r="DG40" s="631"/>
      <c r="DH40" s="631"/>
      <c r="DI40" s="631"/>
      <c r="DJ40" s="631"/>
      <c r="DK40" s="632"/>
      <c r="DL40" s="639" t="s">
        <v>127</v>
      </c>
      <c r="DM40" s="631"/>
      <c r="DN40" s="631"/>
      <c r="DO40" s="631"/>
      <c r="DP40" s="631"/>
      <c r="DQ40" s="631"/>
      <c r="DR40" s="631"/>
      <c r="DS40" s="631"/>
      <c r="DT40" s="631"/>
      <c r="DU40" s="631"/>
      <c r="DV40" s="632"/>
      <c r="DW40" s="635" t="s">
        <v>179</v>
      </c>
      <c r="DX40" s="664"/>
      <c r="DY40" s="664"/>
      <c r="DZ40" s="664"/>
      <c r="EA40" s="664"/>
      <c r="EB40" s="664"/>
      <c r="EC40" s="665"/>
    </row>
    <row r="41" spans="2:133" ht="11.25" customHeight="1" x14ac:dyDescent="0.2">
      <c r="B41" s="627" t="s">
        <v>348</v>
      </c>
      <c r="C41" s="628"/>
      <c r="D41" s="628"/>
      <c r="E41" s="628"/>
      <c r="F41" s="628"/>
      <c r="G41" s="628"/>
      <c r="H41" s="628"/>
      <c r="I41" s="628"/>
      <c r="J41" s="628"/>
      <c r="K41" s="628"/>
      <c r="L41" s="628"/>
      <c r="M41" s="628"/>
      <c r="N41" s="628"/>
      <c r="O41" s="628"/>
      <c r="P41" s="628"/>
      <c r="Q41" s="629"/>
      <c r="R41" s="630" t="s">
        <v>127</v>
      </c>
      <c r="S41" s="631"/>
      <c r="T41" s="631"/>
      <c r="U41" s="631"/>
      <c r="V41" s="631"/>
      <c r="W41" s="631"/>
      <c r="X41" s="631"/>
      <c r="Y41" s="632"/>
      <c r="Z41" s="633" t="s">
        <v>127</v>
      </c>
      <c r="AA41" s="633"/>
      <c r="AB41" s="633"/>
      <c r="AC41" s="633"/>
      <c r="AD41" s="634" t="s">
        <v>127</v>
      </c>
      <c r="AE41" s="634"/>
      <c r="AF41" s="634"/>
      <c r="AG41" s="634"/>
      <c r="AH41" s="634"/>
      <c r="AI41" s="634"/>
      <c r="AJ41" s="634"/>
      <c r="AK41" s="634"/>
      <c r="AL41" s="635" t="s">
        <v>127</v>
      </c>
      <c r="AM41" s="636"/>
      <c r="AN41" s="636"/>
      <c r="AO41" s="637"/>
      <c r="AQ41" s="708" t="s">
        <v>349</v>
      </c>
      <c r="AR41" s="709"/>
      <c r="AS41" s="709"/>
      <c r="AT41" s="709"/>
      <c r="AU41" s="709"/>
      <c r="AV41" s="709"/>
      <c r="AW41" s="709"/>
      <c r="AX41" s="709"/>
      <c r="AY41" s="710"/>
      <c r="AZ41" s="630">
        <v>72604</v>
      </c>
      <c r="BA41" s="631"/>
      <c r="BB41" s="631"/>
      <c r="BC41" s="631"/>
      <c r="BD41" s="669"/>
      <c r="BE41" s="669"/>
      <c r="BF41" s="697"/>
      <c r="BG41" s="711"/>
      <c r="BH41" s="712"/>
      <c r="BI41" s="712"/>
      <c r="BJ41" s="712"/>
      <c r="BK41" s="712"/>
      <c r="BL41" s="222"/>
      <c r="BM41" s="646" t="s">
        <v>350</v>
      </c>
      <c r="BN41" s="646"/>
      <c r="BO41" s="646"/>
      <c r="BP41" s="646"/>
      <c r="BQ41" s="646"/>
      <c r="BR41" s="646"/>
      <c r="BS41" s="646"/>
      <c r="BT41" s="646"/>
      <c r="BU41" s="647"/>
      <c r="BV41" s="630" t="s">
        <v>179</v>
      </c>
      <c r="BW41" s="631"/>
      <c r="BX41" s="631"/>
      <c r="BY41" s="631"/>
      <c r="BZ41" s="631"/>
      <c r="CA41" s="631"/>
      <c r="CB41" s="640"/>
      <c r="CD41" s="645" t="s">
        <v>351</v>
      </c>
      <c r="CE41" s="646"/>
      <c r="CF41" s="646"/>
      <c r="CG41" s="646"/>
      <c r="CH41" s="646"/>
      <c r="CI41" s="646"/>
      <c r="CJ41" s="646"/>
      <c r="CK41" s="646"/>
      <c r="CL41" s="646"/>
      <c r="CM41" s="646"/>
      <c r="CN41" s="646"/>
      <c r="CO41" s="646"/>
      <c r="CP41" s="646"/>
      <c r="CQ41" s="647"/>
      <c r="CR41" s="630" t="s">
        <v>179</v>
      </c>
      <c r="CS41" s="669"/>
      <c r="CT41" s="669"/>
      <c r="CU41" s="669"/>
      <c r="CV41" s="669"/>
      <c r="CW41" s="669"/>
      <c r="CX41" s="669"/>
      <c r="CY41" s="670"/>
      <c r="CZ41" s="635" t="s">
        <v>127</v>
      </c>
      <c r="DA41" s="664"/>
      <c r="DB41" s="664"/>
      <c r="DC41" s="671"/>
      <c r="DD41" s="639" t="s">
        <v>127</v>
      </c>
      <c r="DE41" s="669"/>
      <c r="DF41" s="669"/>
      <c r="DG41" s="669"/>
      <c r="DH41" s="669"/>
      <c r="DI41" s="669"/>
      <c r="DJ41" s="669"/>
      <c r="DK41" s="670"/>
      <c r="DL41" s="721"/>
      <c r="DM41" s="722"/>
      <c r="DN41" s="722"/>
      <c r="DO41" s="722"/>
      <c r="DP41" s="722"/>
      <c r="DQ41" s="722"/>
      <c r="DR41" s="722"/>
      <c r="DS41" s="722"/>
      <c r="DT41" s="722"/>
      <c r="DU41" s="722"/>
      <c r="DV41" s="723"/>
      <c r="DW41" s="718"/>
      <c r="DX41" s="719"/>
      <c r="DY41" s="719"/>
      <c r="DZ41" s="719"/>
      <c r="EA41" s="719"/>
      <c r="EB41" s="719"/>
      <c r="EC41" s="720"/>
    </row>
    <row r="42" spans="2:133" ht="11.25" customHeight="1" x14ac:dyDescent="0.2">
      <c r="B42" s="627" t="s">
        <v>352</v>
      </c>
      <c r="C42" s="628"/>
      <c r="D42" s="628"/>
      <c r="E42" s="628"/>
      <c r="F42" s="628"/>
      <c r="G42" s="628"/>
      <c r="H42" s="628"/>
      <c r="I42" s="628"/>
      <c r="J42" s="628"/>
      <c r="K42" s="628"/>
      <c r="L42" s="628"/>
      <c r="M42" s="628"/>
      <c r="N42" s="628"/>
      <c r="O42" s="628"/>
      <c r="P42" s="628"/>
      <c r="Q42" s="629"/>
      <c r="R42" s="630" t="s">
        <v>127</v>
      </c>
      <c r="S42" s="631"/>
      <c r="T42" s="631"/>
      <c r="U42" s="631"/>
      <c r="V42" s="631"/>
      <c r="W42" s="631"/>
      <c r="X42" s="631"/>
      <c r="Y42" s="632"/>
      <c r="Z42" s="633" t="s">
        <v>179</v>
      </c>
      <c r="AA42" s="633"/>
      <c r="AB42" s="633"/>
      <c r="AC42" s="633"/>
      <c r="AD42" s="634" t="s">
        <v>179</v>
      </c>
      <c r="AE42" s="634"/>
      <c r="AF42" s="634"/>
      <c r="AG42" s="634"/>
      <c r="AH42" s="634"/>
      <c r="AI42" s="634"/>
      <c r="AJ42" s="634"/>
      <c r="AK42" s="634"/>
      <c r="AL42" s="635" t="s">
        <v>244</v>
      </c>
      <c r="AM42" s="636"/>
      <c r="AN42" s="636"/>
      <c r="AO42" s="637"/>
      <c r="AQ42" s="715" t="s">
        <v>353</v>
      </c>
      <c r="AR42" s="716"/>
      <c r="AS42" s="716"/>
      <c r="AT42" s="716"/>
      <c r="AU42" s="716"/>
      <c r="AV42" s="716"/>
      <c r="AW42" s="716"/>
      <c r="AX42" s="716"/>
      <c r="AY42" s="717"/>
      <c r="AZ42" s="724">
        <v>377639</v>
      </c>
      <c r="BA42" s="725"/>
      <c r="BB42" s="725"/>
      <c r="BC42" s="725"/>
      <c r="BD42" s="701"/>
      <c r="BE42" s="701"/>
      <c r="BF42" s="703"/>
      <c r="BG42" s="713"/>
      <c r="BH42" s="714"/>
      <c r="BI42" s="714"/>
      <c r="BJ42" s="714"/>
      <c r="BK42" s="714"/>
      <c r="BL42" s="223"/>
      <c r="BM42" s="656" t="s">
        <v>354</v>
      </c>
      <c r="BN42" s="656"/>
      <c r="BO42" s="656"/>
      <c r="BP42" s="656"/>
      <c r="BQ42" s="656"/>
      <c r="BR42" s="656"/>
      <c r="BS42" s="656"/>
      <c r="BT42" s="656"/>
      <c r="BU42" s="657"/>
      <c r="BV42" s="724">
        <v>340</v>
      </c>
      <c r="BW42" s="725"/>
      <c r="BX42" s="725"/>
      <c r="BY42" s="725"/>
      <c r="BZ42" s="725"/>
      <c r="CA42" s="725"/>
      <c r="CB42" s="737"/>
      <c r="CD42" s="627" t="s">
        <v>355</v>
      </c>
      <c r="CE42" s="628"/>
      <c r="CF42" s="628"/>
      <c r="CG42" s="628"/>
      <c r="CH42" s="628"/>
      <c r="CI42" s="628"/>
      <c r="CJ42" s="628"/>
      <c r="CK42" s="628"/>
      <c r="CL42" s="628"/>
      <c r="CM42" s="628"/>
      <c r="CN42" s="628"/>
      <c r="CO42" s="628"/>
      <c r="CP42" s="628"/>
      <c r="CQ42" s="629"/>
      <c r="CR42" s="630">
        <v>949918</v>
      </c>
      <c r="CS42" s="669"/>
      <c r="CT42" s="669"/>
      <c r="CU42" s="669"/>
      <c r="CV42" s="669"/>
      <c r="CW42" s="669"/>
      <c r="CX42" s="669"/>
      <c r="CY42" s="670"/>
      <c r="CZ42" s="635">
        <v>14</v>
      </c>
      <c r="DA42" s="664"/>
      <c r="DB42" s="664"/>
      <c r="DC42" s="671"/>
      <c r="DD42" s="639">
        <v>273861</v>
      </c>
      <c r="DE42" s="669"/>
      <c r="DF42" s="669"/>
      <c r="DG42" s="669"/>
      <c r="DH42" s="669"/>
      <c r="DI42" s="669"/>
      <c r="DJ42" s="669"/>
      <c r="DK42" s="670"/>
      <c r="DL42" s="721"/>
      <c r="DM42" s="722"/>
      <c r="DN42" s="722"/>
      <c r="DO42" s="722"/>
      <c r="DP42" s="722"/>
      <c r="DQ42" s="722"/>
      <c r="DR42" s="722"/>
      <c r="DS42" s="722"/>
      <c r="DT42" s="722"/>
      <c r="DU42" s="722"/>
      <c r="DV42" s="723"/>
      <c r="DW42" s="718"/>
      <c r="DX42" s="719"/>
      <c r="DY42" s="719"/>
      <c r="DZ42" s="719"/>
      <c r="EA42" s="719"/>
      <c r="EB42" s="719"/>
      <c r="EC42" s="720"/>
    </row>
    <row r="43" spans="2:133" ht="11.25" customHeight="1" x14ac:dyDescent="0.2">
      <c r="B43" s="627" t="s">
        <v>356</v>
      </c>
      <c r="C43" s="628"/>
      <c r="D43" s="628"/>
      <c r="E43" s="628"/>
      <c r="F43" s="628"/>
      <c r="G43" s="628"/>
      <c r="H43" s="628"/>
      <c r="I43" s="628"/>
      <c r="J43" s="628"/>
      <c r="K43" s="628"/>
      <c r="L43" s="628"/>
      <c r="M43" s="628"/>
      <c r="N43" s="628"/>
      <c r="O43" s="628"/>
      <c r="P43" s="628"/>
      <c r="Q43" s="629"/>
      <c r="R43" s="630">
        <v>151545</v>
      </c>
      <c r="S43" s="631"/>
      <c r="T43" s="631"/>
      <c r="U43" s="631"/>
      <c r="V43" s="631"/>
      <c r="W43" s="631"/>
      <c r="X43" s="631"/>
      <c r="Y43" s="632"/>
      <c r="Z43" s="633">
        <v>2.1</v>
      </c>
      <c r="AA43" s="633"/>
      <c r="AB43" s="633"/>
      <c r="AC43" s="633"/>
      <c r="AD43" s="634" t="s">
        <v>179</v>
      </c>
      <c r="AE43" s="634"/>
      <c r="AF43" s="634"/>
      <c r="AG43" s="634"/>
      <c r="AH43" s="634"/>
      <c r="AI43" s="634"/>
      <c r="AJ43" s="634"/>
      <c r="AK43" s="634"/>
      <c r="AL43" s="635" t="s">
        <v>127</v>
      </c>
      <c r="AM43" s="636"/>
      <c r="AN43" s="636"/>
      <c r="AO43" s="637"/>
      <c r="BV43" s="224"/>
      <c r="BW43" s="224"/>
      <c r="BX43" s="224"/>
      <c r="BY43" s="224"/>
      <c r="BZ43" s="224"/>
      <c r="CA43" s="224"/>
      <c r="CB43" s="224"/>
      <c r="CD43" s="627" t="s">
        <v>357</v>
      </c>
      <c r="CE43" s="628"/>
      <c r="CF43" s="628"/>
      <c r="CG43" s="628"/>
      <c r="CH43" s="628"/>
      <c r="CI43" s="628"/>
      <c r="CJ43" s="628"/>
      <c r="CK43" s="628"/>
      <c r="CL43" s="628"/>
      <c r="CM43" s="628"/>
      <c r="CN43" s="628"/>
      <c r="CO43" s="628"/>
      <c r="CP43" s="628"/>
      <c r="CQ43" s="629"/>
      <c r="CR43" s="630">
        <v>17750</v>
      </c>
      <c r="CS43" s="669"/>
      <c r="CT43" s="669"/>
      <c r="CU43" s="669"/>
      <c r="CV43" s="669"/>
      <c r="CW43" s="669"/>
      <c r="CX43" s="669"/>
      <c r="CY43" s="670"/>
      <c r="CZ43" s="635">
        <v>0.3</v>
      </c>
      <c r="DA43" s="664"/>
      <c r="DB43" s="664"/>
      <c r="DC43" s="671"/>
      <c r="DD43" s="639">
        <v>17750</v>
      </c>
      <c r="DE43" s="669"/>
      <c r="DF43" s="669"/>
      <c r="DG43" s="669"/>
      <c r="DH43" s="669"/>
      <c r="DI43" s="669"/>
      <c r="DJ43" s="669"/>
      <c r="DK43" s="670"/>
      <c r="DL43" s="721"/>
      <c r="DM43" s="722"/>
      <c r="DN43" s="722"/>
      <c r="DO43" s="722"/>
      <c r="DP43" s="722"/>
      <c r="DQ43" s="722"/>
      <c r="DR43" s="722"/>
      <c r="DS43" s="722"/>
      <c r="DT43" s="722"/>
      <c r="DU43" s="722"/>
      <c r="DV43" s="723"/>
      <c r="DW43" s="718"/>
      <c r="DX43" s="719"/>
      <c r="DY43" s="719"/>
      <c r="DZ43" s="719"/>
      <c r="EA43" s="719"/>
      <c r="EB43" s="719"/>
      <c r="EC43" s="720"/>
    </row>
    <row r="44" spans="2:133" ht="11.25" customHeight="1" x14ac:dyDescent="0.2">
      <c r="B44" s="674" t="s">
        <v>358</v>
      </c>
      <c r="C44" s="675"/>
      <c r="D44" s="675"/>
      <c r="E44" s="675"/>
      <c r="F44" s="675"/>
      <c r="G44" s="675"/>
      <c r="H44" s="675"/>
      <c r="I44" s="675"/>
      <c r="J44" s="675"/>
      <c r="K44" s="675"/>
      <c r="L44" s="675"/>
      <c r="M44" s="675"/>
      <c r="N44" s="675"/>
      <c r="O44" s="675"/>
      <c r="P44" s="675"/>
      <c r="Q44" s="676"/>
      <c r="R44" s="724">
        <v>7286036</v>
      </c>
      <c r="S44" s="725"/>
      <c r="T44" s="725"/>
      <c r="U44" s="725"/>
      <c r="V44" s="725"/>
      <c r="W44" s="725"/>
      <c r="X44" s="725"/>
      <c r="Y44" s="726"/>
      <c r="Z44" s="727">
        <v>100</v>
      </c>
      <c r="AA44" s="727"/>
      <c r="AB44" s="727"/>
      <c r="AC44" s="727"/>
      <c r="AD44" s="728">
        <v>4081686</v>
      </c>
      <c r="AE44" s="728"/>
      <c r="AF44" s="728"/>
      <c r="AG44" s="728"/>
      <c r="AH44" s="728"/>
      <c r="AI44" s="728"/>
      <c r="AJ44" s="728"/>
      <c r="AK44" s="728"/>
      <c r="AL44" s="729">
        <v>100</v>
      </c>
      <c r="AM44" s="702"/>
      <c r="AN44" s="702"/>
      <c r="AO44" s="730"/>
      <c r="CD44" s="731" t="s">
        <v>304</v>
      </c>
      <c r="CE44" s="732"/>
      <c r="CF44" s="627" t="s">
        <v>359</v>
      </c>
      <c r="CG44" s="628"/>
      <c r="CH44" s="628"/>
      <c r="CI44" s="628"/>
      <c r="CJ44" s="628"/>
      <c r="CK44" s="628"/>
      <c r="CL44" s="628"/>
      <c r="CM44" s="628"/>
      <c r="CN44" s="628"/>
      <c r="CO44" s="628"/>
      <c r="CP44" s="628"/>
      <c r="CQ44" s="629"/>
      <c r="CR44" s="630">
        <v>803563</v>
      </c>
      <c r="CS44" s="631"/>
      <c r="CT44" s="631"/>
      <c r="CU44" s="631"/>
      <c r="CV44" s="631"/>
      <c r="CW44" s="631"/>
      <c r="CX44" s="631"/>
      <c r="CY44" s="632"/>
      <c r="CZ44" s="635">
        <v>11.9</v>
      </c>
      <c r="DA44" s="636"/>
      <c r="DB44" s="636"/>
      <c r="DC44" s="648"/>
      <c r="DD44" s="639">
        <v>196725</v>
      </c>
      <c r="DE44" s="631"/>
      <c r="DF44" s="631"/>
      <c r="DG44" s="631"/>
      <c r="DH44" s="631"/>
      <c r="DI44" s="631"/>
      <c r="DJ44" s="631"/>
      <c r="DK44" s="632"/>
      <c r="DL44" s="721"/>
      <c r="DM44" s="722"/>
      <c r="DN44" s="722"/>
      <c r="DO44" s="722"/>
      <c r="DP44" s="722"/>
      <c r="DQ44" s="722"/>
      <c r="DR44" s="722"/>
      <c r="DS44" s="722"/>
      <c r="DT44" s="722"/>
      <c r="DU44" s="722"/>
      <c r="DV44" s="723"/>
      <c r="DW44" s="718"/>
      <c r="DX44" s="719"/>
      <c r="DY44" s="719"/>
      <c r="DZ44" s="719"/>
      <c r="EA44" s="719"/>
      <c r="EB44" s="719"/>
      <c r="EC44" s="720"/>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3"/>
      <c r="CE45" s="734"/>
      <c r="CF45" s="627" t="s">
        <v>360</v>
      </c>
      <c r="CG45" s="628"/>
      <c r="CH45" s="628"/>
      <c r="CI45" s="628"/>
      <c r="CJ45" s="628"/>
      <c r="CK45" s="628"/>
      <c r="CL45" s="628"/>
      <c r="CM45" s="628"/>
      <c r="CN45" s="628"/>
      <c r="CO45" s="628"/>
      <c r="CP45" s="628"/>
      <c r="CQ45" s="629"/>
      <c r="CR45" s="630">
        <v>332673</v>
      </c>
      <c r="CS45" s="669"/>
      <c r="CT45" s="669"/>
      <c r="CU45" s="669"/>
      <c r="CV45" s="669"/>
      <c r="CW45" s="669"/>
      <c r="CX45" s="669"/>
      <c r="CY45" s="670"/>
      <c r="CZ45" s="635">
        <v>4.9000000000000004</v>
      </c>
      <c r="DA45" s="664"/>
      <c r="DB45" s="664"/>
      <c r="DC45" s="671"/>
      <c r="DD45" s="639">
        <v>25731</v>
      </c>
      <c r="DE45" s="669"/>
      <c r="DF45" s="669"/>
      <c r="DG45" s="669"/>
      <c r="DH45" s="669"/>
      <c r="DI45" s="669"/>
      <c r="DJ45" s="669"/>
      <c r="DK45" s="670"/>
      <c r="DL45" s="721"/>
      <c r="DM45" s="722"/>
      <c r="DN45" s="722"/>
      <c r="DO45" s="722"/>
      <c r="DP45" s="722"/>
      <c r="DQ45" s="722"/>
      <c r="DR45" s="722"/>
      <c r="DS45" s="722"/>
      <c r="DT45" s="722"/>
      <c r="DU45" s="722"/>
      <c r="DV45" s="723"/>
      <c r="DW45" s="718"/>
      <c r="DX45" s="719"/>
      <c r="DY45" s="719"/>
      <c r="DZ45" s="719"/>
      <c r="EA45" s="719"/>
      <c r="EB45" s="719"/>
      <c r="EC45" s="720"/>
    </row>
    <row r="46" spans="2:133" ht="11.25" customHeight="1" x14ac:dyDescent="0.2">
      <c r="B46" s="226" t="s">
        <v>361</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3"/>
      <c r="CE46" s="734"/>
      <c r="CF46" s="627" t="s">
        <v>362</v>
      </c>
      <c r="CG46" s="628"/>
      <c r="CH46" s="628"/>
      <c r="CI46" s="628"/>
      <c r="CJ46" s="628"/>
      <c r="CK46" s="628"/>
      <c r="CL46" s="628"/>
      <c r="CM46" s="628"/>
      <c r="CN46" s="628"/>
      <c r="CO46" s="628"/>
      <c r="CP46" s="628"/>
      <c r="CQ46" s="629"/>
      <c r="CR46" s="630">
        <v>462439</v>
      </c>
      <c r="CS46" s="631"/>
      <c r="CT46" s="631"/>
      <c r="CU46" s="631"/>
      <c r="CV46" s="631"/>
      <c r="CW46" s="631"/>
      <c r="CX46" s="631"/>
      <c r="CY46" s="632"/>
      <c r="CZ46" s="635">
        <v>6.8</v>
      </c>
      <c r="DA46" s="636"/>
      <c r="DB46" s="636"/>
      <c r="DC46" s="648"/>
      <c r="DD46" s="639">
        <v>162543</v>
      </c>
      <c r="DE46" s="631"/>
      <c r="DF46" s="631"/>
      <c r="DG46" s="631"/>
      <c r="DH46" s="631"/>
      <c r="DI46" s="631"/>
      <c r="DJ46" s="631"/>
      <c r="DK46" s="632"/>
      <c r="DL46" s="721"/>
      <c r="DM46" s="722"/>
      <c r="DN46" s="722"/>
      <c r="DO46" s="722"/>
      <c r="DP46" s="722"/>
      <c r="DQ46" s="722"/>
      <c r="DR46" s="722"/>
      <c r="DS46" s="722"/>
      <c r="DT46" s="722"/>
      <c r="DU46" s="722"/>
      <c r="DV46" s="723"/>
      <c r="DW46" s="718"/>
      <c r="DX46" s="719"/>
      <c r="DY46" s="719"/>
      <c r="DZ46" s="719"/>
      <c r="EA46" s="719"/>
      <c r="EB46" s="719"/>
      <c r="EC46" s="720"/>
    </row>
    <row r="47" spans="2:133" ht="11.25" customHeight="1" x14ac:dyDescent="0.2">
      <c r="B47" s="749" t="s">
        <v>363</v>
      </c>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c r="AS47" s="749"/>
      <c r="AT47" s="749"/>
      <c r="AU47" s="749"/>
      <c r="AV47" s="749"/>
      <c r="AW47" s="749"/>
      <c r="AX47" s="749"/>
      <c r="AY47" s="749"/>
      <c r="AZ47" s="749"/>
      <c r="BA47" s="749"/>
      <c r="BB47" s="749"/>
      <c r="BC47" s="749"/>
      <c r="BD47" s="749"/>
      <c r="BE47" s="749"/>
      <c r="BF47" s="749"/>
      <c r="BG47" s="749"/>
      <c r="BH47" s="749"/>
      <c r="BI47" s="749"/>
      <c r="BJ47" s="749"/>
      <c r="BK47" s="749"/>
      <c r="BL47" s="749"/>
      <c r="BM47" s="749"/>
      <c r="BN47" s="749"/>
      <c r="BO47" s="749"/>
      <c r="BP47" s="749"/>
      <c r="BQ47" s="749"/>
      <c r="BR47" s="749"/>
      <c r="BS47" s="749"/>
      <c r="BT47" s="749"/>
      <c r="BU47" s="749"/>
      <c r="BV47" s="749"/>
      <c r="BW47" s="749"/>
      <c r="BX47" s="749"/>
      <c r="BY47" s="749"/>
      <c r="BZ47" s="749"/>
      <c r="CA47" s="749"/>
      <c r="CB47" s="749"/>
      <c r="CD47" s="733"/>
      <c r="CE47" s="734"/>
      <c r="CF47" s="627" t="s">
        <v>364</v>
      </c>
      <c r="CG47" s="628"/>
      <c r="CH47" s="628"/>
      <c r="CI47" s="628"/>
      <c r="CJ47" s="628"/>
      <c r="CK47" s="628"/>
      <c r="CL47" s="628"/>
      <c r="CM47" s="628"/>
      <c r="CN47" s="628"/>
      <c r="CO47" s="628"/>
      <c r="CP47" s="628"/>
      <c r="CQ47" s="629"/>
      <c r="CR47" s="630">
        <v>146355</v>
      </c>
      <c r="CS47" s="669"/>
      <c r="CT47" s="669"/>
      <c r="CU47" s="669"/>
      <c r="CV47" s="669"/>
      <c r="CW47" s="669"/>
      <c r="CX47" s="669"/>
      <c r="CY47" s="670"/>
      <c r="CZ47" s="635">
        <v>2.2000000000000002</v>
      </c>
      <c r="DA47" s="664"/>
      <c r="DB47" s="664"/>
      <c r="DC47" s="671"/>
      <c r="DD47" s="639">
        <v>77136</v>
      </c>
      <c r="DE47" s="669"/>
      <c r="DF47" s="669"/>
      <c r="DG47" s="669"/>
      <c r="DH47" s="669"/>
      <c r="DI47" s="669"/>
      <c r="DJ47" s="669"/>
      <c r="DK47" s="670"/>
      <c r="DL47" s="721"/>
      <c r="DM47" s="722"/>
      <c r="DN47" s="722"/>
      <c r="DO47" s="722"/>
      <c r="DP47" s="722"/>
      <c r="DQ47" s="722"/>
      <c r="DR47" s="722"/>
      <c r="DS47" s="722"/>
      <c r="DT47" s="722"/>
      <c r="DU47" s="722"/>
      <c r="DV47" s="723"/>
      <c r="DW47" s="718"/>
      <c r="DX47" s="719"/>
      <c r="DY47" s="719"/>
      <c r="DZ47" s="719"/>
      <c r="EA47" s="719"/>
      <c r="EB47" s="719"/>
      <c r="EC47" s="720"/>
    </row>
    <row r="48" spans="2:133" ht="10.8" x14ac:dyDescent="0.2">
      <c r="B48" s="748" t="s">
        <v>365</v>
      </c>
      <c r="C48" s="748"/>
      <c r="D48" s="748"/>
      <c r="E48" s="748"/>
      <c r="F48" s="748"/>
      <c r="G48" s="748"/>
      <c r="H48" s="748"/>
      <c r="I48" s="748"/>
      <c r="J48" s="748"/>
      <c r="K48" s="748"/>
      <c r="L48" s="748"/>
      <c r="M48" s="748"/>
      <c r="N48" s="748"/>
      <c r="O48" s="748"/>
      <c r="P48" s="748"/>
      <c r="Q48" s="748"/>
      <c r="R48" s="748"/>
      <c r="S48" s="748"/>
      <c r="T48" s="748"/>
      <c r="U48" s="748"/>
      <c r="V48" s="748"/>
      <c r="W48" s="748"/>
      <c r="X48" s="748"/>
      <c r="Y48" s="748"/>
      <c r="Z48" s="748"/>
      <c r="AA48" s="748"/>
      <c r="AB48" s="748"/>
      <c r="AC48" s="748"/>
      <c r="AD48" s="748"/>
      <c r="AE48" s="748"/>
      <c r="AF48" s="748"/>
      <c r="AG48" s="748"/>
      <c r="AH48" s="748"/>
      <c r="AI48" s="748"/>
      <c r="AJ48" s="748"/>
      <c r="AK48" s="748"/>
      <c r="AL48" s="748"/>
      <c r="AM48" s="748"/>
      <c r="AN48" s="748"/>
      <c r="AO48" s="748"/>
      <c r="AP48" s="748"/>
      <c r="AQ48" s="748"/>
      <c r="AR48" s="748"/>
      <c r="AS48" s="748"/>
      <c r="AT48" s="748"/>
      <c r="AU48" s="748"/>
      <c r="AV48" s="748"/>
      <c r="AW48" s="748"/>
      <c r="AX48" s="748"/>
      <c r="AY48" s="748"/>
      <c r="AZ48" s="748"/>
      <c r="BA48" s="748"/>
      <c r="BB48" s="748"/>
      <c r="BC48" s="748"/>
      <c r="BD48" s="748"/>
      <c r="BE48" s="748"/>
      <c r="BF48" s="748"/>
      <c r="BG48" s="748"/>
      <c r="BH48" s="748"/>
      <c r="BI48" s="748"/>
      <c r="BJ48" s="748"/>
      <c r="BK48" s="748"/>
      <c r="BL48" s="748"/>
      <c r="BM48" s="748"/>
      <c r="BN48" s="748"/>
      <c r="BO48" s="748"/>
      <c r="BP48" s="748"/>
      <c r="BQ48" s="748"/>
      <c r="BR48" s="748"/>
      <c r="BS48" s="748"/>
      <c r="BT48" s="748"/>
      <c r="BU48" s="748"/>
      <c r="BV48" s="748"/>
      <c r="BW48" s="748"/>
      <c r="BX48" s="748"/>
      <c r="BY48" s="748"/>
      <c r="BZ48" s="748"/>
      <c r="CA48" s="748"/>
      <c r="CB48" s="748"/>
      <c r="CD48" s="735"/>
      <c r="CE48" s="736"/>
      <c r="CF48" s="627" t="s">
        <v>366</v>
      </c>
      <c r="CG48" s="628"/>
      <c r="CH48" s="628"/>
      <c r="CI48" s="628"/>
      <c r="CJ48" s="628"/>
      <c r="CK48" s="628"/>
      <c r="CL48" s="628"/>
      <c r="CM48" s="628"/>
      <c r="CN48" s="628"/>
      <c r="CO48" s="628"/>
      <c r="CP48" s="628"/>
      <c r="CQ48" s="629"/>
      <c r="CR48" s="630" t="s">
        <v>179</v>
      </c>
      <c r="CS48" s="631"/>
      <c r="CT48" s="631"/>
      <c r="CU48" s="631"/>
      <c r="CV48" s="631"/>
      <c r="CW48" s="631"/>
      <c r="CX48" s="631"/>
      <c r="CY48" s="632"/>
      <c r="CZ48" s="635" t="s">
        <v>179</v>
      </c>
      <c r="DA48" s="636"/>
      <c r="DB48" s="636"/>
      <c r="DC48" s="648"/>
      <c r="DD48" s="639" t="s">
        <v>244</v>
      </c>
      <c r="DE48" s="631"/>
      <c r="DF48" s="631"/>
      <c r="DG48" s="631"/>
      <c r="DH48" s="631"/>
      <c r="DI48" s="631"/>
      <c r="DJ48" s="631"/>
      <c r="DK48" s="632"/>
      <c r="DL48" s="721"/>
      <c r="DM48" s="722"/>
      <c r="DN48" s="722"/>
      <c r="DO48" s="722"/>
      <c r="DP48" s="722"/>
      <c r="DQ48" s="722"/>
      <c r="DR48" s="722"/>
      <c r="DS48" s="722"/>
      <c r="DT48" s="722"/>
      <c r="DU48" s="722"/>
      <c r="DV48" s="723"/>
      <c r="DW48" s="718"/>
      <c r="DX48" s="719"/>
      <c r="DY48" s="719"/>
      <c r="DZ48" s="719"/>
      <c r="EA48" s="719"/>
      <c r="EB48" s="719"/>
      <c r="EC48" s="720"/>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74" t="s">
        <v>367</v>
      </c>
      <c r="CE49" s="675"/>
      <c r="CF49" s="675"/>
      <c r="CG49" s="675"/>
      <c r="CH49" s="675"/>
      <c r="CI49" s="675"/>
      <c r="CJ49" s="675"/>
      <c r="CK49" s="675"/>
      <c r="CL49" s="675"/>
      <c r="CM49" s="675"/>
      <c r="CN49" s="675"/>
      <c r="CO49" s="675"/>
      <c r="CP49" s="675"/>
      <c r="CQ49" s="676"/>
      <c r="CR49" s="724">
        <v>6774538</v>
      </c>
      <c r="CS49" s="701"/>
      <c r="CT49" s="701"/>
      <c r="CU49" s="701"/>
      <c r="CV49" s="701"/>
      <c r="CW49" s="701"/>
      <c r="CX49" s="701"/>
      <c r="CY49" s="738"/>
      <c r="CZ49" s="729">
        <v>100</v>
      </c>
      <c r="DA49" s="739"/>
      <c r="DB49" s="739"/>
      <c r="DC49" s="740"/>
      <c r="DD49" s="741">
        <v>4599500</v>
      </c>
      <c r="DE49" s="701"/>
      <c r="DF49" s="701"/>
      <c r="DG49" s="701"/>
      <c r="DH49" s="701"/>
      <c r="DI49" s="701"/>
      <c r="DJ49" s="701"/>
      <c r="DK49" s="738"/>
      <c r="DL49" s="742"/>
      <c r="DM49" s="743"/>
      <c r="DN49" s="743"/>
      <c r="DO49" s="743"/>
      <c r="DP49" s="743"/>
      <c r="DQ49" s="743"/>
      <c r="DR49" s="743"/>
      <c r="DS49" s="743"/>
      <c r="DT49" s="743"/>
      <c r="DU49" s="743"/>
      <c r="DV49" s="744"/>
      <c r="DW49" s="745"/>
      <c r="DX49" s="746"/>
      <c r="DY49" s="746"/>
      <c r="DZ49" s="746"/>
      <c r="EA49" s="746"/>
      <c r="EB49" s="746"/>
      <c r="EC49" s="747"/>
    </row>
    <row r="50" spans="2:133" ht="10.8"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G1" zoomScale="70" zoomScaleNormal="25" zoomScaleSheetLayoutView="70" workbookViewId="0">
      <selection activeCell="DL107" sqref="DL107"/>
    </sheetView>
  </sheetViews>
  <sheetFormatPr defaultColWidth="0" defaultRowHeight="13.2" zeroHeight="1" x14ac:dyDescent="0.2"/>
  <cols>
    <col min="1" max="130" width="2.77734375" style="234" customWidth="1"/>
    <col min="131" max="131" width="1.66406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750" t="s">
        <v>368</v>
      </c>
      <c r="B2" s="750"/>
      <c r="C2" s="750"/>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0"/>
      <c r="AM2" s="750"/>
      <c r="AN2" s="750"/>
      <c r="AO2" s="750"/>
      <c r="AP2" s="750"/>
      <c r="AQ2" s="750"/>
      <c r="AR2" s="750"/>
      <c r="AS2" s="750"/>
      <c r="AT2" s="750"/>
      <c r="AU2" s="750"/>
      <c r="AV2" s="750"/>
      <c r="AW2" s="750"/>
      <c r="AX2" s="750"/>
      <c r="AY2" s="750"/>
      <c r="AZ2" s="750"/>
      <c r="BA2" s="750"/>
      <c r="BB2" s="750"/>
      <c r="BC2" s="750"/>
      <c r="BD2" s="750"/>
      <c r="BE2" s="750"/>
      <c r="BF2" s="750"/>
      <c r="BG2" s="750"/>
      <c r="BH2" s="750"/>
      <c r="BI2" s="750"/>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51" t="s">
        <v>369</v>
      </c>
      <c r="DK2" s="752"/>
      <c r="DL2" s="752"/>
      <c r="DM2" s="752"/>
      <c r="DN2" s="752"/>
      <c r="DO2" s="753"/>
      <c r="DP2" s="231"/>
      <c r="DQ2" s="751" t="s">
        <v>370</v>
      </c>
      <c r="DR2" s="752"/>
      <c r="DS2" s="752"/>
      <c r="DT2" s="752"/>
      <c r="DU2" s="752"/>
      <c r="DV2" s="752"/>
      <c r="DW2" s="752"/>
      <c r="DX2" s="752"/>
      <c r="DY2" s="752"/>
      <c r="DZ2" s="753"/>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754" t="s">
        <v>371</v>
      </c>
      <c r="B4" s="754"/>
      <c r="C4" s="754"/>
      <c r="D4" s="754"/>
      <c r="E4" s="754"/>
      <c r="F4" s="754"/>
      <c r="G4" s="754"/>
      <c r="H4" s="754"/>
      <c r="I4" s="754"/>
      <c r="J4" s="754"/>
      <c r="K4" s="754"/>
      <c r="L4" s="754"/>
      <c r="M4" s="754"/>
      <c r="N4" s="754"/>
      <c r="O4" s="754"/>
      <c r="P4" s="754"/>
      <c r="Q4" s="754"/>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235"/>
      <c r="BA4" s="235"/>
      <c r="BB4" s="235"/>
      <c r="BC4" s="235"/>
      <c r="BD4" s="235"/>
      <c r="BE4" s="236"/>
      <c r="BF4" s="236"/>
      <c r="BG4" s="236"/>
      <c r="BH4" s="236"/>
      <c r="BI4" s="236"/>
      <c r="BJ4" s="236"/>
      <c r="BK4" s="236"/>
      <c r="BL4" s="236"/>
      <c r="BM4" s="236"/>
      <c r="BN4" s="236"/>
      <c r="BO4" s="236"/>
      <c r="BP4" s="236"/>
      <c r="BQ4" s="755" t="s">
        <v>372</v>
      </c>
      <c r="BR4" s="755"/>
      <c r="BS4" s="755"/>
      <c r="BT4" s="755"/>
      <c r="BU4" s="755"/>
      <c r="BV4" s="755"/>
      <c r="BW4" s="755"/>
      <c r="BX4" s="755"/>
      <c r="BY4" s="755"/>
      <c r="BZ4" s="755"/>
      <c r="CA4" s="755"/>
      <c r="CB4" s="755"/>
      <c r="CC4" s="755"/>
      <c r="CD4" s="755"/>
      <c r="CE4" s="755"/>
      <c r="CF4" s="755"/>
      <c r="CG4" s="755"/>
      <c r="CH4" s="755"/>
      <c r="CI4" s="755"/>
      <c r="CJ4" s="755"/>
      <c r="CK4" s="755"/>
      <c r="CL4" s="755"/>
      <c r="CM4" s="755"/>
      <c r="CN4" s="755"/>
      <c r="CO4" s="755"/>
      <c r="CP4" s="755"/>
      <c r="CQ4" s="755"/>
      <c r="CR4" s="755"/>
      <c r="CS4" s="755"/>
      <c r="CT4" s="755"/>
      <c r="CU4" s="755"/>
      <c r="CV4" s="755"/>
      <c r="CW4" s="755"/>
      <c r="CX4" s="755"/>
      <c r="CY4" s="755"/>
      <c r="CZ4" s="755"/>
      <c r="DA4" s="755"/>
      <c r="DB4" s="755"/>
      <c r="DC4" s="755"/>
      <c r="DD4" s="755"/>
      <c r="DE4" s="755"/>
      <c r="DF4" s="755"/>
      <c r="DG4" s="755"/>
      <c r="DH4" s="755"/>
      <c r="DI4" s="755"/>
      <c r="DJ4" s="755"/>
      <c r="DK4" s="755"/>
      <c r="DL4" s="755"/>
      <c r="DM4" s="755"/>
      <c r="DN4" s="755"/>
      <c r="DO4" s="755"/>
      <c r="DP4" s="755"/>
      <c r="DQ4" s="755"/>
      <c r="DR4" s="755"/>
      <c r="DS4" s="755"/>
      <c r="DT4" s="755"/>
      <c r="DU4" s="755"/>
      <c r="DV4" s="755"/>
      <c r="DW4" s="755"/>
      <c r="DX4" s="755"/>
      <c r="DY4" s="755"/>
      <c r="DZ4" s="755"/>
      <c r="EA4" s="237"/>
    </row>
    <row r="5" spans="1:131" s="238" customFormat="1" ht="26.25" customHeight="1" x14ac:dyDescent="0.2">
      <c r="A5" s="756" t="s">
        <v>373</v>
      </c>
      <c r="B5" s="757"/>
      <c r="C5" s="757"/>
      <c r="D5" s="757"/>
      <c r="E5" s="757"/>
      <c r="F5" s="757"/>
      <c r="G5" s="757"/>
      <c r="H5" s="757"/>
      <c r="I5" s="757"/>
      <c r="J5" s="757"/>
      <c r="K5" s="757"/>
      <c r="L5" s="757"/>
      <c r="M5" s="757"/>
      <c r="N5" s="757"/>
      <c r="O5" s="757"/>
      <c r="P5" s="758"/>
      <c r="Q5" s="762" t="s">
        <v>374</v>
      </c>
      <c r="R5" s="763"/>
      <c r="S5" s="763"/>
      <c r="T5" s="763"/>
      <c r="U5" s="764"/>
      <c r="V5" s="762" t="s">
        <v>375</v>
      </c>
      <c r="W5" s="763"/>
      <c r="X5" s="763"/>
      <c r="Y5" s="763"/>
      <c r="Z5" s="764"/>
      <c r="AA5" s="762" t="s">
        <v>376</v>
      </c>
      <c r="AB5" s="763"/>
      <c r="AC5" s="763"/>
      <c r="AD5" s="763"/>
      <c r="AE5" s="763"/>
      <c r="AF5" s="768" t="s">
        <v>377</v>
      </c>
      <c r="AG5" s="763"/>
      <c r="AH5" s="763"/>
      <c r="AI5" s="763"/>
      <c r="AJ5" s="769"/>
      <c r="AK5" s="763" t="s">
        <v>378</v>
      </c>
      <c r="AL5" s="763"/>
      <c r="AM5" s="763"/>
      <c r="AN5" s="763"/>
      <c r="AO5" s="764"/>
      <c r="AP5" s="762" t="s">
        <v>379</v>
      </c>
      <c r="AQ5" s="763"/>
      <c r="AR5" s="763"/>
      <c r="AS5" s="763"/>
      <c r="AT5" s="764"/>
      <c r="AU5" s="762" t="s">
        <v>380</v>
      </c>
      <c r="AV5" s="763"/>
      <c r="AW5" s="763"/>
      <c r="AX5" s="763"/>
      <c r="AY5" s="769"/>
      <c r="AZ5" s="235"/>
      <c r="BA5" s="235"/>
      <c r="BB5" s="235"/>
      <c r="BC5" s="235"/>
      <c r="BD5" s="235"/>
      <c r="BE5" s="236"/>
      <c r="BF5" s="236"/>
      <c r="BG5" s="236"/>
      <c r="BH5" s="236"/>
      <c r="BI5" s="236"/>
      <c r="BJ5" s="236"/>
      <c r="BK5" s="236"/>
      <c r="BL5" s="236"/>
      <c r="BM5" s="236"/>
      <c r="BN5" s="236"/>
      <c r="BO5" s="236"/>
      <c r="BP5" s="236"/>
      <c r="BQ5" s="756" t="s">
        <v>381</v>
      </c>
      <c r="BR5" s="757"/>
      <c r="BS5" s="757"/>
      <c r="BT5" s="757"/>
      <c r="BU5" s="757"/>
      <c r="BV5" s="757"/>
      <c r="BW5" s="757"/>
      <c r="BX5" s="757"/>
      <c r="BY5" s="757"/>
      <c r="BZ5" s="757"/>
      <c r="CA5" s="757"/>
      <c r="CB5" s="757"/>
      <c r="CC5" s="757"/>
      <c r="CD5" s="757"/>
      <c r="CE5" s="757"/>
      <c r="CF5" s="757"/>
      <c r="CG5" s="758"/>
      <c r="CH5" s="762" t="s">
        <v>382</v>
      </c>
      <c r="CI5" s="763"/>
      <c r="CJ5" s="763"/>
      <c r="CK5" s="763"/>
      <c r="CL5" s="764"/>
      <c r="CM5" s="762" t="s">
        <v>383</v>
      </c>
      <c r="CN5" s="763"/>
      <c r="CO5" s="763"/>
      <c r="CP5" s="763"/>
      <c r="CQ5" s="764"/>
      <c r="CR5" s="762" t="s">
        <v>384</v>
      </c>
      <c r="CS5" s="763"/>
      <c r="CT5" s="763"/>
      <c r="CU5" s="763"/>
      <c r="CV5" s="764"/>
      <c r="CW5" s="762" t="s">
        <v>385</v>
      </c>
      <c r="CX5" s="763"/>
      <c r="CY5" s="763"/>
      <c r="CZ5" s="763"/>
      <c r="DA5" s="764"/>
      <c r="DB5" s="762" t="s">
        <v>386</v>
      </c>
      <c r="DC5" s="763"/>
      <c r="DD5" s="763"/>
      <c r="DE5" s="763"/>
      <c r="DF5" s="764"/>
      <c r="DG5" s="792" t="s">
        <v>387</v>
      </c>
      <c r="DH5" s="793"/>
      <c r="DI5" s="793"/>
      <c r="DJ5" s="793"/>
      <c r="DK5" s="794"/>
      <c r="DL5" s="792" t="s">
        <v>388</v>
      </c>
      <c r="DM5" s="793"/>
      <c r="DN5" s="793"/>
      <c r="DO5" s="793"/>
      <c r="DP5" s="794"/>
      <c r="DQ5" s="762" t="s">
        <v>389</v>
      </c>
      <c r="DR5" s="763"/>
      <c r="DS5" s="763"/>
      <c r="DT5" s="763"/>
      <c r="DU5" s="764"/>
      <c r="DV5" s="762" t="s">
        <v>380</v>
      </c>
      <c r="DW5" s="763"/>
      <c r="DX5" s="763"/>
      <c r="DY5" s="763"/>
      <c r="DZ5" s="769"/>
      <c r="EA5" s="237"/>
    </row>
    <row r="6" spans="1:131" s="238" customFormat="1" ht="26.25" customHeight="1" thickBot="1" x14ac:dyDescent="0.25">
      <c r="A6" s="759"/>
      <c r="B6" s="760"/>
      <c r="C6" s="760"/>
      <c r="D6" s="760"/>
      <c r="E6" s="760"/>
      <c r="F6" s="760"/>
      <c r="G6" s="760"/>
      <c r="H6" s="760"/>
      <c r="I6" s="760"/>
      <c r="J6" s="760"/>
      <c r="K6" s="760"/>
      <c r="L6" s="760"/>
      <c r="M6" s="760"/>
      <c r="N6" s="760"/>
      <c r="O6" s="760"/>
      <c r="P6" s="761"/>
      <c r="Q6" s="765"/>
      <c r="R6" s="766"/>
      <c r="S6" s="766"/>
      <c r="T6" s="766"/>
      <c r="U6" s="767"/>
      <c r="V6" s="765"/>
      <c r="W6" s="766"/>
      <c r="X6" s="766"/>
      <c r="Y6" s="766"/>
      <c r="Z6" s="767"/>
      <c r="AA6" s="765"/>
      <c r="AB6" s="766"/>
      <c r="AC6" s="766"/>
      <c r="AD6" s="766"/>
      <c r="AE6" s="766"/>
      <c r="AF6" s="770"/>
      <c r="AG6" s="766"/>
      <c r="AH6" s="766"/>
      <c r="AI6" s="766"/>
      <c r="AJ6" s="771"/>
      <c r="AK6" s="766"/>
      <c r="AL6" s="766"/>
      <c r="AM6" s="766"/>
      <c r="AN6" s="766"/>
      <c r="AO6" s="767"/>
      <c r="AP6" s="765"/>
      <c r="AQ6" s="766"/>
      <c r="AR6" s="766"/>
      <c r="AS6" s="766"/>
      <c r="AT6" s="767"/>
      <c r="AU6" s="765"/>
      <c r="AV6" s="766"/>
      <c r="AW6" s="766"/>
      <c r="AX6" s="766"/>
      <c r="AY6" s="771"/>
      <c r="AZ6" s="235"/>
      <c r="BA6" s="235"/>
      <c r="BB6" s="235"/>
      <c r="BC6" s="235"/>
      <c r="BD6" s="235"/>
      <c r="BE6" s="236"/>
      <c r="BF6" s="236"/>
      <c r="BG6" s="236"/>
      <c r="BH6" s="236"/>
      <c r="BI6" s="236"/>
      <c r="BJ6" s="236"/>
      <c r="BK6" s="236"/>
      <c r="BL6" s="236"/>
      <c r="BM6" s="236"/>
      <c r="BN6" s="236"/>
      <c r="BO6" s="236"/>
      <c r="BP6" s="236"/>
      <c r="BQ6" s="759"/>
      <c r="BR6" s="760"/>
      <c r="BS6" s="760"/>
      <c r="BT6" s="760"/>
      <c r="BU6" s="760"/>
      <c r="BV6" s="760"/>
      <c r="BW6" s="760"/>
      <c r="BX6" s="760"/>
      <c r="BY6" s="760"/>
      <c r="BZ6" s="760"/>
      <c r="CA6" s="760"/>
      <c r="CB6" s="760"/>
      <c r="CC6" s="760"/>
      <c r="CD6" s="760"/>
      <c r="CE6" s="760"/>
      <c r="CF6" s="760"/>
      <c r="CG6" s="761"/>
      <c r="CH6" s="765"/>
      <c r="CI6" s="766"/>
      <c r="CJ6" s="766"/>
      <c r="CK6" s="766"/>
      <c r="CL6" s="767"/>
      <c r="CM6" s="765"/>
      <c r="CN6" s="766"/>
      <c r="CO6" s="766"/>
      <c r="CP6" s="766"/>
      <c r="CQ6" s="767"/>
      <c r="CR6" s="765"/>
      <c r="CS6" s="766"/>
      <c r="CT6" s="766"/>
      <c r="CU6" s="766"/>
      <c r="CV6" s="767"/>
      <c r="CW6" s="765"/>
      <c r="CX6" s="766"/>
      <c r="CY6" s="766"/>
      <c r="CZ6" s="766"/>
      <c r="DA6" s="767"/>
      <c r="DB6" s="765"/>
      <c r="DC6" s="766"/>
      <c r="DD6" s="766"/>
      <c r="DE6" s="766"/>
      <c r="DF6" s="767"/>
      <c r="DG6" s="795"/>
      <c r="DH6" s="796"/>
      <c r="DI6" s="796"/>
      <c r="DJ6" s="796"/>
      <c r="DK6" s="797"/>
      <c r="DL6" s="795"/>
      <c r="DM6" s="796"/>
      <c r="DN6" s="796"/>
      <c r="DO6" s="796"/>
      <c r="DP6" s="797"/>
      <c r="DQ6" s="765"/>
      <c r="DR6" s="766"/>
      <c r="DS6" s="766"/>
      <c r="DT6" s="766"/>
      <c r="DU6" s="767"/>
      <c r="DV6" s="765"/>
      <c r="DW6" s="766"/>
      <c r="DX6" s="766"/>
      <c r="DY6" s="766"/>
      <c r="DZ6" s="771"/>
      <c r="EA6" s="237"/>
    </row>
    <row r="7" spans="1:131" s="238" customFormat="1" ht="26.25" customHeight="1" thickTop="1" x14ac:dyDescent="0.2">
      <c r="A7" s="239">
        <v>1</v>
      </c>
      <c r="B7" s="778" t="s">
        <v>390</v>
      </c>
      <c r="C7" s="779"/>
      <c r="D7" s="779"/>
      <c r="E7" s="779"/>
      <c r="F7" s="779"/>
      <c r="G7" s="779"/>
      <c r="H7" s="779"/>
      <c r="I7" s="779"/>
      <c r="J7" s="779"/>
      <c r="K7" s="779"/>
      <c r="L7" s="779"/>
      <c r="M7" s="779"/>
      <c r="N7" s="779"/>
      <c r="O7" s="779"/>
      <c r="P7" s="780"/>
      <c r="Q7" s="781">
        <v>7134</v>
      </c>
      <c r="R7" s="782"/>
      <c r="S7" s="782"/>
      <c r="T7" s="782"/>
      <c r="U7" s="782"/>
      <c r="V7" s="782">
        <v>6635</v>
      </c>
      <c r="W7" s="782"/>
      <c r="X7" s="782"/>
      <c r="Y7" s="782"/>
      <c r="Z7" s="782"/>
      <c r="AA7" s="782">
        <v>499</v>
      </c>
      <c r="AB7" s="782"/>
      <c r="AC7" s="782"/>
      <c r="AD7" s="782"/>
      <c r="AE7" s="783"/>
      <c r="AF7" s="784">
        <v>389</v>
      </c>
      <c r="AG7" s="785"/>
      <c r="AH7" s="785"/>
      <c r="AI7" s="785"/>
      <c r="AJ7" s="786"/>
      <c r="AK7" s="787">
        <v>31</v>
      </c>
      <c r="AL7" s="788"/>
      <c r="AM7" s="788"/>
      <c r="AN7" s="788"/>
      <c r="AO7" s="788"/>
      <c r="AP7" s="788">
        <v>5248</v>
      </c>
      <c r="AQ7" s="788"/>
      <c r="AR7" s="788"/>
      <c r="AS7" s="788"/>
      <c r="AT7" s="788"/>
      <c r="AU7" s="789" t="s">
        <v>586</v>
      </c>
      <c r="AV7" s="789"/>
      <c r="AW7" s="789"/>
      <c r="AX7" s="789"/>
      <c r="AY7" s="790"/>
      <c r="AZ7" s="235"/>
      <c r="BA7" s="235"/>
      <c r="BB7" s="235"/>
      <c r="BC7" s="235"/>
      <c r="BD7" s="235"/>
      <c r="BE7" s="236"/>
      <c r="BF7" s="236"/>
      <c r="BG7" s="236"/>
      <c r="BH7" s="236"/>
      <c r="BI7" s="236"/>
      <c r="BJ7" s="236"/>
      <c r="BK7" s="236"/>
      <c r="BL7" s="236"/>
      <c r="BM7" s="236"/>
      <c r="BN7" s="236"/>
      <c r="BO7" s="236"/>
      <c r="BP7" s="236"/>
      <c r="BQ7" s="239">
        <v>1</v>
      </c>
      <c r="BR7" s="240"/>
      <c r="BS7" s="775" t="s">
        <v>594</v>
      </c>
      <c r="BT7" s="776"/>
      <c r="BU7" s="776"/>
      <c r="BV7" s="776"/>
      <c r="BW7" s="776"/>
      <c r="BX7" s="776"/>
      <c r="BY7" s="776"/>
      <c r="BZ7" s="776"/>
      <c r="CA7" s="776"/>
      <c r="CB7" s="776"/>
      <c r="CC7" s="776"/>
      <c r="CD7" s="776"/>
      <c r="CE7" s="776"/>
      <c r="CF7" s="776"/>
      <c r="CG7" s="791"/>
      <c r="CH7" s="772">
        <v>-11</v>
      </c>
      <c r="CI7" s="773"/>
      <c r="CJ7" s="773"/>
      <c r="CK7" s="773"/>
      <c r="CL7" s="774"/>
      <c r="CM7" s="772">
        <v>39</v>
      </c>
      <c r="CN7" s="773"/>
      <c r="CO7" s="773"/>
      <c r="CP7" s="773"/>
      <c r="CQ7" s="774"/>
      <c r="CR7" s="772">
        <v>51</v>
      </c>
      <c r="CS7" s="773"/>
      <c r="CT7" s="773"/>
      <c r="CU7" s="773"/>
      <c r="CV7" s="774"/>
      <c r="CW7" s="772">
        <v>10</v>
      </c>
      <c r="CX7" s="773"/>
      <c r="CY7" s="773"/>
      <c r="CZ7" s="773"/>
      <c r="DA7" s="774"/>
      <c r="DB7" s="772" t="s">
        <v>606</v>
      </c>
      <c r="DC7" s="773"/>
      <c r="DD7" s="773"/>
      <c r="DE7" s="773"/>
      <c r="DF7" s="774"/>
      <c r="DG7" s="772" t="s">
        <v>606</v>
      </c>
      <c r="DH7" s="773"/>
      <c r="DI7" s="773"/>
      <c r="DJ7" s="773"/>
      <c r="DK7" s="774"/>
      <c r="DL7" s="772" t="s">
        <v>606</v>
      </c>
      <c r="DM7" s="773"/>
      <c r="DN7" s="773"/>
      <c r="DO7" s="773"/>
      <c r="DP7" s="774"/>
      <c r="DQ7" s="772" t="s">
        <v>606</v>
      </c>
      <c r="DR7" s="773"/>
      <c r="DS7" s="773"/>
      <c r="DT7" s="773"/>
      <c r="DU7" s="774"/>
      <c r="DV7" s="775"/>
      <c r="DW7" s="776"/>
      <c r="DX7" s="776"/>
      <c r="DY7" s="776"/>
      <c r="DZ7" s="777"/>
      <c r="EA7" s="237"/>
    </row>
    <row r="8" spans="1:131" s="238" customFormat="1" ht="26.25" customHeight="1" x14ac:dyDescent="0.2">
      <c r="A8" s="241">
        <v>2</v>
      </c>
      <c r="B8" s="809" t="s">
        <v>391</v>
      </c>
      <c r="C8" s="810"/>
      <c r="D8" s="810"/>
      <c r="E8" s="810"/>
      <c r="F8" s="810"/>
      <c r="G8" s="810"/>
      <c r="H8" s="810"/>
      <c r="I8" s="810"/>
      <c r="J8" s="810"/>
      <c r="K8" s="810"/>
      <c r="L8" s="810"/>
      <c r="M8" s="810"/>
      <c r="N8" s="810"/>
      <c r="O8" s="810"/>
      <c r="P8" s="811"/>
      <c r="Q8" s="812">
        <v>225</v>
      </c>
      <c r="R8" s="813"/>
      <c r="S8" s="813"/>
      <c r="T8" s="813"/>
      <c r="U8" s="813"/>
      <c r="V8" s="813">
        <v>213</v>
      </c>
      <c r="W8" s="813"/>
      <c r="X8" s="813"/>
      <c r="Y8" s="813"/>
      <c r="Z8" s="813"/>
      <c r="AA8" s="813">
        <v>12</v>
      </c>
      <c r="AB8" s="813"/>
      <c r="AC8" s="813"/>
      <c r="AD8" s="813"/>
      <c r="AE8" s="814"/>
      <c r="AF8" s="815">
        <v>12</v>
      </c>
      <c r="AG8" s="816"/>
      <c r="AH8" s="816"/>
      <c r="AI8" s="816"/>
      <c r="AJ8" s="817"/>
      <c r="AK8" s="798">
        <v>20</v>
      </c>
      <c r="AL8" s="799"/>
      <c r="AM8" s="799"/>
      <c r="AN8" s="799"/>
      <c r="AO8" s="799"/>
      <c r="AP8" s="799" t="s">
        <v>582</v>
      </c>
      <c r="AQ8" s="799"/>
      <c r="AR8" s="799"/>
      <c r="AS8" s="799"/>
      <c r="AT8" s="799"/>
      <c r="AU8" s="800"/>
      <c r="AV8" s="800"/>
      <c r="AW8" s="800"/>
      <c r="AX8" s="800"/>
      <c r="AY8" s="801"/>
      <c r="AZ8" s="235"/>
      <c r="BA8" s="235"/>
      <c r="BB8" s="235"/>
      <c r="BC8" s="235"/>
      <c r="BD8" s="235"/>
      <c r="BE8" s="236"/>
      <c r="BF8" s="236"/>
      <c r="BG8" s="236"/>
      <c r="BH8" s="236"/>
      <c r="BI8" s="236"/>
      <c r="BJ8" s="236"/>
      <c r="BK8" s="236"/>
      <c r="BL8" s="236"/>
      <c r="BM8" s="236"/>
      <c r="BN8" s="236"/>
      <c r="BO8" s="236"/>
      <c r="BP8" s="236"/>
      <c r="BQ8" s="241">
        <v>2</v>
      </c>
      <c r="BR8" s="242"/>
      <c r="BS8" s="802" t="s">
        <v>595</v>
      </c>
      <c r="BT8" s="803"/>
      <c r="BU8" s="803"/>
      <c r="BV8" s="803"/>
      <c r="BW8" s="803"/>
      <c r="BX8" s="803"/>
      <c r="BY8" s="803"/>
      <c r="BZ8" s="803"/>
      <c r="CA8" s="803"/>
      <c r="CB8" s="803"/>
      <c r="CC8" s="803"/>
      <c r="CD8" s="803"/>
      <c r="CE8" s="803"/>
      <c r="CF8" s="803"/>
      <c r="CG8" s="804"/>
      <c r="CH8" s="805">
        <v>0</v>
      </c>
      <c r="CI8" s="806"/>
      <c r="CJ8" s="806"/>
      <c r="CK8" s="806"/>
      <c r="CL8" s="807"/>
      <c r="CM8" s="805">
        <v>27</v>
      </c>
      <c r="CN8" s="806"/>
      <c r="CO8" s="806"/>
      <c r="CP8" s="806"/>
      <c r="CQ8" s="807"/>
      <c r="CR8" s="805">
        <v>3</v>
      </c>
      <c r="CS8" s="806"/>
      <c r="CT8" s="806"/>
      <c r="CU8" s="806"/>
      <c r="CV8" s="807"/>
      <c r="CW8" s="805">
        <v>4</v>
      </c>
      <c r="CX8" s="806"/>
      <c r="CY8" s="806"/>
      <c r="CZ8" s="806"/>
      <c r="DA8" s="807"/>
      <c r="DB8" s="805" t="s">
        <v>519</v>
      </c>
      <c r="DC8" s="806"/>
      <c r="DD8" s="806"/>
      <c r="DE8" s="806"/>
      <c r="DF8" s="807"/>
      <c r="DG8" s="805" t="s">
        <v>519</v>
      </c>
      <c r="DH8" s="806"/>
      <c r="DI8" s="806"/>
      <c r="DJ8" s="806"/>
      <c r="DK8" s="807"/>
      <c r="DL8" s="805" t="s">
        <v>519</v>
      </c>
      <c r="DM8" s="806"/>
      <c r="DN8" s="806"/>
      <c r="DO8" s="806"/>
      <c r="DP8" s="807"/>
      <c r="DQ8" s="805" t="s">
        <v>519</v>
      </c>
      <c r="DR8" s="806"/>
      <c r="DS8" s="806"/>
      <c r="DT8" s="806"/>
      <c r="DU8" s="807"/>
      <c r="DV8" s="802"/>
      <c r="DW8" s="803"/>
      <c r="DX8" s="803"/>
      <c r="DY8" s="803"/>
      <c r="DZ8" s="808"/>
      <c r="EA8" s="237"/>
    </row>
    <row r="9" spans="1:131" s="238" customFormat="1" ht="26.25" customHeight="1" x14ac:dyDescent="0.2">
      <c r="A9" s="241">
        <v>3</v>
      </c>
      <c r="B9" s="809"/>
      <c r="C9" s="810"/>
      <c r="D9" s="810"/>
      <c r="E9" s="810"/>
      <c r="F9" s="810"/>
      <c r="G9" s="810"/>
      <c r="H9" s="810"/>
      <c r="I9" s="810"/>
      <c r="J9" s="810"/>
      <c r="K9" s="810"/>
      <c r="L9" s="810"/>
      <c r="M9" s="810"/>
      <c r="N9" s="810"/>
      <c r="O9" s="810"/>
      <c r="P9" s="811"/>
      <c r="Q9" s="812"/>
      <c r="R9" s="813"/>
      <c r="S9" s="813"/>
      <c r="T9" s="813"/>
      <c r="U9" s="813"/>
      <c r="V9" s="813"/>
      <c r="W9" s="813"/>
      <c r="X9" s="813"/>
      <c r="Y9" s="813"/>
      <c r="Z9" s="813"/>
      <c r="AA9" s="813"/>
      <c r="AB9" s="813"/>
      <c r="AC9" s="813"/>
      <c r="AD9" s="813"/>
      <c r="AE9" s="814"/>
      <c r="AF9" s="815"/>
      <c r="AG9" s="816"/>
      <c r="AH9" s="816"/>
      <c r="AI9" s="816"/>
      <c r="AJ9" s="817"/>
      <c r="AK9" s="798"/>
      <c r="AL9" s="799"/>
      <c r="AM9" s="799"/>
      <c r="AN9" s="799"/>
      <c r="AO9" s="799"/>
      <c r="AP9" s="799"/>
      <c r="AQ9" s="799"/>
      <c r="AR9" s="799"/>
      <c r="AS9" s="799"/>
      <c r="AT9" s="799"/>
      <c r="AU9" s="800"/>
      <c r="AV9" s="800"/>
      <c r="AW9" s="800"/>
      <c r="AX9" s="800"/>
      <c r="AY9" s="801"/>
      <c r="AZ9" s="235"/>
      <c r="BA9" s="235"/>
      <c r="BB9" s="235"/>
      <c r="BC9" s="235"/>
      <c r="BD9" s="235"/>
      <c r="BE9" s="236"/>
      <c r="BF9" s="236"/>
      <c r="BG9" s="236"/>
      <c r="BH9" s="236"/>
      <c r="BI9" s="236"/>
      <c r="BJ9" s="236"/>
      <c r="BK9" s="236"/>
      <c r="BL9" s="236"/>
      <c r="BM9" s="236"/>
      <c r="BN9" s="236"/>
      <c r="BO9" s="236"/>
      <c r="BP9" s="236"/>
      <c r="BQ9" s="241">
        <v>3</v>
      </c>
      <c r="BR9" s="242"/>
      <c r="BS9" s="802" t="s">
        <v>596</v>
      </c>
      <c r="BT9" s="803"/>
      <c r="BU9" s="803"/>
      <c r="BV9" s="803"/>
      <c r="BW9" s="803"/>
      <c r="BX9" s="803"/>
      <c r="BY9" s="803"/>
      <c r="BZ9" s="803"/>
      <c r="CA9" s="803"/>
      <c r="CB9" s="803"/>
      <c r="CC9" s="803"/>
      <c r="CD9" s="803"/>
      <c r="CE9" s="803"/>
      <c r="CF9" s="803"/>
      <c r="CG9" s="804"/>
      <c r="CH9" s="805">
        <v>0</v>
      </c>
      <c r="CI9" s="806"/>
      <c r="CJ9" s="806"/>
      <c r="CK9" s="806"/>
      <c r="CL9" s="807"/>
      <c r="CM9" s="805">
        <v>9</v>
      </c>
      <c r="CN9" s="806"/>
      <c r="CO9" s="806"/>
      <c r="CP9" s="806"/>
      <c r="CQ9" s="807"/>
      <c r="CR9" s="805">
        <v>2</v>
      </c>
      <c r="CS9" s="806"/>
      <c r="CT9" s="806"/>
      <c r="CU9" s="806"/>
      <c r="CV9" s="807"/>
      <c r="CW9" s="805">
        <v>0</v>
      </c>
      <c r="CX9" s="806"/>
      <c r="CY9" s="806"/>
      <c r="CZ9" s="806"/>
      <c r="DA9" s="807"/>
      <c r="DB9" s="805" t="s">
        <v>519</v>
      </c>
      <c r="DC9" s="806"/>
      <c r="DD9" s="806"/>
      <c r="DE9" s="806"/>
      <c r="DF9" s="807"/>
      <c r="DG9" s="805" t="s">
        <v>519</v>
      </c>
      <c r="DH9" s="806"/>
      <c r="DI9" s="806"/>
      <c r="DJ9" s="806"/>
      <c r="DK9" s="807"/>
      <c r="DL9" s="805" t="s">
        <v>519</v>
      </c>
      <c r="DM9" s="806"/>
      <c r="DN9" s="806"/>
      <c r="DO9" s="806"/>
      <c r="DP9" s="807"/>
      <c r="DQ9" s="805" t="s">
        <v>519</v>
      </c>
      <c r="DR9" s="806"/>
      <c r="DS9" s="806"/>
      <c r="DT9" s="806"/>
      <c r="DU9" s="807"/>
      <c r="DV9" s="802"/>
      <c r="DW9" s="803"/>
      <c r="DX9" s="803"/>
      <c r="DY9" s="803"/>
      <c r="DZ9" s="808"/>
      <c r="EA9" s="237"/>
    </row>
    <row r="10" spans="1:131" s="238" customFormat="1" ht="26.25" customHeight="1" x14ac:dyDescent="0.2">
      <c r="A10" s="241">
        <v>4</v>
      </c>
      <c r="B10" s="809"/>
      <c r="C10" s="810"/>
      <c r="D10" s="810"/>
      <c r="E10" s="810"/>
      <c r="F10" s="810"/>
      <c r="G10" s="810"/>
      <c r="H10" s="810"/>
      <c r="I10" s="810"/>
      <c r="J10" s="810"/>
      <c r="K10" s="810"/>
      <c r="L10" s="810"/>
      <c r="M10" s="810"/>
      <c r="N10" s="810"/>
      <c r="O10" s="810"/>
      <c r="P10" s="811"/>
      <c r="Q10" s="812"/>
      <c r="R10" s="813"/>
      <c r="S10" s="813"/>
      <c r="T10" s="813"/>
      <c r="U10" s="813"/>
      <c r="V10" s="813"/>
      <c r="W10" s="813"/>
      <c r="X10" s="813"/>
      <c r="Y10" s="813"/>
      <c r="Z10" s="813"/>
      <c r="AA10" s="813"/>
      <c r="AB10" s="813"/>
      <c r="AC10" s="813"/>
      <c r="AD10" s="813"/>
      <c r="AE10" s="814"/>
      <c r="AF10" s="815"/>
      <c r="AG10" s="816"/>
      <c r="AH10" s="816"/>
      <c r="AI10" s="816"/>
      <c r="AJ10" s="817"/>
      <c r="AK10" s="798"/>
      <c r="AL10" s="799"/>
      <c r="AM10" s="799"/>
      <c r="AN10" s="799"/>
      <c r="AO10" s="799"/>
      <c r="AP10" s="799"/>
      <c r="AQ10" s="799"/>
      <c r="AR10" s="799"/>
      <c r="AS10" s="799"/>
      <c r="AT10" s="799"/>
      <c r="AU10" s="800"/>
      <c r="AV10" s="800"/>
      <c r="AW10" s="800"/>
      <c r="AX10" s="800"/>
      <c r="AY10" s="801"/>
      <c r="AZ10" s="235"/>
      <c r="BA10" s="235"/>
      <c r="BB10" s="235"/>
      <c r="BC10" s="235"/>
      <c r="BD10" s="235"/>
      <c r="BE10" s="236"/>
      <c r="BF10" s="236"/>
      <c r="BG10" s="236"/>
      <c r="BH10" s="236"/>
      <c r="BI10" s="236"/>
      <c r="BJ10" s="236"/>
      <c r="BK10" s="236"/>
      <c r="BL10" s="236"/>
      <c r="BM10" s="236"/>
      <c r="BN10" s="236"/>
      <c r="BO10" s="236"/>
      <c r="BP10" s="236"/>
      <c r="BQ10" s="241">
        <v>4</v>
      </c>
      <c r="BR10" s="242"/>
      <c r="BS10" s="802" t="s">
        <v>597</v>
      </c>
      <c r="BT10" s="803"/>
      <c r="BU10" s="803"/>
      <c r="BV10" s="803"/>
      <c r="BW10" s="803"/>
      <c r="BX10" s="803"/>
      <c r="BY10" s="803"/>
      <c r="BZ10" s="803"/>
      <c r="CA10" s="803"/>
      <c r="CB10" s="803"/>
      <c r="CC10" s="803"/>
      <c r="CD10" s="803"/>
      <c r="CE10" s="803"/>
      <c r="CF10" s="803"/>
      <c r="CG10" s="804"/>
      <c r="CH10" s="805">
        <v>-6</v>
      </c>
      <c r="CI10" s="806"/>
      <c r="CJ10" s="806"/>
      <c r="CK10" s="806"/>
      <c r="CL10" s="807"/>
      <c r="CM10" s="805">
        <v>18</v>
      </c>
      <c r="CN10" s="806"/>
      <c r="CO10" s="806"/>
      <c r="CP10" s="806"/>
      <c r="CQ10" s="807"/>
      <c r="CR10" s="805">
        <v>30</v>
      </c>
      <c r="CS10" s="806"/>
      <c r="CT10" s="806"/>
      <c r="CU10" s="806"/>
      <c r="CV10" s="807"/>
      <c r="CW10" s="805">
        <v>0</v>
      </c>
      <c r="CX10" s="806"/>
      <c r="CY10" s="806"/>
      <c r="CZ10" s="806"/>
      <c r="DA10" s="807"/>
      <c r="DB10" s="805" t="s">
        <v>519</v>
      </c>
      <c r="DC10" s="806"/>
      <c r="DD10" s="806"/>
      <c r="DE10" s="806"/>
      <c r="DF10" s="807"/>
      <c r="DG10" s="805" t="s">
        <v>519</v>
      </c>
      <c r="DH10" s="806"/>
      <c r="DI10" s="806"/>
      <c r="DJ10" s="806"/>
      <c r="DK10" s="807"/>
      <c r="DL10" s="805" t="s">
        <v>519</v>
      </c>
      <c r="DM10" s="806"/>
      <c r="DN10" s="806"/>
      <c r="DO10" s="806"/>
      <c r="DP10" s="807"/>
      <c r="DQ10" s="805" t="s">
        <v>519</v>
      </c>
      <c r="DR10" s="806"/>
      <c r="DS10" s="806"/>
      <c r="DT10" s="806"/>
      <c r="DU10" s="807"/>
      <c r="DV10" s="802"/>
      <c r="DW10" s="803"/>
      <c r="DX10" s="803"/>
      <c r="DY10" s="803"/>
      <c r="DZ10" s="808"/>
      <c r="EA10" s="237"/>
    </row>
    <row r="11" spans="1:131" s="238" customFormat="1" ht="26.25" customHeight="1" x14ac:dyDescent="0.2">
      <c r="A11" s="241">
        <v>5</v>
      </c>
      <c r="B11" s="809"/>
      <c r="C11" s="810"/>
      <c r="D11" s="810"/>
      <c r="E11" s="810"/>
      <c r="F11" s="810"/>
      <c r="G11" s="810"/>
      <c r="H11" s="810"/>
      <c r="I11" s="810"/>
      <c r="J11" s="810"/>
      <c r="K11" s="810"/>
      <c r="L11" s="810"/>
      <c r="M11" s="810"/>
      <c r="N11" s="810"/>
      <c r="O11" s="810"/>
      <c r="P11" s="811"/>
      <c r="Q11" s="812"/>
      <c r="R11" s="813"/>
      <c r="S11" s="813"/>
      <c r="T11" s="813"/>
      <c r="U11" s="813"/>
      <c r="V11" s="813"/>
      <c r="W11" s="813"/>
      <c r="X11" s="813"/>
      <c r="Y11" s="813"/>
      <c r="Z11" s="813"/>
      <c r="AA11" s="813"/>
      <c r="AB11" s="813"/>
      <c r="AC11" s="813"/>
      <c r="AD11" s="813"/>
      <c r="AE11" s="814"/>
      <c r="AF11" s="815"/>
      <c r="AG11" s="816"/>
      <c r="AH11" s="816"/>
      <c r="AI11" s="816"/>
      <c r="AJ11" s="817"/>
      <c r="AK11" s="798"/>
      <c r="AL11" s="799"/>
      <c r="AM11" s="799"/>
      <c r="AN11" s="799"/>
      <c r="AO11" s="799"/>
      <c r="AP11" s="799"/>
      <c r="AQ11" s="799"/>
      <c r="AR11" s="799"/>
      <c r="AS11" s="799"/>
      <c r="AT11" s="799"/>
      <c r="AU11" s="800"/>
      <c r="AV11" s="800"/>
      <c r="AW11" s="800"/>
      <c r="AX11" s="800"/>
      <c r="AY11" s="801"/>
      <c r="AZ11" s="235"/>
      <c r="BA11" s="235"/>
      <c r="BB11" s="235"/>
      <c r="BC11" s="235"/>
      <c r="BD11" s="235"/>
      <c r="BE11" s="236"/>
      <c r="BF11" s="236"/>
      <c r="BG11" s="236"/>
      <c r="BH11" s="236"/>
      <c r="BI11" s="236"/>
      <c r="BJ11" s="236"/>
      <c r="BK11" s="236"/>
      <c r="BL11" s="236"/>
      <c r="BM11" s="236"/>
      <c r="BN11" s="236"/>
      <c r="BO11" s="236"/>
      <c r="BP11" s="236"/>
      <c r="BQ11" s="241">
        <v>5</v>
      </c>
      <c r="BR11" s="242"/>
      <c r="BS11" s="802" t="s">
        <v>598</v>
      </c>
      <c r="BT11" s="803"/>
      <c r="BU11" s="803"/>
      <c r="BV11" s="803"/>
      <c r="BW11" s="803"/>
      <c r="BX11" s="803"/>
      <c r="BY11" s="803"/>
      <c r="BZ11" s="803"/>
      <c r="CA11" s="803"/>
      <c r="CB11" s="803"/>
      <c r="CC11" s="803"/>
      <c r="CD11" s="803"/>
      <c r="CE11" s="803"/>
      <c r="CF11" s="803"/>
      <c r="CG11" s="804"/>
      <c r="CH11" s="805">
        <v>0</v>
      </c>
      <c r="CI11" s="806"/>
      <c r="CJ11" s="806"/>
      <c r="CK11" s="806"/>
      <c r="CL11" s="807"/>
      <c r="CM11" s="805">
        <v>4</v>
      </c>
      <c r="CN11" s="806"/>
      <c r="CO11" s="806"/>
      <c r="CP11" s="806"/>
      <c r="CQ11" s="807"/>
      <c r="CR11" s="805">
        <v>3</v>
      </c>
      <c r="CS11" s="806"/>
      <c r="CT11" s="806"/>
      <c r="CU11" s="806"/>
      <c r="CV11" s="807"/>
      <c r="CW11" s="805">
        <v>28</v>
      </c>
      <c r="CX11" s="806"/>
      <c r="CY11" s="806"/>
      <c r="CZ11" s="806"/>
      <c r="DA11" s="807"/>
      <c r="DB11" s="805" t="s">
        <v>519</v>
      </c>
      <c r="DC11" s="806"/>
      <c r="DD11" s="806"/>
      <c r="DE11" s="806"/>
      <c r="DF11" s="807"/>
      <c r="DG11" s="805" t="s">
        <v>519</v>
      </c>
      <c r="DH11" s="806"/>
      <c r="DI11" s="806"/>
      <c r="DJ11" s="806"/>
      <c r="DK11" s="807"/>
      <c r="DL11" s="805" t="s">
        <v>519</v>
      </c>
      <c r="DM11" s="806"/>
      <c r="DN11" s="806"/>
      <c r="DO11" s="806"/>
      <c r="DP11" s="807"/>
      <c r="DQ11" s="805" t="s">
        <v>519</v>
      </c>
      <c r="DR11" s="806"/>
      <c r="DS11" s="806"/>
      <c r="DT11" s="806"/>
      <c r="DU11" s="807"/>
      <c r="DV11" s="802"/>
      <c r="DW11" s="803"/>
      <c r="DX11" s="803"/>
      <c r="DY11" s="803"/>
      <c r="DZ11" s="808"/>
      <c r="EA11" s="237"/>
    </row>
    <row r="12" spans="1:131" s="238" customFormat="1" ht="26.25" customHeight="1" x14ac:dyDescent="0.2">
      <c r="A12" s="241">
        <v>6</v>
      </c>
      <c r="B12" s="809"/>
      <c r="C12" s="810"/>
      <c r="D12" s="810"/>
      <c r="E12" s="810"/>
      <c r="F12" s="810"/>
      <c r="G12" s="810"/>
      <c r="H12" s="810"/>
      <c r="I12" s="810"/>
      <c r="J12" s="810"/>
      <c r="K12" s="810"/>
      <c r="L12" s="810"/>
      <c r="M12" s="810"/>
      <c r="N12" s="810"/>
      <c r="O12" s="810"/>
      <c r="P12" s="811"/>
      <c r="Q12" s="812"/>
      <c r="R12" s="813"/>
      <c r="S12" s="813"/>
      <c r="T12" s="813"/>
      <c r="U12" s="813"/>
      <c r="V12" s="813"/>
      <c r="W12" s="813"/>
      <c r="X12" s="813"/>
      <c r="Y12" s="813"/>
      <c r="Z12" s="813"/>
      <c r="AA12" s="813"/>
      <c r="AB12" s="813"/>
      <c r="AC12" s="813"/>
      <c r="AD12" s="813"/>
      <c r="AE12" s="814"/>
      <c r="AF12" s="815"/>
      <c r="AG12" s="816"/>
      <c r="AH12" s="816"/>
      <c r="AI12" s="816"/>
      <c r="AJ12" s="817"/>
      <c r="AK12" s="798"/>
      <c r="AL12" s="799"/>
      <c r="AM12" s="799"/>
      <c r="AN12" s="799"/>
      <c r="AO12" s="799"/>
      <c r="AP12" s="799"/>
      <c r="AQ12" s="799"/>
      <c r="AR12" s="799"/>
      <c r="AS12" s="799"/>
      <c r="AT12" s="799"/>
      <c r="AU12" s="800"/>
      <c r="AV12" s="800"/>
      <c r="AW12" s="800"/>
      <c r="AX12" s="800"/>
      <c r="AY12" s="801"/>
      <c r="AZ12" s="235"/>
      <c r="BA12" s="235"/>
      <c r="BB12" s="235"/>
      <c r="BC12" s="235"/>
      <c r="BD12" s="235"/>
      <c r="BE12" s="236"/>
      <c r="BF12" s="236"/>
      <c r="BG12" s="236"/>
      <c r="BH12" s="236"/>
      <c r="BI12" s="236"/>
      <c r="BJ12" s="236"/>
      <c r="BK12" s="236"/>
      <c r="BL12" s="236"/>
      <c r="BM12" s="236"/>
      <c r="BN12" s="236"/>
      <c r="BO12" s="236"/>
      <c r="BP12" s="236"/>
      <c r="BQ12" s="241">
        <v>6</v>
      </c>
      <c r="BR12" s="242"/>
      <c r="BS12" s="802" t="s">
        <v>599</v>
      </c>
      <c r="BT12" s="803"/>
      <c r="BU12" s="803"/>
      <c r="BV12" s="803"/>
      <c r="BW12" s="803"/>
      <c r="BX12" s="803"/>
      <c r="BY12" s="803"/>
      <c r="BZ12" s="803"/>
      <c r="CA12" s="803"/>
      <c r="CB12" s="803"/>
      <c r="CC12" s="803"/>
      <c r="CD12" s="803"/>
      <c r="CE12" s="803"/>
      <c r="CF12" s="803"/>
      <c r="CG12" s="804"/>
      <c r="CH12" s="805">
        <v>1</v>
      </c>
      <c r="CI12" s="806"/>
      <c r="CJ12" s="806"/>
      <c r="CK12" s="806"/>
      <c r="CL12" s="807"/>
      <c r="CM12" s="805">
        <v>8</v>
      </c>
      <c r="CN12" s="806"/>
      <c r="CO12" s="806"/>
      <c r="CP12" s="806"/>
      <c r="CQ12" s="807"/>
      <c r="CR12" s="805">
        <v>1</v>
      </c>
      <c r="CS12" s="806"/>
      <c r="CT12" s="806"/>
      <c r="CU12" s="806"/>
      <c r="CV12" s="807"/>
      <c r="CW12" s="805">
        <v>1</v>
      </c>
      <c r="CX12" s="806"/>
      <c r="CY12" s="806"/>
      <c r="CZ12" s="806"/>
      <c r="DA12" s="807"/>
      <c r="DB12" s="805" t="s">
        <v>519</v>
      </c>
      <c r="DC12" s="806"/>
      <c r="DD12" s="806"/>
      <c r="DE12" s="806"/>
      <c r="DF12" s="807"/>
      <c r="DG12" s="805" t="s">
        <v>519</v>
      </c>
      <c r="DH12" s="806"/>
      <c r="DI12" s="806"/>
      <c r="DJ12" s="806"/>
      <c r="DK12" s="807"/>
      <c r="DL12" s="805" t="s">
        <v>519</v>
      </c>
      <c r="DM12" s="806"/>
      <c r="DN12" s="806"/>
      <c r="DO12" s="806"/>
      <c r="DP12" s="807"/>
      <c r="DQ12" s="805" t="s">
        <v>519</v>
      </c>
      <c r="DR12" s="806"/>
      <c r="DS12" s="806"/>
      <c r="DT12" s="806"/>
      <c r="DU12" s="807"/>
      <c r="DV12" s="802"/>
      <c r="DW12" s="803"/>
      <c r="DX12" s="803"/>
      <c r="DY12" s="803"/>
      <c r="DZ12" s="808"/>
      <c r="EA12" s="237"/>
    </row>
    <row r="13" spans="1:131" s="238" customFormat="1" ht="26.25" customHeight="1" x14ac:dyDescent="0.2">
      <c r="A13" s="241">
        <v>7</v>
      </c>
      <c r="B13" s="809"/>
      <c r="C13" s="810"/>
      <c r="D13" s="810"/>
      <c r="E13" s="810"/>
      <c r="F13" s="810"/>
      <c r="G13" s="810"/>
      <c r="H13" s="810"/>
      <c r="I13" s="810"/>
      <c r="J13" s="810"/>
      <c r="K13" s="810"/>
      <c r="L13" s="810"/>
      <c r="M13" s="810"/>
      <c r="N13" s="810"/>
      <c r="O13" s="810"/>
      <c r="P13" s="811"/>
      <c r="Q13" s="812"/>
      <c r="R13" s="813"/>
      <c r="S13" s="813"/>
      <c r="T13" s="813"/>
      <c r="U13" s="813"/>
      <c r="V13" s="813"/>
      <c r="W13" s="813"/>
      <c r="X13" s="813"/>
      <c r="Y13" s="813"/>
      <c r="Z13" s="813"/>
      <c r="AA13" s="813"/>
      <c r="AB13" s="813"/>
      <c r="AC13" s="813"/>
      <c r="AD13" s="813"/>
      <c r="AE13" s="814"/>
      <c r="AF13" s="815"/>
      <c r="AG13" s="816"/>
      <c r="AH13" s="816"/>
      <c r="AI13" s="816"/>
      <c r="AJ13" s="817"/>
      <c r="AK13" s="798"/>
      <c r="AL13" s="799"/>
      <c r="AM13" s="799"/>
      <c r="AN13" s="799"/>
      <c r="AO13" s="799"/>
      <c r="AP13" s="799"/>
      <c r="AQ13" s="799"/>
      <c r="AR13" s="799"/>
      <c r="AS13" s="799"/>
      <c r="AT13" s="799"/>
      <c r="AU13" s="800"/>
      <c r="AV13" s="800"/>
      <c r="AW13" s="800"/>
      <c r="AX13" s="800"/>
      <c r="AY13" s="801"/>
      <c r="AZ13" s="235"/>
      <c r="BA13" s="235"/>
      <c r="BB13" s="235"/>
      <c r="BC13" s="235"/>
      <c r="BD13" s="235"/>
      <c r="BE13" s="236"/>
      <c r="BF13" s="236"/>
      <c r="BG13" s="236"/>
      <c r="BH13" s="236"/>
      <c r="BI13" s="236"/>
      <c r="BJ13" s="236"/>
      <c r="BK13" s="236"/>
      <c r="BL13" s="236"/>
      <c r="BM13" s="236"/>
      <c r="BN13" s="236"/>
      <c r="BO13" s="236"/>
      <c r="BP13" s="236"/>
      <c r="BQ13" s="241">
        <v>7</v>
      </c>
      <c r="BR13" s="242"/>
      <c r="BS13" s="802"/>
      <c r="BT13" s="803"/>
      <c r="BU13" s="803"/>
      <c r="BV13" s="803"/>
      <c r="BW13" s="803"/>
      <c r="BX13" s="803"/>
      <c r="BY13" s="803"/>
      <c r="BZ13" s="803"/>
      <c r="CA13" s="803"/>
      <c r="CB13" s="803"/>
      <c r="CC13" s="803"/>
      <c r="CD13" s="803"/>
      <c r="CE13" s="803"/>
      <c r="CF13" s="803"/>
      <c r="CG13" s="804"/>
      <c r="CH13" s="805"/>
      <c r="CI13" s="806"/>
      <c r="CJ13" s="806"/>
      <c r="CK13" s="806"/>
      <c r="CL13" s="807"/>
      <c r="CM13" s="805"/>
      <c r="CN13" s="806"/>
      <c r="CO13" s="806"/>
      <c r="CP13" s="806"/>
      <c r="CQ13" s="807"/>
      <c r="CR13" s="805"/>
      <c r="CS13" s="806"/>
      <c r="CT13" s="806"/>
      <c r="CU13" s="806"/>
      <c r="CV13" s="807"/>
      <c r="CW13" s="805"/>
      <c r="CX13" s="806"/>
      <c r="CY13" s="806"/>
      <c r="CZ13" s="806"/>
      <c r="DA13" s="807"/>
      <c r="DB13" s="805"/>
      <c r="DC13" s="806"/>
      <c r="DD13" s="806"/>
      <c r="DE13" s="806"/>
      <c r="DF13" s="807"/>
      <c r="DG13" s="805"/>
      <c r="DH13" s="806"/>
      <c r="DI13" s="806"/>
      <c r="DJ13" s="806"/>
      <c r="DK13" s="807"/>
      <c r="DL13" s="805"/>
      <c r="DM13" s="806"/>
      <c r="DN13" s="806"/>
      <c r="DO13" s="806"/>
      <c r="DP13" s="807"/>
      <c r="DQ13" s="805"/>
      <c r="DR13" s="806"/>
      <c r="DS13" s="806"/>
      <c r="DT13" s="806"/>
      <c r="DU13" s="807"/>
      <c r="DV13" s="802"/>
      <c r="DW13" s="803"/>
      <c r="DX13" s="803"/>
      <c r="DY13" s="803"/>
      <c r="DZ13" s="808"/>
      <c r="EA13" s="237"/>
    </row>
    <row r="14" spans="1:131" s="238" customFormat="1" ht="26.25" customHeight="1" x14ac:dyDescent="0.2">
      <c r="A14" s="241">
        <v>8</v>
      </c>
      <c r="B14" s="809"/>
      <c r="C14" s="810"/>
      <c r="D14" s="810"/>
      <c r="E14" s="810"/>
      <c r="F14" s="810"/>
      <c r="G14" s="810"/>
      <c r="H14" s="810"/>
      <c r="I14" s="810"/>
      <c r="J14" s="810"/>
      <c r="K14" s="810"/>
      <c r="L14" s="810"/>
      <c r="M14" s="810"/>
      <c r="N14" s="810"/>
      <c r="O14" s="810"/>
      <c r="P14" s="811"/>
      <c r="Q14" s="812"/>
      <c r="R14" s="813"/>
      <c r="S14" s="813"/>
      <c r="T14" s="813"/>
      <c r="U14" s="813"/>
      <c r="V14" s="813"/>
      <c r="W14" s="813"/>
      <c r="X14" s="813"/>
      <c r="Y14" s="813"/>
      <c r="Z14" s="813"/>
      <c r="AA14" s="813"/>
      <c r="AB14" s="813"/>
      <c r="AC14" s="813"/>
      <c r="AD14" s="813"/>
      <c r="AE14" s="814"/>
      <c r="AF14" s="815"/>
      <c r="AG14" s="816"/>
      <c r="AH14" s="816"/>
      <c r="AI14" s="816"/>
      <c r="AJ14" s="817"/>
      <c r="AK14" s="798"/>
      <c r="AL14" s="799"/>
      <c r="AM14" s="799"/>
      <c r="AN14" s="799"/>
      <c r="AO14" s="799"/>
      <c r="AP14" s="799"/>
      <c r="AQ14" s="799"/>
      <c r="AR14" s="799"/>
      <c r="AS14" s="799"/>
      <c r="AT14" s="799"/>
      <c r="AU14" s="800"/>
      <c r="AV14" s="800"/>
      <c r="AW14" s="800"/>
      <c r="AX14" s="800"/>
      <c r="AY14" s="801"/>
      <c r="AZ14" s="235"/>
      <c r="BA14" s="235"/>
      <c r="BB14" s="235"/>
      <c r="BC14" s="235"/>
      <c r="BD14" s="235"/>
      <c r="BE14" s="236"/>
      <c r="BF14" s="236"/>
      <c r="BG14" s="236"/>
      <c r="BH14" s="236"/>
      <c r="BI14" s="236"/>
      <c r="BJ14" s="236"/>
      <c r="BK14" s="236"/>
      <c r="BL14" s="236"/>
      <c r="BM14" s="236"/>
      <c r="BN14" s="236"/>
      <c r="BO14" s="236"/>
      <c r="BP14" s="236"/>
      <c r="BQ14" s="241">
        <v>8</v>
      </c>
      <c r="BR14" s="242"/>
      <c r="BS14" s="802"/>
      <c r="BT14" s="803"/>
      <c r="BU14" s="803"/>
      <c r="BV14" s="803"/>
      <c r="BW14" s="803"/>
      <c r="BX14" s="803"/>
      <c r="BY14" s="803"/>
      <c r="BZ14" s="803"/>
      <c r="CA14" s="803"/>
      <c r="CB14" s="803"/>
      <c r="CC14" s="803"/>
      <c r="CD14" s="803"/>
      <c r="CE14" s="803"/>
      <c r="CF14" s="803"/>
      <c r="CG14" s="804"/>
      <c r="CH14" s="805"/>
      <c r="CI14" s="806"/>
      <c r="CJ14" s="806"/>
      <c r="CK14" s="806"/>
      <c r="CL14" s="807"/>
      <c r="CM14" s="805"/>
      <c r="CN14" s="806"/>
      <c r="CO14" s="806"/>
      <c r="CP14" s="806"/>
      <c r="CQ14" s="807"/>
      <c r="CR14" s="805"/>
      <c r="CS14" s="806"/>
      <c r="CT14" s="806"/>
      <c r="CU14" s="806"/>
      <c r="CV14" s="807"/>
      <c r="CW14" s="805"/>
      <c r="CX14" s="806"/>
      <c r="CY14" s="806"/>
      <c r="CZ14" s="806"/>
      <c r="DA14" s="807"/>
      <c r="DB14" s="805"/>
      <c r="DC14" s="806"/>
      <c r="DD14" s="806"/>
      <c r="DE14" s="806"/>
      <c r="DF14" s="807"/>
      <c r="DG14" s="805"/>
      <c r="DH14" s="806"/>
      <c r="DI14" s="806"/>
      <c r="DJ14" s="806"/>
      <c r="DK14" s="807"/>
      <c r="DL14" s="805"/>
      <c r="DM14" s="806"/>
      <c r="DN14" s="806"/>
      <c r="DO14" s="806"/>
      <c r="DP14" s="807"/>
      <c r="DQ14" s="805"/>
      <c r="DR14" s="806"/>
      <c r="DS14" s="806"/>
      <c r="DT14" s="806"/>
      <c r="DU14" s="807"/>
      <c r="DV14" s="802"/>
      <c r="DW14" s="803"/>
      <c r="DX14" s="803"/>
      <c r="DY14" s="803"/>
      <c r="DZ14" s="808"/>
      <c r="EA14" s="237"/>
    </row>
    <row r="15" spans="1:131" s="238" customFormat="1" ht="26.25" customHeight="1" x14ac:dyDescent="0.2">
      <c r="A15" s="241">
        <v>9</v>
      </c>
      <c r="B15" s="809"/>
      <c r="C15" s="810"/>
      <c r="D15" s="810"/>
      <c r="E15" s="810"/>
      <c r="F15" s="810"/>
      <c r="G15" s="810"/>
      <c r="H15" s="810"/>
      <c r="I15" s="810"/>
      <c r="J15" s="810"/>
      <c r="K15" s="810"/>
      <c r="L15" s="810"/>
      <c r="M15" s="810"/>
      <c r="N15" s="810"/>
      <c r="O15" s="810"/>
      <c r="P15" s="811"/>
      <c r="Q15" s="812"/>
      <c r="R15" s="813"/>
      <c r="S15" s="813"/>
      <c r="T15" s="813"/>
      <c r="U15" s="813"/>
      <c r="V15" s="813"/>
      <c r="W15" s="813"/>
      <c r="X15" s="813"/>
      <c r="Y15" s="813"/>
      <c r="Z15" s="813"/>
      <c r="AA15" s="813"/>
      <c r="AB15" s="813"/>
      <c r="AC15" s="813"/>
      <c r="AD15" s="813"/>
      <c r="AE15" s="814"/>
      <c r="AF15" s="815"/>
      <c r="AG15" s="816"/>
      <c r="AH15" s="816"/>
      <c r="AI15" s="816"/>
      <c r="AJ15" s="817"/>
      <c r="AK15" s="798"/>
      <c r="AL15" s="799"/>
      <c r="AM15" s="799"/>
      <c r="AN15" s="799"/>
      <c r="AO15" s="799"/>
      <c r="AP15" s="799"/>
      <c r="AQ15" s="799"/>
      <c r="AR15" s="799"/>
      <c r="AS15" s="799"/>
      <c r="AT15" s="799"/>
      <c r="AU15" s="800"/>
      <c r="AV15" s="800"/>
      <c r="AW15" s="800"/>
      <c r="AX15" s="800"/>
      <c r="AY15" s="801"/>
      <c r="AZ15" s="235"/>
      <c r="BA15" s="235"/>
      <c r="BB15" s="235"/>
      <c r="BC15" s="235"/>
      <c r="BD15" s="235"/>
      <c r="BE15" s="236"/>
      <c r="BF15" s="236"/>
      <c r="BG15" s="236"/>
      <c r="BH15" s="236"/>
      <c r="BI15" s="236"/>
      <c r="BJ15" s="236"/>
      <c r="BK15" s="236"/>
      <c r="BL15" s="236"/>
      <c r="BM15" s="236"/>
      <c r="BN15" s="236"/>
      <c r="BO15" s="236"/>
      <c r="BP15" s="236"/>
      <c r="BQ15" s="241">
        <v>9</v>
      </c>
      <c r="BR15" s="242"/>
      <c r="BS15" s="802"/>
      <c r="BT15" s="803"/>
      <c r="BU15" s="803"/>
      <c r="BV15" s="803"/>
      <c r="BW15" s="803"/>
      <c r="BX15" s="803"/>
      <c r="BY15" s="803"/>
      <c r="BZ15" s="803"/>
      <c r="CA15" s="803"/>
      <c r="CB15" s="803"/>
      <c r="CC15" s="803"/>
      <c r="CD15" s="803"/>
      <c r="CE15" s="803"/>
      <c r="CF15" s="803"/>
      <c r="CG15" s="804"/>
      <c r="CH15" s="805"/>
      <c r="CI15" s="806"/>
      <c r="CJ15" s="806"/>
      <c r="CK15" s="806"/>
      <c r="CL15" s="807"/>
      <c r="CM15" s="805"/>
      <c r="CN15" s="806"/>
      <c r="CO15" s="806"/>
      <c r="CP15" s="806"/>
      <c r="CQ15" s="807"/>
      <c r="CR15" s="805"/>
      <c r="CS15" s="806"/>
      <c r="CT15" s="806"/>
      <c r="CU15" s="806"/>
      <c r="CV15" s="807"/>
      <c r="CW15" s="805"/>
      <c r="CX15" s="806"/>
      <c r="CY15" s="806"/>
      <c r="CZ15" s="806"/>
      <c r="DA15" s="807"/>
      <c r="DB15" s="805"/>
      <c r="DC15" s="806"/>
      <c r="DD15" s="806"/>
      <c r="DE15" s="806"/>
      <c r="DF15" s="807"/>
      <c r="DG15" s="805"/>
      <c r="DH15" s="806"/>
      <c r="DI15" s="806"/>
      <c r="DJ15" s="806"/>
      <c r="DK15" s="807"/>
      <c r="DL15" s="805"/>
      <c r="DM15" s="806"/>
      <c r="DN15" s="806"/>
      <c r="DO15" s="806"/>
      <c r="DP15" s="807"/>
      <c r="DQ15" s="805"/>
      <c r="DR15" s="806"/>
      <c r="DS15" s="806"/>
      <c r="DT15" s="806"/>
      <c r="DU15" s="807"/>
      <c r="DV15" s="802"/>
      <c r="DW15" s="803"/>
      <c r="DX15" s="803"/>
      <c r="DY15" s="803"/>
      <c r="DZ15" s="808"/>
      <c r="EA15" s="237"/>
    </row>
    <row r="16" spans="1:131" s="238" customFormat="1" ht="26.25" customHeight="1" x14ac:dyDescent="0.2">
      <c r="A16" s="241">
        <v>10</v>
      </c>
      <c r="B16" s="809"/>
      <c r="C16" s="810"/>
      <c r="D16" s="810"/>
      <c r="E16" s="810"/>
      <c r="F16" s="810"/>
      <c r="G16" s="810"/>
      <c r="H16" s="810"/>
      <c r="I16" s="810"/>
      <c r="J16" s="810"/>
      <c r="K16" s="810"/>
      <c r="L16" s="810"/>
      <c r="M16" s="810"/>
      <c r="N16" s="810"/>
      <c r="O16" s="810"/>
      <c r="P16" s="811"/>
      <c r="Q16" s="812"/>
      <c r="R16" s="813"/>
      <c r="S16" s="813"/>
      <c r="T16" s="813"/>
      <c r="U16" s="813"/>
      <c r="V16" s="813"/>
      <c r="W16" s="813"/>
      <c r="X16" s="813"/>
      <c r="Y16" s="813"/>
      <c r="Z16" s="813"/>
      <c r="AA16" s="813"/>
      <c r="AB16" s="813"/>
      <c r="AC16" s="813"/>
      <c r="AD16" s="813"/>
      <c r="AE16" s="814"/>
      <c r="AF16" s="815"/>
      <c r="AG16" s="816"/>
      <c r="AH16" s="816"/>
      <c r="AI16" s="816"/>
      <c r="AJ16" s="817"/>
      <c r="AK16" s="798"/>
      <c r="AL16" s="799"/>
      <c r="AM16" s="799"/>
      <c r="AN16" s="799"/>
      <c r="AO16" s="799"/>
      <c r="AP16" s="799"/>
      <c r="AQ16" s="799"/>
      <c r="AR16" s="799"/>
      <c r="AS16" s="799"/>
      <c r="AT16" s="799"/>
      <c r="AU16" s="800"/>
      <c r="AV16" s="800"/>
      <c r="AW16" s="800"/>
      <c r="AX16" s="800"/>
      <c r="AY16" s="801"/>
      <c r="AZ16" s="235"/>
      <c r="BA16" s="235"/>
      <c r="BB16" s="235"/>
      <c r="BC16" s="235"/>
      <c r="BD16" s="235"/>
      <c r="BE16" s="236"/>
      <c r="BF16" s="236"/>
      <c r="BG16" s="236"/>
      <c r="BH16" s="236"/>
      <c r="BI16" s="236"/>
      <c r="BJ16" s="236"/>
      <c r="BK16" s="236"/>
      <c r="BL16" s="236"/>
      <c r="BM16" s="236"/>
      <c r="BN16" s="236"/>
      <c r="BO16" s="236"/>
      <c r="BP16" s="236"/>
      <c r="BQ16" s="241">
        <v>10</v>
      </c>
      <c r="BR16" s="242"/>
      <c r="BS16" s="802"/>
      <c r="BT16" s="803"/>
      <c r="BU16" s="803"/>
      <c r="BV16" s="803"/>
      <c r="BW16" s="803"/>
      <c r="BX16" s="803"/>
      <c r="BY16" s="803"/>
      <c r="BZ16" s="803"/>
      <c r="CA16" s="803"/>
      <c r="CB16" s="803"/>
      <c r="CC16" s="803"/>
      <c r="CD16" s="803"/>
      <c r="CE16" s="803"/>
      <c r="CF16" s="803"/>
      <c r="CG16" s="804"/>
      <c r="CH16" s="805"/>
      <c r="CI16" s="806"/>
      <c r="CJ16" s="806"/>
      <c r="CK16" s="806"/>
      <c r="CL16" s="807"/>
      <c r="CM16" s="805"/>
      <c r="CN16" s="806"/>
      <c r="CO16" s="806"/>
      <c r="CP16" s="806"/>
      <c r="CQ16" s="807"/>
      <c r="CR16" s="805"/>
      <c r="CS16" s="806"/>
      <c r="CT16" s="806"/>
      <c r="CU16" s="806"/>
      <c r="CV16" s="807"/>
      <c r="CW16" s="805"/>
      <c r="CX16" s="806"/>
      <c r="CY16" s="806"/>
      <c r="CZ16" s="806"/>
      <c r="DA16" s="807"/>
      <c r="DB16" s="805"/>
      <c r="DC16" s="806"/>
      <c r="DD16" s="806"/>
      <c r="DE16" s="806"/>
      <c r="DF16" s="807"/>
      <c r="DG16" s="805"/>
      <c r="DH16" s="806"/>
      <c r="DI16" s="806"/>
      <c r="DJ16" s="806"/>
      <c r="DK16" s="807"/>
      <c r="DL16" s="805"/>
      <c r="DM16" s="806"/>
      <c r="DN16" s="806"/>
      <c r="DO16" s="806"/>
      <c r="DP16" s="807"/>
      <c r="DQ16" s="805"/>
      <c r="DR16" s="806"/>
      <c r="DS16" s="806"/>
      <c r="DT16" s="806"/>
      <c r="DU16" s="807"/>
      <c r="DV16" s="802"/>
      <c r="DW16" s="803"/>
      <c r="DX16" s="803"/>
      <c r="DY16" s="803"/>
      <c r="DZ16" s="808"/>
      <c r="EA16" s="237"/>
    </row>
    <row r="17" spans="1:131" s="238" customFormat="1" ht="26.25" customHeight="1" x14ac:dyDescent="0.2">
      <c r="A17" s="241">
        <v>11</v>
      </c>
      <c r="B17" s="809"/>
      <c r="C17" s="810"/>
      <c r="D17" s="810"/>
      <c r="E17" s="810"/>
      <c r="F17" s="810"/>
      <c r="G17" s="810"/>
      <c r="H17" s="810"/>
      <c r="I17" s="810"/>
      <c r="J17" s="810"/>
      <c r="K17" s="810"/>
      <c r="L17" s="810"/>
      <c r="M17" s="810"/>
      <c r="N17" s="810"/>
      <c r="O17" s="810"/>
      <c r="P17" s="811"/>
      <c r="Q17" s="812"/>
      <c r="R17" s="813"/>
      <c r="S17" s="813"/>
      <c r="T17" s="813"/>
      <c r="U17" s="813"/>
      <c r="V17" s="813"/>
      <c r="W17" s="813"/>
      <c r="X17" s="813"/>
      <c r="Y17" s="813"/>
      <c r="Z17" s="813"/>
      <c r="AA17" s="813"/>
      <c r="AB17" s="813"/>
      <c r="AC17" s="813"/>
      <c r="AD17" s="813"/>
      <c r="AE17" s="814"/>
      <c r="AF17" s="815"/>
      <c r="AG17" s="816"/>
      <c r="AH17" s="816"/>
      <c r="AI17" s="816"/>
      <c r="AJ17" s="817"/>
      <c r="AK17" s="798"/>
      <c r="AL17" s="799"/>
      <c r="AM17" s="799"/>
      <c r="AN17" s="799"/>
      <c r="AO17" s="799"/>
      <c r="AP17" s="799"/>
      <c r="AQ17" s="799"/>
      <c r="AR17" s="799"/>
      <c r="AS17" s="799"/>
      <c r="AT17" s="799"/>
      <c r="AU17" s="800"/>
      <c r="AV17" s="800"/>
      <c r="AW17" s="800"/>
      <c r="AX17" s="800"/>
      <c r="AY17" s="801"/>
      <c r="AZ17" s="235"/>
      <c r="BA17" s="235"/>
      <c r="BB17" s="235"/>
      <c r="BC17" s="235"/>
      <c r="BD17" s="235"/>
      <c r="BE17" s="236"/>
      <c r="BF17" s="236"/>
      <c r="BG17" s="236"/>
      <c r="BH17" s="236"/>
      <c r="BI17" s="236"/>
      <c r="BJ17" s="236"/>
      <c r="BK17" s="236"/>
      <c r="BL17" s="236"/>
      <c r="BM17" s="236"/>
      <c r="BN17" s="236"/>
      <c r="BO17" s="236"/>
      <c r="BP17" s="236"/>
      <c r="BQ17" s="241">
        <v>11</v>
      </c>
      <c r="BR17" s="242"/>
      <c r="BS17" s="802"/>
      <c r="BT17" s="803"/>
      <c r="BU17" s="803"/>
      <c r="BV17" s="803"/>
      <c r="BW17" s="803"/>
      <c r="BX17" s="803"/>
      <c r="BY17" s="803"/>
      <c r="BZ17" s="803"/>
      <c r="CA17" s="803"/>
      <c r="CB17" s="803"/>
      <c r="CC17" s="803"/>
      <c r="CD17" s="803"/>
      <c r="CE17" s="803"/>
      <c r="CF17" s="803"/>
      <c r="CG17" s="804"/>
      <c r="CH17" s="805"/>
      <c r="CI17" s="806"/>
      <c r="CJ17" s="806"/>
      <c r="CK17" s="806"/>
      <c r="CL17" s="807"/>
      <c r="CM17" s="805"/>
      <c r="CN17" s="806"/>
      <c r="CO17" s="806"/>
      <c r="CP17" s="806"/>
      <c r="CQ17" s="807"/>
      <c r="CR17" s="805"/>
      <c r="CS17" s="806"/>
      <c r="CT17" s="806"/>
      <c r="CU17" s="806"/>
      <c r="CV17" s="807"/>
      <c r="CW17" s="805"/>
      <c r="CX17" s="806"/>
      <c r="CY17" s="806"/>
      <c r="CZ17" s="806"/>
      <c r="DA17" s="807"/>
      <c r="DB17" s="805"/>
      <c r="DC17" s="806"/>
      <c r="DD17" s="806"/>
      <c r="DE17" s="806"/>
      <c r="DF17" s="807"/>
      <c r="DG17" s="805"/>
      <c r="DH17" s="806"/>
      <c r="DI17" s="806"/>
      <c r="DJ17" s="806"/>
      <c r="DK17" s="807"/>
      <c r="DL17" s="805"/>
      <c r="DM17" s="806"/>
      <c r="DN17" s="806"/>
      <c r="DO17" s="806"/>
      <c r="DP17" s="807"/>
      <c r="DQ17" s="805"/>
      <c r="DR17" s="806"/>
      <c r="DS17" s="806"/>
      <c r="DT17" s="806"/>
      <c r="DU17" s="807"/>
      <c r="DV17" s="802"/>
      <c r="DW17" s="803"/>
      <c r="DX17" s="803"/>
      <c r="DY17" s="803"/>
      <c r="DZ17" s="808"/>
      <c r="EA17" s="237"/>
    </row>
    <row r="18" spans="1:131" s="238" customFormat="1" ht="26.25" customHeight="1" x14ac:dyDescent="0.2">
      <c r="A18" s="241">
        <v>12</v>
      </c>
      <c r="B18" s="809"/>
      <c r="C18" s="810"/>
      <c r="D18" s="810"/>
      <c r="E18" s="810"/>
      <c r="F18" s="810"/>
      <c r="G18" s="810"/>
      <c r="H18" s="810"/>
      <c r="I18" s="810"/>
      <c r="J18" s="810"/>
      <c r="K18" s="810"/>
      <c r="L18" s="810"/>
      <c r="M18" s="810"/>
      <c r="N18" s="810"/>
      <c r="O18" s="810"/>
      <c r="P18" s="811"/>
      <c r="Q18" s="812"/>
      <c r="R18" s="813"/>
      <c r="S18" s="813"/>
      <c r="T18" s="813"/>
      <c r="U18" s="813"/>
      <c r="V18" s="813"/>
      <c r="W18" s="813"/>
      <c r="X18" s="813"/>
      <c r="Y18" s="813"/>
      <c r="Z18" s="813"/>
      <c r="AA18" s="813"/>
      <c r="AB18" s="813"/>
      <c r="AC18" s="813"/>
      <c r="AD18" s="813"/>
      <c r="AE18" s="814"/>
      <c r="AF18" s="815"/>
      <c r="AG18" s="816"/>
      <c r="AH18" s="816"/>
      <c r="AI18" s="816"/>
      <c r="AJ18" s="817"/>
      <c r="AK18" s="798"/>
      <c r="AL18" s="799"/>
      <c r="AM18" s="799"/>
      <c r="AN18" s="799"/>
      <c r="AO18" s="799"/>
      <c r="AP18" s="799"/>
      <c r="AQ18" s="799"/>
      <c r="AR18" s="799"/>
      <c r="AS18" s="799"/>
      <c r="AT18" s="799"/>
      <c r="AU18" s="800"/>
      <c r="AV18" s="800"/>
      <c r="AW18" s="800"/>
      <c r="AX18" s="800"/>
      <c r="AY18" s="801"/>
      <c r="AZ18" s="235"/>
      <c r="BA18" s="235"/>
      <c r="BB18" s="235"/>
      <c r="BC18" s="235"/>
      <c r="BD18" s="235"/>
      <c r="BE18" s="236"/>
      <c r="BF18" s="236"/>
      <c r="BG18" s="236"/>
      <c r="BH18" s="236"/>
      <c r="BI18" s="236"/>
      <c r="BJ18" s="236"/>
      <c r="BK18" s="236"/>
      <c r="BL18" s="236"/>
      <c r="BM18" s="236"/>
      <c r="BN18" s="236"/>
      <c r="BO18" s="236"/>
      <c r="BP18" s="236"/>
      <c r="BQ18" s="241">
        <v>12</v>
      </c>
      <c r="BR18" s="242"/>
      <c r="BS18" s="802"/>
      <c r="BT18" s="803"/>
      <c r="BU18" s="803"/>
      <c r="BV18" s="803"/>
      <c r="BW18" s="803"/>
      <c r="BX18" s="803"/>
      <c r="BY18" s="803"/>
      <c r="BZ18" s="803"/>
      <c r="CA18" s="803"/>
      <c r="CB18" s="803"/>
      <c r="CC18" s="803"/>
      <c r="CD18" s="803"/>
      <c r="CE18" s="803"/>
      <c r="CF18" s="803"/>
      <c r="CG18" s="804"/>
      <c r="CH18" s="805"/>
      <c r="CI18" s="806"/>
      <c r="CJ18" s="806"/>
      <c r="CK18" s="806"/>
      <c r="CL18" s="807"/>
      <c r="CM18" s="805"/>
      <c r="CN18" s="806"/>
      <c r="CO18" s="806"/>
      <c r="CP18" s="806"/>
      <c r="CQ18" s="807"/>
      <c r="CR18" s="805"/>
      <c r="CS18" s="806"/>
      <c r="CT18" s="806"/>
      <c r="CU18" s="806"/>
      <c r="CV18" s="807"/>
      <c r="CW18" s="805"/>
      <c r="CX18" s="806"/>
      <c r="CY18" s="806"/>
      <c r="CZ18" s="806"/>
      <c r="DA18" s="807"/>
      <c r="DB18" s="805"/>
      <c r="DC18" s="806"/>
      <c r="DD18" s="806"/>
      <c r="DE18" s="806"/>
      <c r="DF18" s="807"/>
      <c r="DG18" s="805"/>
      <c r="DH18" s="806"/>
      <c r="DI18" s="806"/>
      <c r="DJ18" s="806"/>
      <c r="DK18" s="807"/>
      <c r="DL18" s="805"/>
      <c r="DM18" s="806"/>
      <c r="DN18" s="806"/>
      <c r="DO18" s="806"/>
      <c r="DP18" s="807"/>
      <c r="DQ18" s="805"/>
      <c r="DR18" s="806"/>
      <c r="DS18" s="806"/>
      <c r="DT18" s="806"/>
      <c r="DU18" s="807"/>
      <c r="DV18" s="802"/>
      <c r="DW18" s="803"/>
      <c r="DX18" s="803"/>
      <c r="DY18" s="803"/>
      <c r="DZ18" s="808"/>
      <c r="EA18" s="237"/>
    </row>
    <row r="19" spans="1:131" s="238" customFormat="1" ht="26.25" customHeight="1" x14ac:dyDescent="0.2">
      <c r="A19" s="241">
        <v>13</v>
      </c>
      <c r="B19" s="809"/>
      <c r="C19" s="810"/>
      <c r="D19" s="810"/>
      <c r="E19" s="810"/>
      <c r="F19" s="810"/>
      <c r="G19" s="810"/>
      <c r="H19" s="810"/>
      <c r="I19" s="810"/>
      <c r="J19" s="810"/>
      <c r="K19" s="810"/>
      <c r="L19" s="810"/>
      <c r="M19" s="810"/>
      <c r="N19" s="810"/>
      <c r="O19" s="810"/>
      <c r="P19" s="811"/>
      <c r="Q19" s="812"/>
      <c r="R19" s="813"/>
      <c r="S19" s="813"/>
      <c r="T19" s="813"/>
      <c r="U19" s="813"/>
      <c r="V19" s="813"/>
      <c r="W19" s="813"/>
      <c r="X19" s="813"/>
      <c r="Y19" s="813"/>
      <c r="Z19" s="813"/>
      <c r="AA19" s="813"/>
      <c r="AB19" s="813"/>
      <c r="AC19" s="813"/>
      <c r="AD19" s="813"/>
      <c r="AE19" s="814"/>
      <c r="AF19" s="815"/>
      <c r="AG19" s="816"/>
      <c r="AH19" s="816"/>
      <c r="AI19" s="816"/>
      <c r="AJ19" s="817"/>
      <c r="AK19" s="798"/>
      <c r="AL19" s="799"/>
      <c r="AM19" s="799"/>
      <c r="AN19" s="799"/>
      <c r="AO19" s="799"/>
      <c r="AP19" s="799"/>
      <c r="AQ19" s="799"/>
      <c r="AR19" s="799"/>
      <c r="AS19" s="799"/>
      <c r="AT19" s="799"/>
      <c r="AU19" s="800"/>
      <c r="AV19" s="800"/>
      <c r="AW19" s="800"/>
      <c r="AX19" s="800"/>
      <c r="AY19" s="801"/>
      <c r="AZ19" s="235"/>
      <c r="BA19" s="235"/>
      <c r="BB19" s="235"/>
      <c r="BC19" s="235"/>
      <c r="BD19" s="235"/>
      <c r="BE19" s="236"/>
      <c r="BF19" s="236"/>
      <c r="BG19" s="236"/>
      <c r="BH19" s="236"/>
      <c r="BI19" s="236"/>
      <c r="BJ19" s="236"/>
      <c r="BK19" s="236"/>
      <c r="BL19" s="236"/>
      <c r="BM19" s="236"/>
      <c r="BN19" s="236"/>
      <c r="BO19" s="236"/>
      <c r="BP19" s="236"/>
      <c r="BQ19" s="241">
        <v>13</v>
      </c>
      <c r="BR19" s="242"/>
      <c r="BS19" s="802"/>
      <c r="BT19" s="803"/>
      <c r="BU19" s="803"/>
      <c r="BV19" s="803"/>
      <c r="BW19" s="803"/>
      <c r="BX19" s="803"/>
      <c r="BY19" s="803"/>
      <c r="BZ19" s="803"/>
      <c r="CA19" s="803"/>
      <c r="CB19" s="803"/>
      <c r="CC19" s="803"/>
      <c r="CD19" s="803"/>
      <c r="CE19" s="803"/>
      <c r="CF19" s="803"/>
      <c r="CG19" s="804"/>
      <c r="CH19" s="805"/>
      <c r="CI19" s="806"/>
      <c r="CJ19" s="806"/>
      <c r="CK19" s="806"/>
      <c r="CL19" s="807"/>
      <c r="CM19" s="805"/>
      <c r="CN19" s="806"/>
      <c r="CO19" s="806"/>
      <c r="CP19" s="806"/>
      <c r="CQ19" s="807"/>
      <c r="CR19" s="805"/>
      <c r="CS19" s="806"/>
      <c r="CT19" s="806"/>
      <c r="CU19" s="806"/>
      <c r="CV19" s="807"/>
      <c r="CW19" s="805"/>
      <c r="CX19" s="806"/>
      <c r="CY19" s="806"/>
      <c r="CZ19" s="806"/>
      <c r="DA19" s="807"/>
      <c r="DB19" s="805"/>
      <c r="DC19" s="806"/>
      <c r="DD19" s="806"/>
      <c r="DE19" s="806"/>
      <c r="DF19" s="807"/>
      <c r="DG19" s="805"/>
      <c r="DH19" s="806"/>
      <c r="DI19" s="806"/>
      <c r="DJ19" s="806"/>
      <c r="DK19" s="807"/>
      <c r="DL19" s="805"/>
      <c r="DM19" s="806"/>
      <c r="DN19" s="806"/>
      <c r="DO19" s="806"/>
      <c r="DP19" s="807"/>
      <c r="DQ19" s="805"/>
      <c r="DR19" s="806"/>
      <c r="DS19" s="806"/>
      <c r="DT19" s="806"/>
      <c r="DU19" s="807"/>
      <c r="DV19" s="802"/>
      <c r="DW19" s="803"/>
      <c r="DX19" s="803"/>
      <c r="DY19" s="803"/>
      <c r="DZ19" s="808"/>
      <c r="EA19" s="237"/>
    </row>
    <row r="20" spans="1:131" s="238" customFormat="1" ht="26.25" customHeight="1" x14ac:dyDescent="0.2">
      <c r="A20" s="241">
        <v>14</v>
      </c>
      <c r="B20" s="809"/>
      <c r="C20" s="810"/>
      <c r="D20" s="810"/>
      <c r="E20" s="810"/>
      <c r="F20" s="810"/>
      <c r="G20" s="810"/>
      <c r="H20" s="810"/>
      <c r="I20" s="810"/>
      <c r="J20" s="810"/>
      <c r="K20" s="810"/>
      <c r="L20" s="810"/>
      <c r="M20" s="810"/>
      <c r="N20" s="810"/>
      <c r="O20" s="810"/>
      <c r="P20" s="811"/>
      <c r="Q20" s="812"/>
      <c r="R20" s="813"/>
      <c r="S20" s="813"/>
      <c r="T20" s="813"/>
      <c r="U20" s="813"/>
      <c r="V20" s="813"/>
      <c r="W20" s="813"/>
      <c r="X20" s="813"/>
      <c r="Y20" s="813"/>
      <c r="Z20" s="813"/>
      <c r="AA20" s="813"/>
      <c r="AB20" s="813"/>
      <c r="AC20" s="813"/>
      <c r="AD20" s="813"/>
      <c r="AE20" s="814"/>
      <c r="AF20" s="815"/>
      <c r="AG20" s="816"/>
      <c r="AH20" s="816"/>
      <c r="AI20" s="816"/>
      <c r="AJ20" s="817"/>
      <c r="AK20" s="798"/>
      <c r="AL20" s="799"/>
      <c r="AM20" s="799"/>
      <c r="AN20" s="799"/>
      <c r="AO20" s="799"/>
      <c r="AP20" s="799"/>
      <c r="AQ20" s="799"/>
      <c r="AR20" s="799"/>
      <c r="AS20" s="799"/>
      <c r="AT20" s="799"/>
      <c r="AU20" s="800"/>
      <c r="AV20" s="800"/>
      <c r="AW20" s="800"/>
      <c r="AX20" s="800"/>
      <c r="AY20" s="801"/>
      <c r="AZ20" s="235"/>
      <c r="BA20" s="235"/>
      <c r="BB20" s="235"/>
      <c r="BC20" s="235"/>
      <c r="BD20" s="235"/>
      <c r="BE20" s="236"/>
      <c r="BF20" s="236"/>
      <c r="BG20" s="236"/>
      <c r="BH20" s="236"/>
      <c r="BI20" s="236"/>
      <c r="BJ20" s="236"/>
      <c r="BK20" s="236"/>
      <c r="BL20" s="236"/>
      <c r="BM20" s="236"/>
      <c r="BN20" s="236"/>
      <c r="BO20" s="236"/>
      <c r="BP20" s="236"/>
      <c r="BQ20" s="241">
        <v>14</v>
      </c>
      <c r="BR20" s="242"/>
      <c r="BS20" s="802"/>
      <c r="BT20" s="803"/>
      <c r="BU20" s="803"/>
      <c r="BV20" s="803"/>
      <c r="BW20" s="803"/>
      <c r="BX20" s="803"/>
      <c r="BY20" s="803"/>
      <c r="BZ20" s="803"/>
      <c r="CA20" s="803"/>
      <c r="CB20" s="803"/>
      <c r="CC20" s="803"/>
      <c r="CD20" s="803"/>
      <c r="CE20" s="803"/>
      <c r="CF20" s="803"/>
      <c r="CG20" s="804"/>
      <c r="CH20" s="805"/>
      <c r="CI20" s="806"/>
      <c r="CJ20" s="806"/>
      <c r="CK20" s="806"/>
      <c r="CL20" s="807"/>
      <c r="CM20" s="805"/>
      <c r="CN20" s="806"/>
      <c r="CO20" s="806"/>
      <c r="CP20" s="806"/>
      <c r="CQ20" s="807"/>
      <c r="CR20" s="805"/>
      <c r="CS20" s="806"/>
      <c r="CT20" s="806"/>
      <c r="CU20" s="806"/>
      <c r="CV20" s="807"/>
      <c r="CW20" s="805"/>
      <c r="CX20" s="806"/>
      <c r="CY20" s="806"/>
      <c r="CZ20" s="806"/>
      <c r="DA20" s="807"/>
      <c r="DB20" s="805"/>
      <c r="DC20" s="806"/>
      <c r="DD20" s="806"/>
      <c r="DE20" s="806"/>
      <c r="DF20" s="807"/>
      <c r="DG20" s="805"/>
      <c r="DH20" s="806"/>
      <c r="DI20" s="806"/>
      <c r="DJ20" s="806"/>
      <c r="DK20" s="807"/>
      <c r="DL20" s="805"/>
      <c r="DM20" s="806"/>
      <c r="DN20" s="806"/>
      <c r="DO20" s="806"/>
      <c r="DP20" s="807"/>
      <c r="DQ20" s="805"/>
      <c r="DR20" s="806"/>
      <c r="DS20" s="806"/>
      <c r="DT20" s="806"/>
      <c r="DU20" s="807"/>
      <c r="DV20" s="802"/>
      <c r="DW20" s="803"/>
      <c r="DX20" s="803"/>
      <c r="DY20" s="803"/>
      <c r="DZ20" s="808"/>
      <c r="EA20" s="237"/>
    </row>
    <row r="21" spans="1:131" s="238" customFormat="1" ht="26.25" customHeight="1" thickBot="1" x14ac:dyDescent="0.25">
      <c r="A21" s="241">
        <v>15</v>
      </c>
      <c r="B21" s="809"/>
      <c r="C21" s="810"/>
      <c r="D21" s="810"/>
      <c r="E21" s="810"/>
      <c r="F21" s="810"/>
      <c r="G21" s="810"/>
      <c r="H21" s="810"/>
      <c r="I21" s="810"/>
      <c r="J21" s="810"/>
      <c r="K21" s="810"/>
      <c r="L21" s="810"/>
      <c r="M21" s="810"/>
      <c r="N21" s="810"/>
      <c r="O21" s="810"/>
      <c r="P21" s="811"/>
      <c r="Q21" s="812"/>
      <c r="R21" s="813"/>
      <c r="S21" s="813"/>
      <c r="T21" s="813"/>
      <c r="U21" s="813"/>
      <c r="V21" s="813"/>
      <c r="W21" s="813"/>
      <c r="X21" s="813"/>
      <c r="Y21" s="813"/>
      <c r="Z21" s="813"/>
      <c r="AA21" s="813"/>
      <c r="AB21" s="813"/>
      <c r="AC21" s="813"/>
      <c r="AD21" s="813"/>
      <c r="AE21" s="814"/>
      <c r="AF21" s="815"/>
      <c r="AG21" s="816"/>
      <c r="AH21" s="816"/>
      <c r="AI21" s="816"/>
      <c r="AJ21" s="817"/>
      <c r="AK21" s="798"/>
      <c r="AL21" s="799"/>
      <c r="AM21" s="799"/>
      <c r="AN21" s="799"/>
      <c r="AO21" s="799"/>
      <c r="AP21" s="799"/>
      <c r="AQ21" s="799"/>
      <c r="AR21" s="799"/>
      <c r="AS21" s="799"/>
      <c r="AT21" s="799"/>
      <c r="AU21" s="800"/>
      <c r="AV21" s="800"/>
      <c r="AW21" s="800"/>
      <c r="AX21" s="800"/>
      <c r="AY21" s="801"/>
      <c r="AZ21" s="235"/>
      <c r="BA21" s="235"/>
      <c r="BB21" s="235"/>
      <c r="BC21" s="235"/>
      <c r="BD21" s="235"/>
      <c r="BE21" s="236"/>
      <c r="BF21" s="236"/>
      <c r="BG21" s="236"/>
      <c r="BH21" s="236"/>
      <c r="BI21" s="236"/>
      <c r="BJ21" s="236"/>
      <c r="BK21" s="236"/>
      <c r="BL21" s="236"/>
      <c r="BM21" s="236"/>
      <c r="BN21" s="236"/>
      <c r="BO21" s="236"/>
      <c r="BP21" s="236"/>
      <c r="BQ21" s="241">
        <v>15</v>
      </c>
      <c r="BR21" s="242"/>
      <c r="BS21" s="802"/>
      <c r="BT21" s="803"/>
      <c r="BU21" s="803"/>
      <c r="BV21" s="803"/>
      <c r="BW21" s="803"/>
      <c r="BX21" s="803"/>
      <c r="BY21" s="803"/>
      <c r="BZ21" s="803"/>
      <c r="CA21" s="803"/>
      <c r="CB21" s="803"/>
      <c r="CC21" s="803"/>
      <c r="CD21" s="803"/>
      <c r="CE21" s="803"/>
      <c r="CF21" s="803"/>
      <c r="CG21" s="804"/>
      <c r="CH21" s="805"/>
      <c r="CI21" s="806"/>
      <c r="CJ21" s="806"/>
      <c r="CK21" s="806"/>
      <c r="CL21" s="807"/>
      <c r="CM21" s="805"/>
      <c r="CN21" s="806"/>
      <c r="CO21" s="806"/>
      <c r="CP21" s="806"/>
      <c r="CQ21" s="807"/>
      <c r="CR21" s="805"/>
      <c r="CS21" s="806"/>
      <c r="CT21" s="806"/>
      <c r="CU21" s="806"/>
      <c r="CV21" s="807"/>
      <c r="CW21" s="805"/>
      <c r="CX21" s="806"/>
      <c r="CY21" s="806"/>
      <c r="CZ21" s="806"/>
      <c r="DA21" s="807"/>
      <c r="DB21" s="805"/>
      <c r="DC21" s="806"/>
      <c r="DD21" s="806"/>
      <c r="DE21" s="806"/>
      <c r="DF21" s="807"/>
      <c r="DG21" s="805"/>
      <c r="DH21" s="806"/>
      <c r="DI21" s="806"/>
      <c r="DJ21" s="806"/>
      <c r="DK21" s="807"/>
      <c r="DL21" s="805"/>
      <c r="DM21" s="806"/>
      <c r="DN21" s="806"/>
      <c r="DO21" s="806"/>
      <c r="DP21" s="807"/>
      <c r="DQ21" s="805"/>
      <c r="DR21" s="806"/>
      <c r="DS21" s="806"/>
      <c r="DT21" s="806"/>
      <c r="DU21" s="807"/>
      <c r="DV21" s="802"/>
      <c r="DW21" s="803"/>
      <c r="DX21" s="803"/>
      <c r="DY21" s="803"/>
      <c r="DZ21" s="808"/>
      <c r="EA21" s="237"/>
    </row>
    <row r="22" spans="1:131" s="238" customFormat="1" ht="26.25" customHeight="1" x14ac:dyDescent="0.2">
      <c r="A22" s="241">
        <v>16</v>
      </c>
      <c r="B22" s="809"/>
      <c r="C22" s="810"/>
      <c r="D22" s="810"/>
      <c r="E22" s="810"/>
      <c r="F22" s="810"/>
      <c r="G22" s="810"/>
      <c r="H22" s="810"/>
      <c r="I22" s="810"/>
      <c r="J22" s="810"/>
      <c r="K22" s="810"/>
      <c r="L22" s="810"/>
      <c r="M22" s="810"/>
      <c r="N22" s="810"/>
      <c r="O22" s="810"/>
      <c r="P22" s="811"/>
      <c r="Q22" s="828"/>
      <c r="R22" s="829"/>
      <c r="S22" s="829"/>
      <c r="T22" s="829"/>
      <c r="U22" s="829"/>
      <c r="V22" s="829"/>
      <c r="W22" s="829"/>
      <c r="X22" s="829"/>
      <c r="Y22" s="829"/>
      <c r="Z22" s="829"/>
      <c r="AA22" s="829"/>
      <c r="AB22" s="829"/>
      <c r="AC22" s="829"/>
      <c r="AD22" s="829"/>
      <c r="AE22" s="830"/>
      <c r="AF22" s="815"/>
      <c r="AG22" s="816"/>
      <c r="AH22" s="816"/>
      <c r="AI22" s="816"/>
      <c r="AJ22" s="817"/>
      <c r="AK22" s="831"/>
      <c r="AL22" s="832"/>
      <c r="AM22" s="832"/>
      <c r="AN22" s="832"/>
      <c r="AO22" s="832"/>
      <c r="AP22" s="832"/>
      <c r="AQ22" s="832"/>
      <c r="AR22" s="832"/>
      <c r="AS22" s="832"/>
      <c r="AT22" s="832"/>
      <c r="AU22" s="833"/>
      <c r="AV22" s="833"/>
      <c r="AW22" s="833"/>
      <c r="AX22" s="833"/>
      <c r="AY22" s="834"/>
      <c r="AZ22" s="835" t="s">
        <v>392</v>
      </c>
      <c r="BA22" s="835"/>
      <c r="BB22" s="835"/>
      <c r="BC22" s="835"/>
      <c r="BD22" s="836"/>
      <c r="BE22" s="236"/>
      <c r="BF22" s="236"/>
      <c r="BG22" s="236"/>
      <c r="BH22" s="236"/>
      <c r="BI22" s="236"/>
      <c r="BJ22" s="236"/>
      <c r="BK22" s="236"/>
      <c r="BL22" s="236"/>
      <c r="BM22" s="236"/>
      <c r="BN22" s="236"/>
      <c r="BO22" s="236"/>
      <c r="BP22" s="236"/>
      <c r="BQ22" s="241">
        <v>16</v>
      </c>
      <c r="BR22" s="242"/>
      <c r="BS22" s="802"/>
      <c r="BT22" s="803"/>
      <c r="BU22" s="803"/>
      <c r="BV22" s="803"/>
      <c r="BW22" s="803"/>
      <c r="BX22" s="803"/>
      <c r="BY22" s="803"/>
      <c r="BZ22" s="803"/>
      <c r="CA22" s="803"/>
      <c r="CB22" s="803"/>
      <c r="CC22" s="803"/>
      <c r="CD22" s="803"/>
      <c r="CE22" s="803"/>
      <c r="CF22" s="803"/>
      <c r="CG22" s="804"/>
      <c r="CH22" s="805"/>
      <c r="CI22" s="806"/>
      <c r="CJ22" s="806"/>
      <c r="CK22" s="806"/>
      <c r="CL22" s="807"/>
      <c r="CM22" s="805"/>
      <c r="CN22" s="806"/>
      <c r="CO22" s="806"/>
      <c r="CP22" s="806"/>
      <c r="CQ22" s="807"/>
      <c r="CR22" s="805"/>
      <c r="CS22" s="806"/>
      <c r="CT22" s="806"/>
      <c r="CU22" s="806"/>
      <c r="CV22" s="807"/>
      <c r="CW22" s="805"/>
      <c r="CX22" s="806"/>
      <c r="CY22" s="806"/>
      <c r="CZ22" s="806"/>
      <c r="DA22" s="807"/>
      <c r="DB22" s="805"/>
      <c r="DC22" s="806"/>
      <c r="DD22" s="806"/>
      <c r="DE22" s="806"/>
      <c r="DF22" s="807"/>
      <c r="DG22" s="805"/>
      <c r="DH22" s="806"/>
      <c r="DI22" s="806"/>
      <c r="DJ22" s="806"/>
      <c r="DK22" s="807"/>
      <c r="DL22" s="805"/>
      <c r="DM22" s="806"/>
      <c r="DN22" s="806"/>
      <c r="DO22" s="806"/>
      <c r="DP22" s="807"/>
      <c r="DQ22" s="805"/>
      <c r="DR22" s="806"/>
      <c r="DS22" s="806"/>
      <c r="DT22" s="806"/>
      <c r="DU22" s="807"/>
      <c r="DV22" s="802"/>
      <c r="DW22" s="803"/>
      <c r="DX22" s="803"/>
      <c r="DY22" s="803"/>
      <c r="DZ22" s="808"/>
      <c r="EA22" s="237"/>
    </row>
    <row r="23" spans="1:131" s="238" customFormat="1" ht="26.25" customHeight="1" thickBot="1" x14ac:dyDescent="0.25">
      <c r="A23" s="243" t="s">
        <v>393</v>
      </c>
      <c r="B23" s="818" t="s">
        <v>394</v>
      </c>
      <c r="C23" s="819"/>
      <c r="D23" s="819"/>
      <c r="E23" s="819"/>
      <c r="F23" s="819"/>
      <c r="G23" s="819"/>
      <c r="H23" s="819"/>
      <c r="I23" s="819"/>
      <c r="J23" s="819"/>
      <c r="K23" s="819"/>
      <c r="L23" s="819"/>
      <c r="M23" s="819"/>
      <c r="N23" s="819"/>
      <c r="O23" s="819"/>
      <c r="P23" s="820"/>
      <c r="Q23" s="821">
        <v>7359</v>
      </c>
      <c r="R23" s="822"/>
      <c r="S23" s="822"/>
      <c r="T23" s="822"/>
      <c r="U23" s="822"/>
      <c r="V23" s="822">
        <v>6848</v>
      </c>
      <c r="W23" s="822"/>
      <c r="X23" s="822"/>
      <c r="Y23" s="822"/>
      <c r="Z23" s="822"/>
      <c r="AA23" s="822">
        <v>511</v>
      </c>
      <c r="AB23" s="822"/>
      <c r="AC23" s="822"/>
      <c r="AD23" s="822"/>
      <c r="AE23" s="823"/>
      <c r="AF23" s="824">
        <v>401</v>
      </c>
      <c r="AG23" s="822"/>
      <c r="AH23" s="822"/>
      <c r="AI23" s="822"/>
      <c r="AJ23" s="825"/>
      <c r="AK23" s="826"/>
      <c r="AL23" s="827"/>
      <c r="AM23" s="827"/>
      <c r="AN23" s="827"/>
      <c r="AO23" s="827"/>
      <c r="AP23" s="822">
        <f>SUM(AP7:AT8)</f>
        <v>5248</v>
      </c>
      <c r="AQ23" s="822"/>
      <c r="AR23" s="822"/>
      <c r="AS23" s="822"/>
      <c r="AT23" s="822"/>
      <c r="AU23" s="838"/>
      <c r="AV23" s="838"/>
      <c r="AW23" s="838"/>
      <c r="AX23" s="838"/>
      <c r="AY23" s="839"/>
      <c r="AZ23" s="840" t="s">
        <v>395</v>
      </c>
      <c r="BA23" s="841"/>
      <c r="BB23" s="841"/>
      <c r="BC23" s="841"/>
      <c r="BD23" s="842"/>
      <c r="BE23" s="236"/>
      <c r="BF23" s="236"/>
      <c r="BG23" s="236"/>
      <c r="BH23" s="236"/>
      <c r="BI23" s="236"/>
      <c r="BJ23" s="236"/>
      <c r="BK23" s="236"/>
      <c r="BL23" s="236"/>
      <c r="BM23" s="236"/>
      <c r="BN23" s="236"/>
      <c r="BO23" s="236"/>
      <c r="BP23" s="236"/>
      <c r="BQ23" s="241">
        <v>17</v>
      </c>
      <c r="BR23" s="242"/>
      <c r="BS23" s="802"/>
      <c r="BT23" s="803"/>
      <c r="BU23" s="803"/>
      <c r="BV23" s="803"/>
      <c r="BW23" s="803"/>
      <c r="BX23" s="803"/>
      <c r="BY23" s="803"/>
      <c r="BZ23" s="803"/>
      <c r="CA23" s="803"/>
      <c r="CB23" s="803"/>
      <c r="CC23" s="803"/>
      <c r="CD23" s="803"/>
      <c r="CE23" s="803"/>
      <c r="CF23" s="803"/>
      <c r="CG23" s="804"/>
      <c r="CH23" s="805"/>
      <c r="CI23" s="806"/>
      <c r="CJ23" s="806"/>
      <c r="CK23" s="806"/>
      <c r="CL23" s="807"/>
      <c r="CM23" s="805"/>
      <c r="CN23" s="806"/>
      <c r="CO23" s="806"/>
      <c r="CP23" s="806"/>
      <c r="CQ23" s="807"/>
      <c r="CR23" s="805"/>
      <c r="CS23" s="806"/>
      <c r="CT23" s="806"/>
      <c r="CU23" s="806"/>
      <c r="CV23" s="807"/>
      <c r="CW23" s="805"/>
      <c r="CX23" s="806"/>
      <c r="CY23" s="806"/>
      <c r="CZ23" s="806"/>
      <c r="DA23" s="807"/>
      <c r="DB23" s="805"/>
      <c r="DC23" s="806"/>
      <c r="DD23" s="806"/>
      <c r="DE23" s="806"/>
      <c r="DF23" s="807"/>
      <c r="DG23" s="805"/>
      <c r="DH23" s="806"/>
      <c r="DI23" s="806"/>
      <c r="DJ23" s="806"/>
      <c r="DK23" s="807"/>
      <c r="DL23" s="805"/>
      <c r="DM23" s="806"/>
      <c r="DN23" s="806"/>
      <c r="DO23" s="806"/>
      <c r="DP23" s="807"/>
      <c r="DQ23" s="805"/>
      <c r="DR23" s="806"/>
      <c r="DS23" s="806"/>
      <c r="DT23" s="806"/>
      <c r="DU23" s="807"/>
      <c r="DV23" s="802"/>
      <c r="DW23" s="803"/>
      <c r="DX23" s="803"/>
      <c r="DY23" s="803"/>
      <c r="DZ23" s="808"/>
      <c r="EA23" s="237"/>
    </row>
    <row r="24" spans="1:131" s="238" customFormat="1" ht="26.25" customHeight="1" x14ac:dyDescent="0.2">
      <c r="A24" s="837" t="s">
        <v>396</v>
      </c>
      <c r="B24" s="837"/>
      <c r="C24" s="837"/>
      <c r="D24" s="837"/>
      <c r="E24" s="837"/>
      <c r="F24" s="837"/>
      <c r="G24" s="837"/>
      <c r="H24" s="837"/>
      <c r="I24" s="837"/>
      <c r="J24" s="837"/>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7"/>
      <c r="AH24" s="837"/>
      <c r="AI24" s="837"/>
      <c r="AJ24" s="837"/>
      <c r="AK24" s="837"/>
      <c r="AL24" s="837"/>
      <c r="AM24" s="837"/>
      <c r="AN24" s="837"/>
      <c r="AO24" s="837"/>
      <c r="AP24" s="837"/>
      <c r="AQ24" s="837"/>
      <c r="AR24" s="837"/>
      <c r="AS24" s="837"/>
      <c r="AT24" s="837"/>
      <c r="AU24" s="837"/>
      <c r="AV24" s="837"/>
      <c r="AW24" s="837"/>
      <c r="AX24" s="837"/>
      <c r="AY24" s="837"/>
      <c r="AZ24" s="235"/>
      <c r="BA24" s="235"/>
      <c r="BB24" s="235"/>
      <c r="BC24" s="235"/>
      <c r="BD24" s="235"/>
      <c r="BE24" s="236"/>
      <c r="BF24" s="236"/>
      <c r="BG24" s="236"/>
      <c r="BH24" s="236"/>
      <c r="BI24" s="236"/>
      <c r="BJ24" s="236"/>
      <c r="BK24" s="236"/>
      <c r="BL24" s="236"/>
      <c r="BM24" s="236"/>
      <c r="BN24" s="236"/>
      <c r="BO24" s="236"/>
      <c r="BP24" s="236"/>
      <c r="BQ24" s="241">
        <v>18</v>
      </c>
      <c r="BR24" s="242"/>
      <c r="BS24" s="802"/>
      <c r="BT24" s="803"/>
      <c r="BU24" s="803"/>
      <c r="BV24" s="803"/>
      <c r="BW24" s="803"/>
      <c r="BX24" s="803"/>
      <c r="BY24" s="803"/>
      <c r="BZ24" s="803"/>
      <c r="CA24" s="803"/>
      <c r="CB24" s="803"/>
      <c r="CC24" s="803"/>
      <c r="CD24" s="803"/>
      <c r="CE24" s="803"/>
      <c r="CF24" s="803"/>
      <c r="CG24" s="804"/>
      <c r="CH24" s="805"/>
      <c r="CI24" s="806"/>
      <c r="CJ24" s="806"/>
      <c r="CK24" s="806"/>
      <c r="CL24" s="807"/>
      <c r="CM24" s="805"/>
      <c r="CN24" s="806"/>
      <c r="CO24" s="806"/>
      <c r="CP24" s="806"/>
      <c r="CQ24" s="807"/>
      <c r="CR24" s="805"/>
      <c r="CS24" s="806"/>
      <c r="CT24" s="806"/>
      <c r="CU24" s="806"/>
      <c r="CV24" s="807"/>
      <c r="CW24" s="805"/>
      <c r="CX24" s="806"/>
      <c r="CY24" s="806"/>
      <c r="CZ24" s="806"/>
      <c r="DA24" s="807"/>
      <c r="DB24" s="805"/>
      <c r="DC24" s="806"/>
      <c r="DD24" s="806"/>
      <c r="DE24" s="806"/>
      <c r="DF24" s="807"/>
      <c r="DG24" s="805"/>
      <c r="DH24" s="806"/>
      <c r="DI24" s="806"/>
      <c r="DJ24" s="806"/>
      <c r="DK24" s="807"/>
      <c r="DL24" s="805"/>
      <c r="DM24" s="806"/>
      <c r="DN24" s="806"/>
      <c r="DO24" s="806"/>
      <c r="DP24" s="807"/>
      <c r="DQ24" s="805"/>
      <c r="DR24" s="806"/>
      <c r="DS24" s="806"/>
      <c r="DT24" s="806"/>
      <c r="DU24" s="807"/>
      <c r="DV24" s="802"/>
      <c r="DW24" s="803"/>
      <c r="DX24" s="803"/>
      <c r="DY24" s="803"/>
      <c r="DZ24" s="808"/>
      <c r="EA24" s="237"/>
    </row>
    <row r="25" spans="1:131" ht="26.25" customHeight="1" thickBot="1" x14ac:dyDescent="0.25">
      <c r="A25" s="754" t="s">
        <v>397</v>
      </c>
      <c r="B25" s="754"/>
      <c r="C25" s="754"/>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4"/>
      <c r="AL25" s="754"/>
      <c r="AM25" s="754"/>
      <c r="AN25" s="754"/>
      <c r="AO25" s="754"/>
      <c r="AP25" s="754"/>
      <c r="AQ25" s="754"/>
      <c r="AR25" s="754"/>
      <c r="AS25" s="754"/>
      <c r="AT25" s="754"/>
      <c r="AU25" s="754"/>
      <c r="AV25" s="754"/>
      <c r="AW25" s="754"/>
      <c r="AX25" s="754"/>
      <c r="AY25" s="754"/>
      <c r="AZ25" s="754"/>
      <c r="BA25" s="754"/>
      <c r="BB25" s="754"/>
      <c r="BC25" s="754"/>
      <c r="BD25" s="754"/>
      <c r="BE25" s="754"/>
      <c r="BF25" s="754"/>
      <c r="BG25" s="754"/>
      <c r="BH25" s="754"/>
      <c r="BI25" s="754"/>
      <c r="BJ25" s="235"/>
      <c r="BK25" s="235"/>
      <c r="BL25" s="235"/>
      <c r="BM25" s="235"/>
      <c r="BN25" s="235"/>
      <c r="BO25" s="244"/>
      <c r="BP25" s="244"/>
      <c r="BQ25" s="241">
        <v>19</v>
      </c>
      <c r="BR25" s="242"/>
      <c r="BS25" s="802"/>
      <c r="BT25" s="803"/>
      <c r="BU25" s="803"/>
      <c r="BV25" s="803"/>
      <c r="BW25" s="803"/>
      <c r="BX25" s="803"/>
      <c r="BY25" s="803"/>
      <c r="BZ25" s="803"/>
      <c r="CA25" s="803"/>
      <c r="CB25" s="803"/>
      <c r="CC25" s="803"/>
      <c r="CD25" s="803"/>
      <c r="CE25" s="803"/>
      <c r="CF25" s="803"/>
      <c r="CG25" s="804"/>
      <c r="CH25" s="805"/>
      <c r="CI25" s="806"/>
      <c r="CJ25" s="806"/>
      <c r="CK25" s="806"/>
      <c r="CL25" s="807"/>
      <c r="CM25" s="805"/>
      <c r="CN25" s="806"/>
      <c r="CO25" s="806"/>
      <c r="CP25" s="806"/>
      <c r="CQ25" s="807"/>
      <c r="CR25" s="805"/>
      <c r="CS25" s="806"/>
      <c r="CT25" s="806"/>
      <c r="CU25" s="806"/>
      <c r="CV25" s="807"/>
      <c r="CW25" s="805"/>
      <c r="CX25" s="806"/>
      <c r="CY25" s="806"/>
      <c r="CZ25" s="806"/>
      <c r="DA25" s="807"/>
      <c r="DB25" s="805"/>
      <c r="DC25" s="806"/>
      <c r="DD25" s="806"/>
      <c r="DE25" s="806"/>
      <c r="DF25" s="807"/>
      <c r="DG25" s="805"/>
      <c r="DH25" s="806"/>
      <c r="DI25" s="806"/>
      <c r="DJ25" s="806"/>
      <c r="DK25" s="807"/>
      <c r="DL25" s="805"/>
      <c r="DM25" s="806"/>
      <c r="DN25" s="806"/>
      <c r="DO25" s="806"/>
      <c r="DP25" s="807"/>
      <c r="DQ25" s="805"/>
      <c r="DR25" s="806"/>
      <c r="DS25" s="806"/>
      <c r="DT25" s="806"/>
      <c r="DU25" s="807"/>
      <c r="DV25" s="802"/>
      <c r="DW25" s="803"/>
      <c r="DX25" s="803"/>
      <c r="DY25" s="803"/>
      <c r="DZ25" s="808"/>
      <c r="EA25" s="233"/>
    </row>
    <row r="26" spans="1:131" ht="26.25" customHeight="1" x14ac:dyDescent="0.2">
      <c r="A26" s="756" t="s">
        <v>373</v>
      </c>
      <c r="B26" s="757"/>
      <c r="C26" s="757"/>
      <c r="D26" s="757"/>
      <c r="E26" s="757"/>
      <c r="F26" s="757"/>
      <c r="G26" s="757"/>
      <c r="H26" s="757"/>
      <c r="I26" s="757"/>
      <c r="J26" s="757"/>
      <c r="K26" s="757"/>
      <c r="L26" s="757"/>
      <c r="M26" s="757"/>
      <c r="N26" s="757"/>
      <c r="O26" s="757"/>
      <c r="P26" s="758"/>
      <c r="Q26" s="762" t="s">
        <v>398</v>
      </c>
      <c r="R26" s="763"/>
      <c r="S26" s="763"/>
      <c r="T26" s="763"/>
      <c r="U26" s="764"/>
      <c r="V26" s="762" t="s">
        <v>399</v>
      </c>
      <c r="W26" s="763"/>
      <c r="X26" s="763"/>
      <c r="Y26" s="763"/>
      <c r="Z26" s="764"/>
      <c r="AA26" s="762" t="s">
        <v>400</v>
      </c>
      <c r="AB26" s="763"/>
      <c r="AC26" s="763"/>
      <c r="AD26" s="763"/>
      <c r="AE26" s="763"/>
      <c r="AF26" s="843" t="s">
        <v>401</v>
      </c>
      <c r="AG26" s="844"/>
      <c r="AH26" s="844"/>
      <c r="AI26" s="844"/>
      <c r="AJ26" s="845"/>
      <c r="AK26" s="763" t="s">
        <v>402</v>
      </c>
      <c r="AL26" s="763"/>
      <c r="AM26" s="763"/>
      <c r="AN26" s="763"/>
      <c r="AO26" s="764"/>
      <c r="AP26" s="762" t="s">
        <v>403</v>
      </c>
      <c r="AQ26" s="763"/>
      <c r="AR26" s="763"/>
      <c r="AS26" s="763"/>
      <c r="AT26" s="764"/>
      <c r="AU26" s="762" t="s">
        <v>404</v>
      </c>
      <c r="AV26" s="763"/>
      <c r="AW26" s="763"/>
      <c r="AX26" s="763"/>
      <c r="AY26" s="764"/>
      <c r="AZ26" s="762" t="s">
        <v>405</v>
      </c>
      <c r="BA26" s="763"/>
      <c r="BB26" s="763"/>
      <c r="BC26" s="763"/>
      <c r="BD26" s="764"/>
      <c r="BE26" s="762" t="s">
        <v>380</v>
      </c>
      <c r="BF26" s="763"/>
      <c r="BG26" s="763"/>
      <c r="BH26" s="763"/>
      <c r="BI26" s="769"/>
      <c r="BJ26" s="235"/>
      <c r="BK26" s="235"/>
      <c r="BL26" s="235"/>
      <c r="BM26" s="235"/>
      <c r="BN26" s="235"/>
      <c r="BO26" s="244"/>
      <c r="BP26" s="244"/>
      <c r="BQ26" s="241">
        <v>20</v>
      </c>
      <c r="BR26" s="242"/>
      <c r="BS26" s="802"/>
      <c r="BT26" s="803"/>
      <c r="BU26" s="803"/>
      <c r="BV26" s="803"/>
      <c r="BW26" s="803"/>
      <c r="BX26" s="803"/>
      <c r="BY26" s="803"/>
      <c r="BZ26" s="803"/>
      <c r="CA26" s="803"/>
      <c r="CB26" s="803"/>
      <c r="CC26" s="803"/>
      <c r="CD26" s="803"/>
      <c r="CE26" s="803"/>
      <c r="CF26" s="803"/>
      <c r="CG26" s="804"/>
      <c r="CH26" s="805"/>
      <c r="CI26" s="806"/>
      <c r="CJ26" s="806"/>
      <c r="CK26" s="806"/>
      <c r="CL26" s="807"/>
      <c r="CM26" s="805"/>
      <c r="CN26" s="806"/>
      <c r="CO26" s="806"/>
      <c r="CP26" s="806"/>
      <c r="CQ26" s="807"/>
      <c r="CR26" s="805"/>
      <c r="CS26" s="806"/>
      <c r="CT26" s="806"/>
      <c r="CU26" s="806"/>
      <c r="CV26" s="807"/>
      <c r="CW26" s="805"/>
      <c r="CX26" s="806"/>
      <c r="CY26" s="806"/>
      <c r="CZ26" s="806"/>
      <c r="DA26" s="807"/>
      <c r="DB26" s="805"/>
      <c r="DC26" s="806"/>
      <c r="DD26" s="806"/>
      <c r="DE26" s="806"/>
      <c r="DF26" s="807"/>
      <c r="DG26" s="805"/>
      <c r="DH26" s="806"/>
      <c r="DI26" s="806"/>
      <c r="DJ26" s="806"/>
      <c r="DK26" s="807"/>
      <c r="DL26" s="805"/>
      <c r="DM26" s="806"/>
      <c r="DN26" s="806"/>
      <c r="DO26" s="806"/>
      <c r="DP26" s="807"/>
      <c r="DQ26" s="805"/>
      <c r="DR26" s="806"/>
      <c r="DS26" s="806"/>
      <c r="DT26" s="806"/>
      <c r="DU26" s="807"/>
      <c r="DV26" s="802"/>
      <c r="DW26" s="803"/>
      <c r="DX26" s="803"/>
      <c r="DY26" s="803"/>
      <c r="DZ26" s="808"/>
      <c r="EA26" s="233"/>
    </row>
    <row r="27" spans="1:131" ht="26.25" customHeight="1" thickBot="1" x14ac:dyDescent="0.25">
      <c r="A27" s="759"/>
      <c r="B27" s="760"/>
      <c r="C27" s="760"/>
      <c r="D27" s="760"/>
      <c r="E27" s="760"/>
      <c r="F27" s="760"/>
      <c r="G27" s="760"/>
      <c r="H27" s="760"/>
      <c r="I27" s="760"/>
      <c r="J27" s="760"/>
      <c r="K27" s="760"/>
      <c r="L27" s="760"/>
      <c r="M27" s="760"/>
      <c r="N27" s="760"/>
      <c r="O27" s="760"/>
      <c r="P27" s="761"/>
      <c r="Q27" s="765"/>
      <c r="R27" s="766"/>
      <c r="S27" s="766"/>
      <c r="T27" s="766"/>
      <c r="U27" s="767"/>
      <c r="V27" s="765"/>
      <c r="W27" s="766"/>
      <c r="X27" s="766"/>
      <c r="Y27" s="766"/>
      <c r="Z27" s="767"/>
      <c r="AA27" s="765"/>
      <c r="AB27" s="766"/>
      <c r="AC27" s="766"/>
      <c r="AD27" s="766"/>
      <c r="AE27" s="766"/>
      <c r="AF27" s="846"/>
      <c r="AG27" s="847"/>
      <c r="AH27" s="847"/>
      <c r="AI27" s="847"/>
      <c r="AJ27" s="848"/>
      <c r="AK27" s="766"/>
      <c r="AL27" s="766"/>
      <c r="AM27" s="766"/>
      <c r="AN27" s="766"/>
      <c r="AO27" s="767"/>
      <c r="AP27" s="765"/>
      <c r="AQ27" s="766"/>
      <c r="AR27" s="766"/>
      <c r="AS27" s="766"/>
      <c r="AT27" s="767"/>
      <c r="AU27" s="765"/>
      <c r="AV27" s="766"/>
      <c r="AW27" s="766"/>
      <c r="AX27" s="766"/>
      <c r="AY27" s="767"/>
      <c r="AZ27" s="765"/>
      <c r="BA27" s="766"/>
      <c r="BB27" s="766"/>
      <c r="BC27" s="766"/>
      <c r="BD27" s="767"/>
      <c r="BE27" s="765"/>
      <c r="BF27" s="766"/>
      <c r="BG27" s="766"/>
      <c r="BH27" s="766"/>
      <c r="BI27" s="771"/>
      <c r="BJ27" s="235"/>
      <c r="BK27" s="235"/>
      <c r="BL27" s="235"/>
      <c r="BM27" s="235"/>
      <c r="BN27" s="235"/>
      <c r="BO27" s="244"/>
      <c r="BP27" s="244"/>
      <c r="BQ27" s="241">
        <v>21</v>
      </c>
      <c r="BR27" s="242"/>
      <c r="BS27" s="802"/>
      <c r="BT27" s="803"/>
      <c r="BU27" s="803"/>
      <c r="BV27" s="803"/>
      <c r="BW27" s="803"/>
      <c r="BX27" s="803"/>
      <c r="BY27" s="803"/>
      <c r="BZ27" s="803"/>
      <c r="CA27" s="803"/>
      <c r="CB27" s="803"/>
      <c r="CC27" s="803"/>
      <c r="CD27" s="803"/>
      <c r="CE27" s="803"/>
      <c r="CF27" s="803"/>
      <c r="CG27" s="804"/>
      <c r="CH27" s="805"/>
      <c r="CI27" s="806"/>
      <c r="CJ27" s="806"/>
      <c r="CK27" s="806"/>
      <c r="CL27" s="807"/>
      <c r="CM27" s="805"/>
      <c r="CN27" s="806"/>
      <c r="CO27" s="806"/>
      <c r="CP27" s="806"/>
      <c r="CQ27" s="807"/>
      <c r="CR27" s="805"/>
      <c r="CS27" s="806"/>
      <c r="CT27" s="806"/>
      <c r="CU27" s="806"/>
      <c r="CV27" s="807"/>
      <c r="CW27" s="805"/>
      <c r="CX27" s="806"/>
      <c r="CY27" s="806"/>
      <c r="CZ27" s="806"/>
      <c r="DA27" s="807"/>
      <c r="DB27" s="805"/>
      <c r="DC27" s="806"/>
      <c r="DD27" s="806"/>
      <c r="DE27" s="806"/>
      <c r="DF27" s="807"/>
      <c r="DG27" s="805"/>
      <c r="DH27" s="806"/>
      <c r="DI27" s="806"/>
      <c r="DJ27" s="806"/>
      <c r="DK27" s="807"/>
      <c r="DL27" s="805"/>
      <c r="DM27" s="806"/>
      <c r="DN27" s="806"/>
      <c r="DO27" s="806"/>
      <c r="DP27" s="807"/>
      <c r="DQ27" s="805"/>
      <c r="DR27" s="806"/>
      <c r="DS27" s="806"/>
      <c r="DT27" s="806"/>
      <c r="DU27" s="807"/>
      <c r="DV27" s="802"/>
      <c r="DW27" s="803"/>
      <c r="DX27" s="803"/>
      <c r="DY27" s="803"/>
      <c r="DZ27" s="808"/>
      <c r="EA27" s="233"/>
    </row>
    <row r="28" spans="1:131" ht="26.25" customHeight="1" thickTop="1" x14ac:dyDescent="0.2">
      <c r="A28" s="245">
        <v>1</v>
      </c>
      <c r="B28" s="778" t="s">
        <v>406</v>
      </c>
      <c r="C28" s="779"/>
      <c r="D28" s="779"/>
      <c r="E28" s="779"/>
      <c r="F28" s="779"/>
      <c r="G28" s="779"/>
      <c r="H28" s="779"/>
      <c r="I28" s="779"/>
      <c r="J28" s="779"/>
      <c r="K28" s="779"/>
      <c r="L28" s="779"/>
      <c r="M28" s="779"/>
      <c r="N28" s="779"/>
      <c r="O28" s="779"/>
      <c r="P28" s="780"/>
      <c r="Q28" s="851">
        <v>988</v>
      </c>
      <c r="R28" s="852"/>
      <c r="S28" s="852"/>
      <c r="T28" s="852"/>
      <c r="U28" s="852"/>
      <c r="V28" s="852">
        <v>959</v>
      </c>
      <c r="W28" s="852"/>
      <c r="X28" s="852"/>
      <c r="Y28" s="852"/>
      <c r="Z28" s="852"/>
      <c r="AA28" s="852">
        <v>29</v>
      </c>
      <c r="AB28" s="852"/>
      <c r="AC28" s="852"/>
      <c r="AD28" s="852"/>
      <c r="AE28" s="853"/>
      <c r="AF28" s="854">
        <v>29</v>
      </c>
      <c r="AG28" s="852"/>
      <c r="AH28" s="852"/>
      <c r="AI28" s="852"/>
      <c r="AJ28" s="855"/>
      <c r="AK28" s="856">
        <v>63</v>
      </c>
      <c r="AL28" s="857"/>
      <c r="AM28" s="857"/>
      <c r="AN28" s="857"/>
      <c r="AO28" s="857"/>
      <c r="AP28" s="857" t="s">
        <v>582</v>
      </c>
      <c r="AQ28" s="857"/>
      <c r="AR28" s="857"/>
      <c r="AS28" s="857"/>
      <c r="AT28" s="857"/>
      <c r="AU28" s="857" t="s">
        <v>582</v>
      </c>
      <c r="AV28" s="857"/>
      <c r="AW28" s="857"/>
      <c r="AX28" s="857"/>
      <c r="AY28" s="857"/>
      <c r="AZ28" s="858" t="s">
        <v>582</v>
      </c>
      <c r="BA28" s="858"/>
      <c r="BB28" s="858"/>
      <c r="BC28" s="858"/>
      <c r="BD28" s="858"/>
      <c r="BE28" s="849"/>
      <c r="BF28" s="849"/>
      <c r="BG28" s="849"/>
      <c r="BH28" s="849"/>
      <c r="BI28" s="850"/>
      <c r="BJ28" s="235"/>
      <c r="BK28" s="235"/>
      <c r="BL28" s="235"/>
      <c r="BM28" s="235"/>
      <c r="BN28" s="235"/>
      <c r="BO28" s="244"/>
      <c r="BP28" s="244"/>
      <c r="BQ28" s="241">
        <v>22</v>
      </c>
      <c r="BR28" s="242"/>
      <c r="BS28" s="802"/>
      <c r="BT28" s="803"/>
      <c r="BU28" s="803"/>
      <c r="BV28" s="803"/>
      <c r="BW28" s="803"/>
      <c r="BX28" s="803"/>
      <c r="BY28" s="803"/>
      <c r="BZ28" s="803"/>
      <c r="CA28" s="803"/>
      <c r="CB28" s="803"/>
      <c r="CC28" s="803"/>
      <c r="CD28" s="803"/>
      <c r="CE28" s="803"/>
      <c r="CF28" s="803"/>
      <c r="CG28" s="804"/>
      <c r="CH28" s="805"/>
      <c r="CI28" s="806"/>
      <c r="CJ28" s="806"/>
      <c r="CK28" s="806"/>
      <c r="CL28" s="807"/>
      <c r="CM28" s="805"/>
      <c r="CN28" s="806"/>
      <c r="CO28" s="806"/>
      <c r="CP28" s="806"/>
      <c r="CQ28" s="807"/>
      <c r="CR28" s="805"/>
      <c r="CS28" s="806"/>
      <c r="CT28" s="806"/>
      <c r="CU28" s="806"/>
      <c r="CV28" s="807"/>
      <c r="CW28" s="805"/>
      <c r="CX28" s="806"/>
      <c r="CY28" s="806"/>
      <c r="CZ28" s="806"/>
      <c r="DA28" s="807"/>
      <c r="DB28" s="805"/>
      <c r="DC28" s="806"/>
      <c r="DD28" s="806"/>
      <c r="DE28" s="806"/>
      <c r="DF28" s="807"/>
      <c r="DG28" s="805"/>
      <c r="DH28" s="806"/>
      <c r="DI28" s="806"/>
      <c r="DJ28" s="806"/>
      <c r="DK28" s="807"/>
      <c r="DL28" s="805"/>
      <c r="DM28" s="806"/>
      <c r="DN28" s="806"/>
      <c r="DO28" s="806"/>
      <c r="DP28" s="807"/>
      <c r="DQ28" s="805"/>
      <c r="DR28" s="806"/>
      <c r="DS28" s="806"/>
      <c r="DT28" s="806"/>
      <c r="DU28" s="807"/>
      <c r="DV28" s="802"/>
      <c r="DW28" s="803"/>
      <c r="DX28" s="803"/>
      <c r="DY28" s="803"/>
      <c r="DZ28" s="808"/>
      <c r="EA28" s="233"/>
    </row>
    <row r="29" spans="1:131" ht="26.25" customHeight="1" x14ac:dyDescent="0.2">
      <c r="A29" s="245">
        <v>2</v>
      </c>
      <c r="B29" s="809" t="s">
        <v>407</v>
      </c>
      <c r="C29" s="810"/>
      <c r="D29" s="810"/>
      <c r="E29" s="810"/>
      <c r="F29" s="810"/>
      <c r="G29" s="810"/>
      <c r="H29" s="810"/>
      <c r="I29" s="810"/>
      <c r="J29" s="810"/>
      <c r="K29" s="810"/>
      <c r="L29" s="810"/>
      <c r="M29" s="810"/>
      <c r="N29" s="810"/>
      <c r="O29" s="810"/>
      <c r="P29" s="811"/>
      <c r="Q29" s="812">
        <v>1208</v>
      </c>
      <c r="R29" s="813"/>
      <c r="S29" s="813"/>
      <c r="T29" s="813"/>
      <c r="U29" s="813"/>
      <c r="V29" s="813">
        <v>1127</v>
      </c>
      <c r="W29" s="813"/>
      <c r="X29" s="813"/>
      <c r="Y29" s="813"/>
      <c r="Z29" s="813"/>
      <c r="AA29" s="813">
        <v>81</v>
      </c>
      <c r="AB29" s="813"/>
      <c r="AC29" s="813"/>
      <c r="AD29" s="813"/>
      <c r="AE29" s="814"/>
      <c r="AF29" s="815">
        <v>81</v>
      </c>
      <c r="AG29" s="816"/>
      <c r="AH29" s="816"/>
      <c r="AI29" s="816"/>
      <c r="AJ29" s="817"/>
      <c r="AK29" s="863">
        <v>171</v>
      </c>
      <c r="AL29" s="859"/>
      <c r="AM29" s="859"/>
      <c r="AN29" s="859"/>
      <c r="AO29" s="859"/>
      <c r="AP29" s="859" t="s">
        <v>582</v>
      </c>
      <c r="AQ29" s="859"/>
      <c r="AR29" s="859"/>
      <c r="AS29" s="859"/>
      <c r="AT29" s="859"/>
      <c r="AU29" s="859" t="s">
        <v>583</v>
      </c>
      <c r="AV29" s="859"/>
      <c r="AW29" s="859"/>
      <c r="AX29" s="859"/>
      <c r="AY29" s="859"/>
      <c r="AZ29" s="860" t="s">
        <v>584</v>
      </c>
      <c r="BA29" s="860"/>
      <c r="BB29" s="860"/>
      <c r="BC29" s="860"/>
      <c r="BD29" s="860"/>
      <c r="BE29" s="861"/>
      <c r="BF29" s="861"/>
      <c r="BG29" s="861"/>
      <c r="BH29" s="861"/>
      <c r="BI29" s="862"/>
      <c r="BJ29" s="235"/>
      <c r="BK29" s="235"/>
      <c r="BL29" s="235"/>
      <c r="BM29" s="235"/>
      <c r="BN29" s="235"/>
      <c r="BO29" s="244"/>
      <c r="BP29" s="244"/>
      <c r="BQ29" s="241">
        <v>23</v>
      </c>
      <c r="BR29" s="242"/>
      <c r="BS29" s="802"/>
      <c r="BT29" s="803"/>
      <c r="BU29" s="803"/>
      <c r="BV29" s="803"/>
      <c r="BW29" s="803"/>
      <c r="BX29" s="803"/>
      <c r="BY29" s="803"/>
      <c r="BZ29" s="803"/>
      <c r="CA29" s="803"/>
      <c r="CB29" s="803"/>
      <c r="CC29" s="803"/>
      <c r="CD29" s="803"/>
      <c r="CE29" s="803"/>
      <c r="CF29" s="803"/>
      <c r="CG29" s="804"/>
      <c r="CH29" s="805"/>
      <c r="CI29" s="806"/>
      <c r="CJ29" s="806"/>
      <c r="CK29" s="806"/>
      <c r="CL29" s="807"/>
      <c r="CM29" s="805"/>
      <c r="CN29" s="806"/>
      <c r="CO29" s="806"/>
      <c r="CP29" s="806"/>
      <c r="CQ29" s="807"/>
      <c r="CR29" s="805"/>
      <c r="CS29" s="806"/>
      <c r="CT29" s="806"/>
      <c r="CU29" s="806"/>
      <c r="CV29" s="807"/>
      <c r="CW29" s="805"/>
      <c r="CX29" s="806"/>
      <c r="CY29" s="806"/>
      <c r="CZ29" s="806"/>
      <c r="DA29" s="807"/>
      <c r="DB29" s="805"/>
      <c r="DC29" s="806"/>
      <c r="DD29" s="806"/>
      <c r="DE29" s="806"/>
      <c r="DF29" s="807"/>
      <c r="DG29" s="805"/>
      <c r="DH29" s="806"/>
      <c r="DI29" s="806"/>
      <c r="DJ29" s="806"/>
      <c r="DK29" s="807"/>
      <c r="DL29" s="805"/>
      <c r="DM29" s="806"/>
      <c r="DN29" s="806"/>
      <c r="DO29" s="806"/>
      <c r="DP29" s="807"/>
      <c r="DQ29" s="805"/>
      <c r="DR29" s="806"/>
      <c r="DS29" s="806"/>
      <c r="DT29" s="806"/>
      <c r="DU29" s="807"/>
      <c r="DV29" s="802"/>
      <c r="DW29" s="803"/>
      <c r="DX29" s="803"/>
      <c r="DY29" s="803"/>
      <c r="DZ29" s="808"/>
      <c r="EA29" s="233"/>
    </row>
    <row r="30" spans="1:131" ht="26.25" customHeight="1" x14ac:dyDescent="0.2">
      <c r="A30" s="245">
        <v>3</v>
      </c>
      <c r="B30" s="809" t="s">
        <v>408</v>
      </c>
      <c r="C30" s="810"/>
      <c r="D30" s="810"/>
      <c r="E30" s="810"/>
      <c r="F30" s="810"/>
      <c r="G30" s="810"/>
      <c r="H30" s="810"/>
      <c r="I30" s="810"/>
      <c r="J30" s="810"/>
      <c r="K30" s="810"/>
      <c r="L30" s="810"/>
      <c r="M30" s="810"/>
      <c r="N30" s="810"/>
      <c r="O30" s="810"/>
      <c r="P30" s="811"/>
      <c r="Q30" s="812">
        <v>140</v>
      </c>
      <c r="R30" s="813"/>
      <c r="S30" s="813"/>
      <c r="T30" s="813"/>
      <c r="U30" s="813"/>
      <c r="V30" s="813">
        <v>138</v>
      </c>
      <c r="W30" s="813"/>
      <c r="X30" s="813"/>
      <c r="Y30" s="813"/>
      <c r="Z30" s="813"/>
      <c r="AA30" s="813">
        <v>2</v>
      </c>
      <c r="AB30" s="813"/>
      <c r="AC30" s="813"/>
      <c r="AD30" s="813"/>
      <c r="AE30" s="814"/>
      <c r="AF30" s="815">
        <v>2</v>
      </c>
      <c r="AG30" s="816"/>
      <c r="AH30" s="816"/>
      <c r="AI30" s="816"/>
      <c r="AJ30" s="817"/>
      <c r="AK30" s="863">
        <v>46</v>
      </c>
      <c r="AL30" s="859"/>
      <c r="AM30" s="859"/>
      <c r="AN30" s="859"/>
      <c r="AO30" s="859"/>
      <c r="AP30" s="859" t="s">
        <v>582</v>
      </c>
      <c r="AQ30" s="859"/>
      <c r="AR30" s="859"/>
      <c r="AS30" s="859"/>
      <c r="AT30" s="859"/>
      <c r="AU30" s="859" t="s">
        <v>582</v>
      </c>
      <c r="AV30" s="859"/>
      <c r="AW30" s="859"/>
      <c r="AX30" s="859"/>
      <c r="AY30" s="859"/>
      <c r="AZ30" s="860" t="s">
        <v>582</v>
      </c>
      <c r="BA30" s="860"/>
      <c r="BB30" s="860"/>
      <c r="BC30" s="860"/>
      <c r="BD30" s="860"/>
      <c r="BE30" s="861"/>
      <c r="BF30" s="861"/>
      <c r="BG30" s="861"/>
      <c r="BH30" s="861"/>
      <c r="BI30" s="862"/>
      <c r="BJ30" s="235"/>
      <c r="BK30" s="235"/>
      <c r="BL30" s="235"/>
      <c r="BM30" s="235"/>
      <c r="BN30" s="235"/>
      <c r="BO30" s="244"/>
      <c r="BP30" s="244"/>
      <c r="BQ30" s="241">
        <v>24</v>
      </c>
      <c r="BR30" s="242"/>
      <c r="BS30" s="802"/>
      <c r="BT30" s="803"/>
      <c r="BU30" s="803"/>
      <c r="BV30" s="803"/>
      <c r="BW30" s="803"/>
      <c r="BX30" s="803"/>
      <c r="BY30" s="803"/>
      <c r="BZ30" s="803"/>
      <c r="CA30" s="803"/>
      <c r="CB30" s="803"/>
      <c r="CC30" s="803"/>
      <c r="CD30" s="803"/>
      <c r="CE30" s="803"/>
      <c r="CF30" s="803"/>
      <c r="CG30" s="804"/>
      <c r="CH30" s="805"/>
      <c r="CI30" s="806"/>
      <c r="CJ30" s="806"/>
      <c r="CK30" s="806"/>
      <c r="CL30" s="807"/>
      <c r="CM30" s="805"/>
      <c r="CN30" s="806"/>
      <c r="CO30" s="806"/>
      <c r="CP30" s="806"/>
      <c r="CQ30" s="807"/>
      <c r="CR30" s="805"/>
      <c r="CS30" s="806"/>
      <c r="CT30" s="806"/>
      <c r="CU30" s="806"/>
      <c r="CV30" s="807"/>
      <c r="CW30" s="805"/>
      <c r="CX30" s="806"/>
      <c r="CY30" s="806"/>
      <c r="CZ30" s="806"/>
      <c r="DA30" s="807"/>
      <c r="DB30" s="805"/>
      <c r="DC30" s="806"/>
      <c r="DD30" s="806"/>
      <c r="DE30" s="806"/>
      <c r="DF30" s="807"/>
      <c r="DG30" s="805"/>
      <c r="DH30" s="806"/>
      <c r="DI30" s="806"/>
      <c r="DJ30" s="806"/>
      <c r="DK30" s="807"/>
      <c r="DL30" s="805"/>
      <c r="DM30" s="806"/>
      <c r="DN30" s="806"/>
      <c r="DO30" s="806"/>
      <c r="DP30" s="807"/>
      <c r="DQ30" s="805"/>
      <c r="DR30" s="806"/>
      <c r="DS30" s="806"/>
      <c r="DT30" s="806"/>
      <c r="DU30" s="807"/>
      <c r="DV30" s="802"/>
      <c r="DW30" s="803"/>
      <c r="DX30" s="803"/>
      <c r="DY30" s="803"/>
      <c r="DZ30" s="808"/>
      <c r="EA30" s="233"/>
    </row>
    <row r="31" spans="1:131" ht="26.25" customHeight="1" x14ac:dyDescent="0.2">
      <c r="A31" s="245">
        <v>4</v>
      </c>
      <c r="B31" s="809" t="s">
        <v>409</v>
      </c>
      <c r="C31" s="810"/>
      <c r="D31" s="810"/>
      <c r="E31" s="810"/>
      <c r="F31" s="810"/>
      <c r="G31" s="810"/>
      <c r="H31" s="810"/>
      <c r="I31" s="810"/>
      <c r="J31" s="810"/>
      <c r="K31" s="810"/>
      <c r="L31" s="810"/>
      <c r="M31" s="810"/>
      <c r="N31" s="810"/>
      <c r="O31" s="810"/>
      <c r="P31" s="811"/>
      <c r="Q31" s="812">
        <v>548</v>
      </c>
      <c r="R31" s="813"/>
      <c r="S31" s="813"/>
      <c r="T31" s="813"/>
      <c r="U31" s="813"/>
      <c r="V31" s="813">
        <v>539</v>
      </c>
      <c r="W31" s="813"/>
      <c r="X31" s="813"/>
      <c r="Y31" s="813"/>
      <c r="Z31" s="813"/>
      <c r="AA31" s="813">
        <v>9</v>
      </c>
      <c r="AB31" s="813"/>
      <c r="AC31" s="813"/>
      <c r="AD31" s="813"/>
      <c r="AE31" s="814"/>
      <c r="AF31" s="815">
        <v>9</v>
      </c>
      <c r="AG31" s="816"/>
      <c r="AH31" s="816"/>
      <c r="AI31" s="816"/>
      <c r="AJ31" s="817"/>
      <c r="AK31" s="863">
        <v>255</v>
      </c>
      <c r="AL31" s="859"/>
      <c r="AM31" s="859"/>
      <c r="AN31" s="859"/>
      <c r="AO31" s="859"/>
      <c r="AP31" s="859">
        <v>3250</v>
      </c>
      <c r="AQ31" s="859"/>
      <c r="AR31" s="859"/>
      <c r="AS31" s="859"/>
      <c r="AT31" s="859"/>
      <c r="AU31" s="859">
        <v>2591</v>
      </c>
      <c r="AV31" s="859"/>
      <c r="AW31" s="859"/>
      <c r="AX31" s="859"/>
      <c r="AY31" s="859"/>
      <c r="AZ31" s="860" t="s">
        <v>585</v>
      </c>
      <c r="BA31" s="860"/>
      <c r="BB31" s="860"/>
      <c r="BC31" s="860"/>
      <c r="BD31" s="860"/>
      <c r="BE31" s="861" t="s">
        <v>410</v>
      </c>
      <c r="BF31" s="861"/>
      <c r="BG31" s="861"/>
      <c r="BH31" s="861"/>
      <c r="BI31" s="862"/>
      <c r="BJ31" s="235"/>
      <c r="BK31" s="235"/>
      <c r="BL31" s="235"/>
      <c r="BM31" s="235"/>
      <c r="BN31" s="235"/>
      <c r="BO31" s="244"/>
      <c r="BP31" s="244"/>
      <c r="BQ31" s="241">
        <v>25</v>
      </c>
      <c r="BR31" s="242"/>
      <c r="BS31" s="802"/>
      <c r="BT31" s="803"/>
      <c r="BU31" s="803"/>
      <c r="BV31" s="803"/>
      <c r="BW31" s="803"/>
      <c r="BX31" s="803"/>
      <c r="BY31" s="803"/>
      <c r="BZ31" s="803"/>
      <c r="CA31" s="803"/>
      <c r="CB31" s="803"/>
      <c r="CC31" s="803"/>
      <c r="CD31" s="803"/>
      <c r="CE31" s="803"/>
      <c r="CF31" s="803"/>
      <c r="CG31" s="804"/>
      <c r="CH31" s="805"/>
      <c r="CI31" s="806"/>
      <c r="CJ31" s="806"/>
      <c r="CK31" s="806"/>
      <c r="CL31" s="807"/>
      <c r="CM31" s="805"/>
      <c r="CN31" s="806"/>
      <c r="CO31" s="806"/>
      <c r="CP31" s="806"/>
      <c r="CQ31" s="807"/>
      <c r="CR31" s="805"/>
      <c r="CS31" s="806"/>
      <c r="CT31" s="806"/>
      <c r="CU31" s="806"/>
      <c r="CV31" s="807"/>
      <c r="CW31" s="805"/>
      <c r="CX31" s="806"/>
      <c r="CY31" s="806"/>
      <c r="CZ31" s="806"/>
      <c r="DA31" s="807"/>
      <c r="DB31" s="805"/>
      <c r="DC31" s="806"/>
      <c r="DD31" s="806"/>
      <c r="DE31" s="806"/>
      <c r="DF31" s="807"/>
      <c r="DG31" s="805"/>
      <c r="DH31" s="806"/>
      <c r="DI31" s="806"/>
      <c r="DJ31" s="806"/>
      <c r="DK31" s="807"/>
      <c r="DL31" s="805"/>
      <c r="DM31" s="806"/>
      <c r="DN31" s="806"/>
      <c r="DO31" s="806"/>
      <c r="DP31" s="807"/>
      <c r="DQ31" s="805"/>
      <c r="DR31" s="806"/>
      <c r="DS31" s="806"/>
      <c r="DT31" s="806"/>
      <c r="DU31" s="807"/>
      <c r="DV31" s="802"/>
      <c r="DW31" s="803"/>
      <c r="DX31" s="803"/>
      <c r="DY31" s="803"/>
      <c r="DZ31" s="808"/>
      <c r="EA31" s="233"/>
    </row>
    <row r="32" spans="1:131" ht="26.25" customHeight="1" x14ac:dyDescent="0.2">
      <c r="A32" s="245">
        <v>5</v>
      </c>
      <c r="B32" s="809"/>
      <c r="C32" s="810"/>
      <c r="D32" s="810"/>
      <c r="E32" s="810"/>
      <c r="F32" s="810"/>
      <c r="G32" s="810"/>
      <c r="H32" s="810"/>
      <c r="I32" s="810"/>
      <c r="J32" s="810"/>
      <c r="K32" s="810"/>
      <c r="L32" s="810"/>
      <c r="M32" s="810"/>
      <c r="N32" s="810"/>
      <c r="O32" s="810"/>
      <c r="P32" s="811"/>
      <c r="Q32" s="812"/>
      <c r="R32" s="813"/>
      <c r="S32" s="813"/>
      <c r="T32" s="813"/>
      <c r="U32" s="813"/>
      <c r="V32" s="813"/>
      <c r="W32" s="813"/>
      <c r="X32" s="813"/>
      <c r="Y32" s="813"/>
      <c r="Z32" s="813"/>
      <c r="AA32" s="813"/>
      <c r="AB32" s="813"/>
      <c r="AC32" s="813"/>
      <c r="AD32" s="813"/>
      <c r="AE32" s="814"/>
      <c r="AF32" s="815"/>
      <c r="AG32" s="816"/>
      <c r="AH32" s="816"/>
      <c r="AI32" s="816"/>
      <c r="AJ32" s="817"/>
      <c r="AK32" s="863"/>
      <c r="AL32" s="859"/>
      <c r="AM32" s="859"/>
      <c r="AN32" s="859"/>
      <c r="AO32" s="859"/>
      <c r="AP32" s="859"/>
      <c r="AQ32" s="859"/>
      <c r="AR32" s="859"/>
      <c r="AS32" s="859"/>
      <c r="AT32" s="859"/>
      <c r="AU32" s="859"/>
      <c r="AV32" s="859"/>
      <c r="AW32" s="859"/>
      <c r="AX32" s="859"/>
      <c r="AY32" s="859"/>
      <c r="AZ32" s="860"/>
      <c r="BA32" s="860"/>
      <c r="BB32" s="860"/>
      <c r="BC32" s="860"/>
      <c r="BD32" s="860"/>
      <c r="BE32" s="861"/>
      <c r="BF32" s="861"/>
      <c r="BG32" s="861"/>
      <c r="BH32" s="861"/>
      <c r="BI32" s="862"/>
      <c r="BJ32" s="235"/>
      <c r="BK32" s="235"/>
      <c r="BL32" s="235"/>
      <c r="BM32" s="235"/>
      <c r="BN32" s="235"/>
      <c r="BO32" s="244"/>
      <c r="BP32" s="244"/>
      <c r="BQ32" s="241">
        <v>26</v>
      </c>
      <c r="BR32" s="242"/>
      <c r="BS32" s="802"/>
      <c r="BT32" s="803"/>
      <c r="BU32" s="803"/>
      <c r="BV32" s="803"/>
      <c r="BW32" s="803"/>
      <c r="BX32" s="803"/>
      <c r="BY32" s="803"/>
      <c r="BZ32" s="803"/>
      <c r="CA32" s="803"/>
      <c r="CB32" s="803"/>
      <c r="CC32" s="803"/>
      <c r="CD32" s="803"/>
      <c r="CE32" s="803"/>
      <c r="CF32" s="803"/>
      <c r="CG32" s="804"/>
      <c r="CH32" s="805"/>
      <c r="CI32" s="806"/>
      <c r="CJ32" s="806"/>
      <c r="CK32" s="806"/>
      <c r="CL32" s="807"/>
      <c r="CM32" s="805"/>
      <c r="CN32" s="806"/>
      <c r="CO32" s="806"/>
      <c r="CP32" s="806"/>
      <c r="CQ32" s="807"/>
      <c r="CR32" s="805"/>
      <c r="CS32" s="806"/>
      <c r="CT32" s="806"/>
      <c r="CU32" s="806"/>
      <c r="CV32" s="807"/>
      <c r="CW32" s="805"/>
      <c r="CX32" s="806"/>
      <c r="CY32" s="806"/>
      <c r="CZ32" s="806"/>
      <c r="DA32" s="807"/>
      <c r="DB32" s="805"/>
      <c r="DC32" s="806"/>
      <c r="DD32" s="806"/>
      <c r="DE32" s="806"/>
      <c r="DF32" s="807"/>
      <c r="DG32" s="805"/>
      <c r="DH32" s="806"/>
      <c r="DI32" s="806"/>
      <c r="DJ32" s="806"/>
      <c r="DK32" s="807"/>
      <c r="DL32" s="805"/>
      <c r="DM32" s="806"/>
      <c r="DN32" s="806"/>
      <c r="DO32" s="806"/>
      <c r="DP32" s="807"/>
      <c r="DQ32" s="805"/>
      <c r="DR32" s="806"/>
      <c r="DS32" s="806"/>
      <c r="DT32" s="806"/>
      <c r="DU32" s="807"/>
      <c r="DV32" s="802"/>
      <c r="DW32" s="803"/>
      <c r="DX32" s="803"/>
      <c r="DY32" s="803"/>
      <c r="DZ32" s="808"/>
      <c r="EA32" s="233"/>
    </row>
    <row r="33" spans="1:131" ht="26.25" customHeight="1" x14ac:dyDescent="0.2">
      <c r="A33" s="245">
        <v>6</v>
      </c>
      <c r="B33" s="809"/>
      <c r="C33" s="810"/>
      <c r="D33" s="810"/>
      <c r="E33" s="810"/>
      <c r="F33" s="810"/>
      <c r="G33" s="810"/>
      <c r="H33" s="810"/>
      <c r="I33" s="810"/>
      <c r="J33" s="810"/>
      <c r="K33" s="810"/>
      <c r="L33" s="810"/>
      <c r="M33" s="810"/>
      <c r="N33" s="810"/>
      <c r="O33" s="810"/>
      <c r="P33" s="811"/>
      <c r="Q33" s="812"/>
      <c r="R33" s="813"/>
      <c r="S33" s="813"/>
      <c r="T33" s="813"/>
      <c r="U33" s="813"/>
      <c r="V33" s="813"/>
      <c r="W33" s="813"/>
      <c r="X33" s="813"/>
      <c r="Y33" s="813"/>
      <c r="Z33" s="813"/>
      <c r="AA33" s="813"/>
      <c r="AB33" s="813"/>
      <c r="AC33" s="813"/>
      <c r="AD33" s="813"/>
      <c r="AE33" s="814"/>
      <c r="AF33" s="815"/>
      <c r="AG33" s="816"/>
      <c r="AH33" s="816"/>
      <c r="AI33" s="816"/>
      <c r="AJ33" s="817"/>
      <c r="AK33" s="863"/>
      <c r="AL33" s="859"/>
      <c r="AM33" s="859"/>
      <c r="AN33" s="859"/>
      <c r="AO33" s="859"/>
      <c r="AP33" s="859"/>
      <c r="AQ33" s="859"/>
      <c r="AR33" s="859"/>
      <c r="AS33" s="859"/>
      <c r="AT33" s="859"/>
      <c r="AU33" s="859"/>
      <c r="AV33" s="859"/>
      <c r="AW33" s="859"/>
      <c r="AX33" s="859"/>
      <c r="AY33" s="859"/>
      <c r="AZ33" s="860"/>
      <c r="BA33" s="860"/>
      <c r="BB33" s="860"/>
      <c r="BC33" s="860"/>
      <c r="BD33" s="860"/>
      <c r="BE33" s="861"/>
      <c r="BF33" s="861"/>
      <c r="BG33" s="861"/>
      <c r="BH33" s="861"/>
      <c r="BI33" s="862"/>
      <c r="BJ33" s="235"/>
      <c r="BK33" s="235"/>
      <c r="BL33" s="235"/>
      <c r="BM33" s="235"/>
      <c r="BN33" s="235"/>
      <c r="BO33" s="244"/>
      <c r="BP33" s="244"/>
      <c r="BQ33" s="241">
        <v>27</v>
      </c>
      <c r="BR33" s="242"/>
      <c r="BS33" s="802"/>
      <c r="BT33" s="803"/>
      <c r="BU33" s="803"/>
      <c r="BV33" s="803"/>
      <c r="BW33" s="803"/>
      <c r="BX33" s="803"/>
      <c r="BY33" s="803"/>
      <c r="BZ33" s="803"/>
      <c r="CA33" s="803"/>
      <c r="CB33" s="803"/>
      <c r="CC33" s="803"/>
      <c r="CD33" s="803"/>
      <c r="CE33" s="803"/>
      <c r="CF33" s="803"/>
      <c r="CG33" s="804"/>
      <c r="CH33" s="805"/>
      <c r="CI33" s="806"/>
      <c r="CJ33" s="806"/>
      <c r="CK33" s="806"/>
      <c r="CL33" s="807"/>
      <c r="CM33" s="805"/>
      <c r="CN33" s="806"/>
      <c r="CO33" s="806"/>
      <c r="CP33" s="806"/>
      <c r="CQ33" s="807"/>
      <c r="CR33" s="805"/>
      <c r="CS33" s="806"/>
      <c r="CT33" s="806"/>
      <c r="CU33" s="806"/>
      <c r="CV33" s="807"/>
      <c r="CW33" s="805"/>
      <c r="CX33" s="806"/>
      <c r="CY33" s="806"/>
      <c r="CZ33" s="806"/>
      <c r="DA33" s="807"/>
      <c r="DB33" s="805"/>
      <c r="DC33" s="806"/>
      <c r="DD33" s="806"/>
      <c r="DE33" s="806"/>
      <c r="DF33" s="807"/>
      <c r="DG33" s="805"/>
      <c r="DH33" s="806"/>
      <c r="DI33" s="806"/>
      <c r="DJ33" s="806"/>
      <c r="DK33" s="807"/>
      <c r="DL33" s="805"/>
      <c r="DM33" s="806"/>
      <c r="DN33" s="806"/>
      <c r="DO33" s="806"/>
      <c r="DP33" s="807"/>
      <c r="DQ33" s="805"/>
      <c r="DR33" s="806"/>
      <c r="DS33" s="806"/>
      <c r="DT33" s="806"/>
      <c r="DU33" s="807"/>
      <c r="DV33" s="802"/>
      <c r="DW33" s="803"/>
      <c r="DX33" s="803"/>
      <c r="DY33" s="803"/>
      <c r="DZ33" s="808"/>
      <c r="EA33" s="233"/>
    </row>
    <row r="34" spans="1:131" ht="26.25" customHeight="1" x14ac:dyDescent="0.2">
      <c r="A34" s="245">
        <v>7</v>
      </c>
      <c r="B34" s="809"/>
      <c r="C34" s="810"/>
      <c r="D34" s="810"/>
      <c r="E34" s="810"/>
      <c r="F34" s="810"/>
      <c r="G34" s="810"/>
      <c r="H34" s="810"/>
      <c r="I34" s="810"/>
      <c r="J34" s="810"/>
      <c r="K34" s="810"/>
      <c r="L34" s="810"/>
      <c r="M34" s="810"/>
      <c r="N34" s="810"/>
      <c r="O34" s="810"/>
      <c r="P34" s="811"/>
      <c r="Q34" s="812"/>
      <c r="R34" s="813"/>
      <c r="S34" s="813"/>
      <c r="T34" s="813"/>
      <c r="U34" s="813"/>
      <c r="V34" s="813"/>
      <c r="W34" s="813"/>
      <c r="X34" s="813"/>
      <c r="Y34" s="813"/>
      <c r="Z34" s="813"/>
      <c r="AA34" s="813"/>
      <c r="AB34" s="813"/>
      <c r="AC34" s="813"/>
      <c r="AD34" s="813"/>
      <c r="AE34" s="814"/>
      <c r="AF34" s="815"/>
      <c r="AG34" s="816"/>
      <c r="AH34" s="816"/>
      <c r="AI34" s="816"/>
      <c r="AJ34" s="817"/>
      <c r="AK34" s="863"/>
      <c r="AL34" s="859"/>
      <c r="AM34" s="859"/>
      <c r="AN34" s="859"/>
      <c r="AO34" s="859"/>
      <c r="AP34" s="859"/>
      <c r="AQ34" s="859"/>
      <c r="AR34" s="859"/>
      <c r="AS34" s="859"/>
      <c r="AT34" s="859"/>
      <c r="AU34" s="859"/>
      <c r="AV34" s="859"/>
      <c r="AW34" s="859"/>
      <c r="AX34" s="859"/>
      <c r="AY34" s="859"/>
      <c r="AZ34" s="860"/>
      <c r="BA34" s="860"/>
      <c r="BB34" s="860"/>
      <c r="BC34" s="860"/>
      <c r="BD34" s="860"/>
      <c r="BE34" s="861"/>
      <c r="BF34" s="861"/>
      <c r="BG34" s="861"/>
      <c r="BH34" s="861"/>
      <c r="BI34" s="862"/>
      <c r="BJ34" s="235"/>
      <c r="BK34" s="235"/>
      <c r="BL34" s="235"/>
      <c r="BM34" s="235"/>
      <c r="BN34" s="235"/>
      <c r="BO34" s="244"/>
      <c r="BP34" s="244"/>
      <c r="BQ34" s="241">
        <v>28</v>
      </c>
      <c r="BR34" s="242"/>
      <c r="BS34" s="802"/>
      <c r="BT34" s="803"/>
      <c r="BU34" s="803"/>
      <c r="BV34" s="803"/>
      <c r="BW34" s="803"/>
      <c r="BX34" s="803"/>
      <c r="BY34" s="803"/>
      <c r="BZ34" s="803"/>
      <c r="CA34" s="803"/>
      <c r="CB34" s="803"/>
      <c r="CC34" s="803"/>
      <c r="CD34" s="803"/>
      <c r="CE34" s="803"/>
      <c r="CF34" s="803"/>
      <c r="CG34" s="804"/>
      <c r="CH34" s="805"/>
      <c r="CI34" s="806"/>
      <c r="CJ34" s="806"/>
      <c r="CK34" s="806"/>
      <c r="CL34" s="807"/>
      <c r="CM34" s="805"/>
      <c r="CN34" s="806"/>
      <c r="CO34" s="806"/>
      <c r="CP34" s="806"/>
      <c r="CQ34" s="807"/>
      <c r="CR34" s="805"/>
      <c r="CS34" s="806"/>
      <c r="CT34" s="806"/>
      <c r="CU34" s="806"/>
      <c r="CV34" s="807"/>
      <c r="CW34" s="805"/>
      <c r="CX34" s="806"/>
      <c r="CY34" s="806"/>
      <c r="CZ34" s="806"/>
      <c r="DA34" s="807"/>
      <c r="DB34" s="805"/>
      <c r="DC34" s="806"/>
      <c r="DD34" s="806"/>
      <c r="DE34" s="806"/>
      <c r="DF34" s="807"/>
      <c r="DG34" s="805"/>
      <c r="DH34" s="806"/>
      <c r="DI34" s="806"/>
      <c r="DJ34" s="806"/>
      <c r="DK34" s="807"/>
      <c r="DL34" s="805"/>
      <c r="DM34" s="806"/>
      <c r="DN34" s="806"/>
      <c r="DO34" s="806"/>
      <c r="DP34" s="807"/>
      <c r="DQ34" s="805"/>
      <c r="DR34" s="806"/>
      <c r="DS34" s="806"/>
      <c r="DT34" s="806"/>
      <c r="DU34" s="807"/>
      <c r="DV34" s="802"/>
      <c r="DW34" s="803"/>
      <c r="DX34" s="803"/>
      <c r="DY34" s="803"/>
      <c r="DZ34" s="808"/>
      <c r="EA34" s="233"/>
    </row>
    <row r="35" spans="1:131" ht="26.25" customHeight="1" x14ac:dyDescent="0.2">
      <c r="A35" s="245">
        <v>8</v>
      </c>
      <c r="B35" s="809"/>
      <c r="C35" s="810"/>
      <c r="D35" s="810"/>
      <c r="E35" s="810"/>
      <c r="F35" s="810"/>
      <c r="G35" s="810"/>
      <c r="H35" s="810"/>
      <c r="I35" s="810"/>
      <c r="J35" s="810"/>
      <c r="K35" s="810"/>
      <c r="L35" s="810"/>
      <c r="M35" s="810"/>
      <c r="N35" s="810"/>
      <c r="O35" s="810"/>
      <c r="P35" s="811"/>
      <c r="Q35" s="812"/>
      <c r="R35" s="813"/>
      <c r="S35" s="813"/>
      <c r="T35" s="813"/>
      <c r="U35" s="813"/>
      <c r="V35" s="813"/>
      <c r="W35" s="813"/>
      <c r="X35" s="813"/>
      <c r="Y35" s="813"/>
      <c r="Z35" s="813"/>
      <c r="AA35" s="813"/>
      <c r="AB35" s="813"/>
      <c r="AC35" s="813"/>
      <c r="AD35" s="813"/>
      <c r="AE35" s="814"/>
      <c r="AF35" s="815"/>
      <c r="AG35" s="816"/>
      <c r="AH35" s="816"/>
      <c r="AI35" s="816"/>
      <c r="AJ35" s="817"/>
      <c r="AK35" s="863"/>
      <c r="AL35" s="859"/>
      <c r="AM35" s="859"/>
      <c r="AN35" s="859"/>
      <c r="AO35" s="859"/>
      <c r="AP35" s="859"/>
      <c r="AQ35" s="859"/>
      <c r="AR35" s="859"/>
      <c r="AS35" s="859"/>
      <c r="AT35" s="859"/>
      <c r="AU35" s="859"/>
      <c r="AV35" s="859"/>
      <c r="AW35" s="859"/>
      <c r="AX35" s="859"/>
      <c r="AY35" s="859"/>
      <c r="AZ35" s="860"/>
      <c r="BA35" s="860"/>
      <c r="BB35" s="860"/>
      <c r="BC35" s="860"/>
      <c r="BD35" s="860"/>
      <c r="BE35" s="861"/>
      <c r="BF35" s="861"/>
      <c r="BG35" s="861"/>
      <c r="BH35" s="861"/>
      <c r="BI35" s="862"/>
      <c r="BJ35" s="235"/>
      <c r="BK35" s="235"/>
      <c r="BL35" s="235"/>
      <c r="BM35" s="235"/>
      <c r="BN35" s="235"/>
      <c r="BO35" s="244"/>
      <c r="BP35" s="244"/>
      <c r="BQ35" s="241">
        <v>29</v>
      </c>
      <c r="BR35" s="242"/>
      <c r="BS35" s="802"/>
      <c r="BT35" s="803"/>
      <c r="BU35" s="803"/>
      <c r="BV35" s="803"/>
      <c r="BW35" s="803"/>
      <c r="BX35" s="803"/>
      <c r="BY35" s="803"/>
      <c r="BZ35" s="803"/>
      <c r="CA35" s="803"/>
      <c r="CB35" s="803"/>
      <c r="CC35" s="803"/>
      <c r="CD35" s="803"/>
      <c r="CE35" s="803"/>
      <c r="CF35" s="803"/>
      <c r="CG35" s="804"/>
      <c r="CH35" s="805"/>
      <c r="CI35" s="806"/>
      <c r="CJ35" s="806"/>
      <c r="CK35" s="806"/>
      <c r="CL35" s="807"/>
      <c r="CM35" s="805"/>
      <c r="CN35" s="806"/>
      <c r="CO35" s="806"/>
      <c r="CP35" s="806"/>
      <c r="CQ35" s="807"/>
      <c r="CR35" s="805"/>
      <c r="CS35" s="806"/>
      <c r="CT35" s="806"/>
      <c r="CU35" s="806"/>
      <c r="CV35" s="807"/>
      <c r="CW35" s="805"/>
      <c r="CX35" s="806"/>
      <c r="CY35" s="806"/>
      <c r="CZ35" s="806"/>
      <c r="DA35" s="807"/>
      <c r="DB35" s="805"/>
      <c r="DC35" s="806"/>
      <c r="DD35" s="806"/>
      <c r="DE35" s="806"/>
      <c r="DF35" s="807"/>
      <c r="DG35" s="805"/>
      <c r="DH35" s="806"/>
      <c r="DI35" s="806"/>
      <c r="DJ35" s="806"/>
      <c r="DK35" s="807"/>
      <c r="DL35" s="805"/>
      <c r="DM35" s="806"/>
      <c r="DN35" s="806"/>
      <c r="DO35" s="806"/>
      <c r="DP35" s="807"/>
      <c r="DQ35" s="805"/>
      <c r="DR35" s="806"/>
      <c r="DS35" s="806"/>
      <c r="DT35" s="806"/>
      <c r="DU35" s="807"/>
      <c r="DV35" s="802"/>
      <c r="DW35" s="803"/>
      <c r="DX35" s="803"/>
      <c r="DY35" s="803"/>
      <c r="DZ35" s="808"/>
      <c r="EA35" s="233"/>
    </row>
    <row r="36" spans="1:131" ht="26.25" customHeight="1" x14ac:dyDescent="0.2">
      <c r="A36" s="245">
        <v>9</v>
      </c>
      <c r="B36" s="809"/>
      <c r="C36" s="810"/>
      <c r="D36" s="810"/>
      <c r="E36" s="810"/>
      <c r="F36" s="810"/>
      <c r="G36" s="810"/>
      <c r="H36" s="810"/>
      <c r="I36" s="810"/>
      <c r="J36" s="810"/>
      <c r="K36" s="810"/>
      <c r="L36" s="810"/>
      <c r="M36" s="810"/>
      <c r="N36" s="810"/>
      <c r="O36" s="810"/>
      <c r="P36" s="811"/>
      <c r="Q36" s="812"/>
      <c r="R36" s="813"/>
      <c r="S36" s="813"/>
      <c r="T36" s="813"/>
      <c r="U36" s="813"/>
      <c r="V36" s="813"/>
      <c r="W36" s="813"/>
      <c r="X36" s="813"/>
      <c r="Y36" s="813"/>
      <c r="Z36" s="813"/>
      <c r="AA36" s="813"/>
      <c r="AB36" s="813"/>
      <c r="AC36" s="813"/>
      <c r="AD36" s="813"/>
      <c r="AE36" s="814"/>
      <c r="AF36" s="815"/>
      <c r="AG36" s="816"/>
      <c r="AH36" s="816"/>
      <c r="AI36" s="816"/>
      <c r="AJ36" s="817"/>
      <c r="AK36" s="863"/>
      <c r="AL36" s="859"/>
      <c r="AM36" s="859"/>
      <c r="AN36" s="859"/>
      <c r="AO36" s="859"/>
      <c r="AP36" s="859"/>
      <c r="AQ36" s="859"/>
      <c r="AR36" s="859"/>
      <c r="AS36" s="859"/>
      <c r="AT36" s="859"/>
      <c r="AU36" s="859"/>
      <c r="AV36" s="859"/>
      <c r="AW36" s="859"/>
      <c r="AX36" s="859"/>
      <c r="AY36" s="859"/>
      <c r="AZ36" s="860"/>
      <c r="BA36" s="860"/>
      <c r="BB36" s="860"/>
      <c r="BC36" s="860"/>
      <c r="BD36" s="860"/>
      <c r="BE36" s="861"/>
      <c r="BF36" s="861"/>
      <c r="BG36" s="861"/>
      <c r="BH36" s="861"/>
      <c r="BI36" s="862"/>
      <c r="BJ36" s="235"/>
      <c r="BK36" s="235"/>
      <c r="BL36" s="235"/>
      <c r="BM36" s="235"/>
      <c r="BN36" s="235"/>
      <c r="BO36" s="244"/>
      <c r="BP36" s="244"/>
      <c r="BQ36" s="241">
        <v>30</v>
      </c>
      <c r="BR36" s="242"/>
      <c r="BS36" s="802"/>
      <c r="BT36" s="803"/>
      <c r="BU36" s="803"/>
      <c r="BV36" s="803"/>
      <c r="BW36" s="803"/>
      <c r="BX36" s="803"/>
      <c r="BY36" s="803"/>
      <c r="BZ36" s="803"/>
      <c r="CA36" s="803"/>
      <c r="CB36" s="803"/>
      <c r="CC36" s="803"/>
      <c r="CD36" s="803"/>
      <c r="CE36" s="803"/>
      <c r="CF36" s="803"/>
      <c r="CG36" s="804"/>
      <c r="CH36" s="805"/>
      <c r="CI36" s="806"/>
      <c r="CJ36" s="806"/>
      <c r="CK36" s="806"/>
      <c r="CL36" s="807"/>
      <c r="CM36" s="805"/>
      <c r="CN36" s="806"/>
      <c r="CO36" s="806"/>
      <c r="CP36" s="806"/>
      <c r="CQ36" s="807"/>
      <c r="CR36" s="805"/>
      <c r="CS36" s="806"/>
      <c r="CT36" s="806"/>
      <c r="CU36" s="806"/>
      <c r="CV36" s="807"/>
      <c r="CW36" s="805"/>
      <c r="CX36" s="806"/>
      <c r="CY36" s="806"/>
      <c r="CZ36" s="806"/>
      <c r="DA36" s="807"/>
      <c r="DB36" s="805"/>
      <c r="DC36" s="806"/>
      <c r="DD36" s="806"/>
      <c r="DE36" s="806"/>
      <c r="DF36" s="807"/>
      <c r="DG36" s="805"/>
      <c r="DH36" s="806"/>
      <c r="DI36" s="806"/>
      <c r="DJ36" s="806"/>
      <c r="DK36" s="807"/>
      <c r="DL36" s="805"/>
      <c r="DM36" s="806"/>
      <c r="DN36" s="806"/>
      <c r="DO36" s="806"/>
      <c r="DP36" s="807"/>
      <c r="DQ36" s="805"/>
      <c r="DR36" s="806"/>
      <c r="DS36" s="806"/>
      <c r="DT36" s="806"/>
      <c r="DU36" s="807"/>
      <c r="DV36" s="802"/>
      <c r="DW36" s="803"/>
      <c r="DX36" s="803"/>
      <c r="DY36" s="803"/>
      <c r="DZ36" s="808"/>
      <c r="EA36" s="233"/>
    </row>
    <row r="37" spans="1:131" ht="26.25" customHeight="1" x14ac:dyDescent="0.2">
      <c r="A37" s="245">
        <v>10</v>
      </c>
      <c r="B37" s="809"/>
      <c r="C37" s="810"/>
      <c r="D37" s="810"/>
      <c r="E37" s="810"/>
      <c r="F37" s="810"/>
      <c r="G37" s="810"/>
      <c r="H37" s="810"/>
      <c r="I37" s="810"/>
      <c r="J37" s="810"/>
      <c r="K37" s="810"/>
      <c r="L37" s="810"/>
      <c r="M37" s="810"/>
      <c r="N37" s="810"/>
      <c r="O37" s="810"/>
      <c r="P37" s="811"/>
      <c r="Q37" s="812"/>
      <c r="R37" s="813"/>
      <c r="S37" s="813"/>
      <c r="T37" s="813"/>
      <c r="U37" s="813"/>
      <c r="V37" s="813"/>
      <c r="W37" s="813"/>
      <c r="X37" s="813"/>
      <c r="Y37" s="813"/>
      <c r="Z37" s="813"/>
      <c r="AA37" s="813"/>
      <c r="AB37" s="813"/>
      <c r="AC37" s="813"/>
      <c r="AD37" s="813"/>
      <c r="AE37" s="814"/>
      <c r="AF37" s="815"/>
      <c r="AG37" s="816"/>
      <c r="AH37" s="816"/>
      <c r="AI37" s="816"/>
      <c r="AJ37" s="817"/>
      <c r="AK37" s="863"/>
      <c r="AL37" s="859"/>
      <c r="AM37" s="859"/>
      <c r="AN37" s="859"/>
      <c r="AO37" s="859"/>
      <c r="AP37" s="859"/>
      <c r="AQ37" s="859"/>
      <c r="AR37" s="859"/>
      <c r="AS37" s="859"/>
      <c r="AT37" s="859"/>
      <c r="AU37" s="859"/>
      <c r="AV37" s="859"/>
      <c r="AW37" s="859"/>
      <c r="AX37" s="859"/>
      <c r="AY37" s="859"/>
      <c r="AZ37" s="860"/>
      <c r="BA37" s="860"/>
      <c r="BB37" s="860"/>
      <c r="BC37" s="860"/>
      <c r="BD37" s="860"/>
      <c r="BE37" s="861"/>
      <c r="BF37" s="861"/>
      <c r="BG37" s="861"/>
      <c r="BH37" s="861"/>
      <c r="BI37" s="862"/>
      <c r="BJ37" s="235"/>
      <c r="BK37" s="235"/>
      <c r="BL37" s="235"/>
      <c r="BM37" s="235"/>
      <c r="BN37" s="235"/>
      <c r="BO37" s="244"/>
      <c r="BP37" s="244"/>
      <c r="BQ37" s="241">
        <v>31</v>
      </c>
      <c r="BR37" s="242"/>
      <c r="BS37" s="802"/>
      <c r="BT37" s="803"/>
      <c r="BU37" s="803"/>
      <c r="BV37" s="803"/>
      <c r="BW37" s="803"/>
      <c r="BX37" s="803"/>
      <c r="BY37" s="803"/>
      <c r="BZ37" s="803"/>
      <c r="CA37" s="803"/>
      <c r="CB37" s="803"/>
      <c r="CC37" s="803"/>
      <c r="CD37" s="803"/>
      <c r="CE37" s="803"/>
      <c r="CF37" s="803"/>
      <c r="CG37" s="804"/>
      <c r="CH37" s="805"/>
      <c r="CI37" s="806"/>
      <c r="CJ37" s="806"/>
      <c r="CK37" s="806"/>
      <c r="CL37" s="807"/>
      <c r="CM37" s="805"/>
      <c r="CN37" s="806"/>
      <c r="CO37" s="806"/>
      <c r="CP37" s="806"/>
      <c r="CQ37" s="807"/>
      <c r="CR37" s="805"/>
      <c r="CS37" s="806"/>
      <c r="CT37" s="806"/>
      <c r="CU37" s="806"/>
      <c r="CV37" s="807"/>
      <c r="CW37" s="805"/>
      <c r="CX37" s="806"/>
      <c r="CY37" s="806"/>
      <c r="CZ37" s="806"/>
      <c r="DA37" s="807"/>
      <c r="DB37" s="805"/>
      <c r="DC37" s="806"/>
      <c r="DD37" s="806"/>
      <c r="DE37" s="806"/>
      <c r="DF37" s="807"/>
      <c r="DG37" s="805"/>
      <c r="DH37" s="806"/>
      <c r="DI37" s="806"/>
      <c r="DJ37" s="806"/>
      <c r="DK37" s="807"/>
      <c r="DL37" s="805"/>
      <c r="DM37" s="806"/>
      <c r="DN37" s="806"/>
      <c r="DO37" s="806"/>
      <c r="DP37" s="807"/>
      <c r="DQ37" s="805"/>
      <c r="DR37" s="806"/>
      <c r="DS37" s="806"/>
      <c r="DT37" s="806"/>
      <c r="DU37" s="807"/>
      <c r="DV37" s="802"/>
      <c r="DW37" s="803"/>
      <c r="DX37" s="803"/>
      <c r="DY37" s="803"/>
      <c r="DZ37" s="808"/>
      <c r="EA37" s="233"/>
    </row>
    <row r="38" spans="1:131" ht="26.25" customHeight="1" x14ac:dyDescent="0.2">
      <c r="A38" s="245">
        <v>11</v>
      </c>
      <c r="B38" s="809"/>
      <c r="C38" s="810"/>
      <c r="D38" s="810"/>
      <c r="E38" s="810"/>
      <c r="F38" s="810"/>
      <c r="G38" s="810"/>
      <c r="H38" s="810"/>
      <c r="I38" s="810"/>
      <c r="J38" s="810"/>
      <c r="K38" s="810"/>
      <c r="L38" s="810"/>
      <c r="M38" s="810"/>
      <c r="N38" s="810"/>
      <c r="O38" s="810"/>
      <c r="P38" s="811"/>
      <c r="Q38" s="812"/>
      <c r="R38" s="813"/>
      <c r="S38" s="813"/>
      <c r="T38" s="813"/>
      <c r="U38" s="813"/>
      <c r="V38" s="813"/>
      <c r="W38" s="813"/>
      <c r="X38" s="813"/>
      <c r="Y38" s="813"/>
      <c r="Z38" s="813"/>
      <c r="AA38" s="813"/>
      <c r="AB38" s="813"/>
      <c r="AC38" s="813"/>
      <c r="AD38" s="813"/>
      <c r="AE38" s="814"/>
      <c r="AF38" s="815"/>
      <c r="AG38" s="816"/>
      <c r="AH38" s="816"/>
      <c r="AI38" s="816"/>
      <c r="AJ38" s="817"/>
      <c r="AK38" s="863"/>
      <c r="AL38" s="859"/>
      <c r="AM38" s="859"/>
      <c r="AN38" s="859"/>
      <c r="AO38" s="859"/>
      <c r="AP38" s="859"/>
      <c r="AQ38" s="859"/>
      <c r="AR38" s="859"/>
      <c r="AS38" s="859"/>
      <c r="AT38" s="859"/>
      <c r="AU38" s="859"/>
      <c r="AV38" s="859"/>
      <c r="AW38" s="859"/>
      <c r="AX38" s="859"/>
      <c r="AY38" s="859"/>
      <c r="AZ38" s="860"/>
      <c r="BA38" s="860"/>
      <c r="BB38" s="860"/>
      <c r="BC38" s="860"/>
      <c r="BD38" s="860"/>
      <c r="BE38" s="861"/>
      <c r="BF38" s="861"/>
      <c r="BG38" s="861"/>
      <c r="BH38" s="861"/>
      <c r="BI38" s="862"/>
      <c r="BJ38" s="235"/>
      <c r="BK38" s="235"/>
      <c r="BL38" s="235"/>
      <c r="BM38" s="235"/>
      <c r="BN38" s="235"/>
      <c r="BO38" s="244"/>
      <c r="BP38" s="244"/>
      <c r="BQ38" s="241">
        <v>32</v>
      </c>
      <c r="BR38" s="242"/>
      <c r="BS38" s="802"/>
      <c r="BT38" s="803"/>
      <c r="BU38" s="803"/>
      <c r="BV38" s="803"/>
      <c r="BW38" s="803"/>
      <c r="BX38" s="803"/>
      <c r="BY38" s="803"/>
      <c r="BZ38" s="803"/>
      <c r="CA38" s="803"/>
      <c r="CB38" s="803"/>
      <c r="CC38" s="803"/>
      <c r="CD38" s="803"/>
      <c r="CE38" s="803"/>
      <c r="CF38" s="803"/>
      <c r="CG38" s="804"/>
      <c r="CH38" s="805"/>
      <c r="CI38" s="806"/>
      <c r="CJ38" s="806"/>
      <c r="CK38" s="806"/>
      <c r="CL38" s="807"/>
      <c r="CM38" s="805"/>
      <c r="CN38" s="806"/>
      <c r="CO38" s="806"/>
      <c r="CP38" s="806"/>
      <c r="CQ38" s="807"/>
      <c r="CR38" s="805"/>
      <c r="CS38" s="806"/>
      <c r="CT38" s="806"/>
      <c r="CU38" s="806"/>
      <c r="CV38" s="807"/>
      <c r="CW38" s="805"/>
      <c r="CX38" s="806"/>
      <c r="CY38" s="806"/>
      <c r="CZ38" s="806"/>
      <c r="DA38" s="807"/>
      <c r="DB38" s="805"/>
      <c r="DC38" s="806"/>
      <c r="DD38" s="806"/>
      <c r="DE38" s="806"/>
      <c r="DF38" s="807"/>
      <c r="DG38" s="805"/>
      <c r="DH38" s="806"/>
      <c r="DI38" s="806"/>
      <c r="DJ38" s="806"/>
      <c r="DK38" s="807"/>
      <c r="DL38" s="805"/>
      <c r="DM38" s="806"/>
      <c r="DN38" s="806"/>
      <c r="DO38" s="806"/>
      <c r="DP38" s="807"/>
      <c r="DQ38" s="805"/>
      <c r="DR38" s="806"/>
      <c r="DS38" s="806"/>
      <c r="DT38" s="806"/>
      <c r="DU38" s="807"/>
      <c r="DV38" s="802"/>
      <c r="DW38" s="803"/>
      <c r="DX38" s="803"/>
      <c r="DY38" s="803"/>
      <c r="DZ38" s="808"/>
      <c r="EA38" s="233"/>
    </row>
    <row r="39" spans="1:131" ht="26.25" customHeight="1" x14ac:dyDescent="0.2">
      <c r="A39" s="245">
        <v>12</v>
      </c>
      <c r="B39" s="809"/>
      <c r="C39" s="810"/>
      <c r="D39" s="810"/>
      <c r="E39" s="810"/>
      <c r="F39" s="810"/>
      <c r="G39" s="810"/>
      <c r="H39" s="810"/>
      <c r="I39" s="810"/>
      <c r="J39" s="810"/>
      <c r="K39" s="810"/>
      <c r="L39" s="810"/>
      <c r="M39" s="810"/>
      <c r="N39" s="810"/>
      <c r="O39" s="810"/>
      <c r="P39" s="811"/>
      <c r="Q39" s="812"/>
      <c r="R39" s="813"/>
      <c r="S39" s="813"/>
      <c r="T39" s="813"/>
      <c r="U39" s="813"/>
      <c r="V39" s="813"/>
      <c r="W39" s="813"/>
      <c r="X39" s="813"/>
      <c r="Y39" s="813"/>
      <c r="Z39" s="813"/>
      <c r="AA39" s="813"/>
      <c r="AB39" s="813"/>
      <c r="AC39" s="813"/>
      <c r="AD39" s="813"/>
      <c r="AE39" s="814"/>
      <c r="AF39" s="815"/>
      <c r="AG39" s="816"/>
      <c r="AH39" s="816"/>
      <c r="AI39" s="816"/>
      <c r="AJ39" s="817"/>
      <c r="AK39" s="863"/>
      <c r="AL39" s="859"/>
      <c r="AM39" s="859"/>
      <c r="AN39" s="859"/>
      <c r="AO39" s="859"/>
      <c r="AP39" s="859"/>
      <c r="AQ39" s="859"/>
      <c r="AR39" s="859"/>
      <c r="AS39" s="859"/>
      <c r="AT39" s="859"/>
      <c r="AU39" s="859"/>
      <c r="AV39" s="859"/>
      <c r="AW39" s="859"/>
      <c r="AX39" s="859"/>
      <c r="AY39" s="859"/>
      <c r="AZ39" s="860"/>
      <c r="BA39" s="860"/>
      <c r="BB39" s="860"/>
      <c r="BC39" s="860"/>
      <c r="BD39" s="860"/>
      <c r="BE39" s="861"/>
      <c r="BF39" s="861"/>
      <c r="BG39" s="861"/>
      <c r="BH39" s="861"/>
      <c r="BI39" s="862"/>
      <c r="BJ39" s="235"/>
      <c r="BK39" s="235"/>
      <c r="BL39" s="235"/>
      <c r="BM39" s="235"/>
      <c r="BN39" s="235"/>
      <c r="BO39" s="244"/>
      <c r="BP39" s="244"/>
      <c r="BQ39" s="241">
        <v>33</v>
      </c>
      <c r="BR39" s="242"/>
      <c r="BS39" s="802"/>
      <c r="BT39" s="803"/>
      <c r="BU39" s="803"/>
      <c r="BV39" s="803"/>
      <c r="BW39" s="803"/>
      <c r="BX39" s="803"/>
      <c r="BY39" s="803"/>
      <c r="BZ39" s="803"/>
      <c r="CA39" s="803"/>
      <c r="CB39" s="803"/>
      <c r="CC39" s="803"/>
      <c r="CD39" s="803"/>
      <c r="CE39" s="803"/>
      <c r="CF39" s="803"/>
      <c r="CG39" s="804"/>
      <c r="CH39" s="805"/>
      <c r="CI39" s="806"/>
      <c r="CJ39" s="806"/>
      <c r="CK39" s="806"/>
      <c r="CL39" s="807"/>
      <c r="CM39" s="805"/>
      <c r="CN39" s="806"/>
      <c r="CO39" s="806"/>
      <c r="CP39" s="806"/>
      <c r="CQ39" s="807"/>
      <c r="CR39" s="805"/>
      <c r="CS39" s="806"/>
      <c r="CT39" s="806"/>
      <c r="CU39" s="806"/>
      <c r="CV39" s="807"/>
      <c r="CW39" s="805"/>
      <c r="CX39" s="806"/>
      <c r="CY39" s="806"/>
      <c r="CZ39" s="806"/>
      <c r="DA39" s="807"/>
      <c r="DB39" s="805"/>
      <c r="DC39" s="806"/>
      <c r="DD39" s="806"/>
      <c r="DE39" s="806"/>
      <c r="DF39" s="807"/>
      <c r="DG39" s="805"/>
      <c r="DH39" s="806"/>
      <c r="DI39" s="806"/>
      <c r="DJ39" s="806"/>
      <c r="DK39" s="807"/>
      <c r="DL39" s="805"/>
      <c r="DM39" s="806"/>
      <c r="DN39" s="806"/>
      <c r="DO39" s="806"/>
      <c r="DP39" s="807"/>
      <c r="DQ39" s="805"/>
      <c r="DR39" s="806"/>
      <c r="DS39" s="806"/>
      <c r="DT39" s="806"/>
      <c r="DU39" s="807"/>
      <c r="DV39" s="802"/>
      <c r="DW39" s="803"/>
      <c r="DX39" s="803"/>
      <c r="DY39" s="803"/>
      <c r="DZ39" s="808"/>
      <c r="EA39" s="233"/>
    </row>
    <row r="40" spans="1:131" ht="26.25" customHeight="1" x14ac:dyDescent="0.2">
      <c r="A40" s="241">
        <v>13</v>
      </c>
      <c r="B40" s="809"/>
      <c r="C40" s="810"/>
      <c r="D40" s="810"/>
      <c r="E40" s="810"/>
      <c r="F40" s="810"/>
      <c r="G40" s="810"/>
      <c r="H40" s="810"/>
      <c r="I40" s="810"/>
      <c r="J40" s="810"/>
      <c r="K40" s="810"/>
      <c r="L40" s="810"/>
      <c r="M40" s="810"/>
      <c r="N40" s="810"/>
      <c r="O40" s="810"/>
      <c r="P40" s="811"/>
      <c r="Q40" s="812"/>
      <c r="R40" s="813"/>
      <c r="S40" s="813"/>
      <c r="T40" s="813"/>
      <c r="U40" s="813"/>
      <c r="V40" s="813"/>
      <c r="W40" s="813"/>
      <c r="X40" s="813"/>
      <c r="Y40" s="813"/>
      <c r="Z40" s="813"/>
      <c r="AA40" s="813"/>
      <c r="AB40" s="813"/>
      <c r="AC40" s="813"/>
      <c r="AD40" s="813"/>
      <c r="AE40" s="814"/>
      <c r="AF40" s="815"/>
      <c r="AG40" s="816"/>
      <c r="AH40" s="816"/>
      <c r="AI40" s="816"/>
      <c r="AJ40" s="817"/>
      <c r="AK40" s="863"/>
      <c r="AL40" s="859"/>
      <c r="AM40" s="859"/>
      <c r="AN40" s="859"/>
      <c r="AO40" s="859"/>
      <c r="AP40" s="859"/>
      <c r="AQ40" s="859"/>
      <c r="AR40" s="859"/>
      <c r="AS40" s="859"/>
      <c r="AT40" s="859"/>
      <c r="AU40" s="859"/>
      <c r="AV40" s="859"/>
      <c r="AW40" s="859"/>
      <c r="AX40" s="859"/>
      <c r="AY40" s="859"/>
      <c r="AZ40" s="860"/>
      <c r="BA40" s="860"/>
      <c r="BB40" s="860"/>
      <c r="BC40" s="860"/>
      <c r="BD40" s="860"/>
      <c r="BE40" s="861"/>
      <c r="BF40" s="861"/>
      <c r="BG40" s="861"/>
      <c r="BH40" s="861"/>
      <c r="BI40" s="862"/>
      <c r="BJ40" s="235"/>
      <c r="BK40" s="235"/>
      <c r="BL40" s="235"/>
      <c r="BM40" s="235"/>
      <c r="BN40" s="235"/>
      <c r="BO40" s="244"/>
      <c r="BP40" s="244"/>
      <c r="BQ40" s="241">
        <v>34</v>
      </c>
      <c r="BR40" s="242"/>
      <c r="BS40" s="802"/>
      <c r="BT40" s="803"/>
      <c r="BU40" s="803"/>
      <c r="BV40" s="803"/>
      <c r="BW40" s="803"/>
      <c r="BX40" s="803"/>
      <c r="BY40" s="803"/>
      <c r="BZ40" s="803"/>
      <c r="CA40" s="803"/>
      <c r="CB40" s="803"/>
      <c r="CC40" s="803"/>
      <c r="CD40" s="803"/>
      <c r="CE40" s="803"/>
      <c r="CF40" s="803"/>
      <c r="CG40" s="804"/>
      <c r="CH40" s="805"/>
      <c r="CI40" s="806"/>
      <c r="CJ40" s="806"/>
      <c r="CK40" s="806"/>
      <c r="CL40" s="807"/>
      <c r="CM40" s="805"/>
      <c r="CN40" s="806"/>
      <c r="CO40" s="806"/>
      <c r="CP40" s="806"/>
      <c r="CQ40" s="807"/>
      <c r="CR40" s="805"/>
      <c r="CS40" s="806"/>
      <c r="CT40" s="806"/>
      <c r="CU40" s="806"/>
      <c r="CV40" s="807"/>
      <c r="CW40" s="805"/>
      <c r="CX40" s="806"/>
      <c r="CY40" s="806"/>
      <c r="CZ40" s="806"/>
      <c r="DA40" s="807"/>
      <c r="DB40" s="805"/>
      <c r="DC40" s="806"/>
      <c r="DD40" s="806"/>
      <c r="DE40" s="806"/>
      <c r="DF40" s="807"/>
      <c r="DG40" s="805"/>
      <c r="DH40" s="806"/>
      <c r="DI40" s="806"/>
      <c r="DJ40" s="806"/>
      <c r="DK40" s="807"/>
      <c r="DL40" s="805"/>
      <c r="DM40" s="806"/>
      <c r="DN40" s="806"/>
      <c r="DO40" s="806"/>
      <c r="DP40" s="807"/>
      <c r="DQ40" s="805"/>
      <c r="DR40" s="806"/>
      <c r="DS40" s="806"/>
      <c r="DT40" s="806"/>
      <c r="DU40" s="807"/>
      <c r="DV40" s="802"/>
      <c r="DW40" s="803"/>
      <c r="DX40" s="803"/>
      <c r="DY40" s="803"/>
      <c r="DZ40" s="808"/>
      <c r="EA40" s="233"/>
    </row>
    <row r="41" spans="1:131" ht="26.25" customHeight="1" x14ac:dyDescent="0.2">
      <c r="A41" s="241">
        <v>14</v>
      </c>
      <c r="B41" s="809"/>
      <c r="C41" s="810"/>
      <c r="D41" s="810"/>
      <c r="E41" s="810"/>
      <c r="F41" s="810"/>
      <c r="G41" s="810"/>
      <c r="H41" s="810"/>
      <c r="I41" s="810"/>
      <c r="J41" s="810"/>
      <c r="K41" s="810"/>
      <c r="L41" s="810"/>
      <c r="M41" s="810"/>
      <c r="N41" s="810"/>
      <c r="O41" s="810"/>
      <c r="P41" s="811"/>
      <c r="Q41" s="812"/>
      <c r="R41" s="813"/>
      <c r="S41" s="813"/>
      <c r="T41" s="813"/>
      <c r="U41" s="813"/>
      <c r="V41" s="813"/>
      <c r="W41" s="813"/>
      <c r="X41" s="813"/>
      <c r="Y41" s="813"/>
      <c r="Z41" s="813"/>
      <c r="AA41" s="813"/>
      <c r="AB41" s="813"/>
      <c r="AC41" s="813"/>
      <c r="AD41" s="813"/>
      <c r="AE41" s="814"/>
      <c r="AF41" s="815"/>
      <c r="AG41" s="816"/>
      <c r="AH41" s="816"/>
      <c r="AI41" s="816"/>
      <c r="AJ41" s="817"/>
      <c r="AK41" s="863"/>
      <c r="AL41" s="859"/>
      <c r="AM41" s="859"/>
      <c r="AN41" s="859"/>
      <c r="AO41" s="859"/>
      <c r="AP41" s="859"/>
      <c r="AQ41" s="859"/>
      <c r="AR41" s="859"/>
      <c r="AS41" s="859"/>
      <c r="AT41" s="859"/>
      <c r="AU41" s="859"/>
      <c r="AV41" s="859"/>
      <c r="AW41" s="859"/>
      <c r="AX41" s="859"/>
      <c r="AY41" s="859"/>
      <c r="AZ41" s="860"/>
      <c r="BA41" s="860"/>
      <c r="BB41" s="860"/>
      <c r="BC41" s="860"/>
      <c r="BD41" s="860"/>
      <c r="BE41" s="861"/>
      <c r="BF41" s="861"/>
      <c r="BG41" s="861"/>
      <c r="BH41" s="861"/>
      <c r="BI41" s="862"/>
      <c r="BJ41" s="235"/>
      <c r="BK41" s="235"/>
      <c r="BL41" s="235"/>
      <c r="BM41" s="235"/>
      <c r="BN41" s="235"/>
      <c r="BO41" s="244"/>
      <c r="BP41" s="244"/>
      <c r="BQ41" s="241">
        <v>35</v>
      </c>
      <c r="BR41" s="242"/>
      <c r="BS41" s="802"/>
      <c r="BT41" s="803"/>
      <c r="BU41" s="803"/>
      <c r="BV41" s="803"/>
      <c r="BW41" s="803"/>
      <c r="BX41" s="803"/>
      <c r="BY41" s="803"/>
      <c r="BZ41" s="803"/>
      <c r="CA41" s="803"/>
      <c r="CB41" s="803"/>
      <c r="CC41" s="803"/>
      <c r="CD41" s="803"/>
      <c r="CE41" s="803"/>
      <c r="CF41" s="803"/>
      <c r="CG41" s="804"/>
      <c r="CH41" s="805"/>
      <c r="CI41" s="806"/>
      <c r="CJ41" s="806"/>
      <c r="CK41" s="806"/>
      <c r="CL41" s="807"/>
      <c r="CM41" s="805"/>
      <c r="CN41" s="806"/>
      <c r="CO41" s="806"/>
      <c r="CP41" s="806"/>
      <c r="CQ41" s="807"/>
      <c r="CR41" s="805"/>
      <c r="CS41" s="806"/>
      <c r="CT41" s="806"/>
      <c r="CU41" s="806"/>
      <c r="CV41" s="807"/>
      <c r="CW41" s="805"/>
      <c r="CX41" s="806"/>
      <c r="CY41" s="806"/>
      <c r="CZ41" s="806"/>
      <c r="DA41" s="807"/>
      <c r="DB41" s="805"/>
      <c r="DC41" s="806"/>
      <c r="DD41" s="806"/>
      <c r="DE41" s="806"/>
      <c r="DF41" s="807"/>
      <c r="DG41" s="805"/>
      <c r="DH41" s="806"/>
      <c r="DI41" s="806"/>
      <c r="DJ41" s="806"/>
      <c r="DK41" s="807"/>
      <c r="DL41" s="805"/>
      <c r="DM41" s="806"/>
      <c r="DN41" s="806"/>
      <c r="DO41" s="806"/>
      <c r="DP41" s="807"/>
      <c r="DQ41" s="805"/>
      <c r="DR41" s="806"/>
      <c r="DS41" s="806"/>
      <c r="DT41" s="806"/>
      <c r="DU41" s="807"/>
      <c r="DV41" s="802"/>
      <c r="DW41" s="803"/>
      <c r="DX41" s="803"/>
      <c r="DY41" s="803"/>
      <c r="DZ41" s="808"/>
      <c r="EA41" s="233"/>
    </row>
    <row r="42" spans="1:131" ht="26.25" customHeight="1" x14ac:dyDescent="0.2">
      <c r="A42" s="241">
        <v>15</v>
      </c>
      <c r="B42" s="809"/>
      <c r="C42" s="810"/>
      <c r="D42" s="810"/>
      <c r="E42" s="810"/>
      <c r="F42" s="810"/>
      <c r="G42" s="810"/>
      <c r="H42" s="810"/>
      <c r="I42" s="810"/>
      <c r="J42" s="810"/>
      <c r="K42" s="810"/>
      <c r="L42" s="810"/>
      <c r="M42" s="810"/>
      <c r="N42" s="810"/>
      <c r="O42" s="810"/>
      <c r="P42" s="811"/>
      <c r="Q42" s="812"/>
      <c r="R42" s="813"/>
      <c r="S42" s="813"/>
      <c r="T42" s="813"/>
      <c r="U42" s="813"/>
      <c r="V42" s="813"/>
      <c r="W42" s="813"/>
      <c r="X42" s="813"/>
      <c r="Y42" s="813"/>
      <c r="Z42" s="813"/>
      <c r="AA42" s="813"/>
      <c r="AB42" s="813"/>
      <c r="AC42" s="813"/>
      <c r="AD42" s="813"/>
      <c r="AE42" s="814"/>
      <c r="AF42" s="815"/>
      <c r="AG42" s="816"/>
      <c r="AH42" s="816"/>
      <c r="AI42" s="816"/>
      <c r="AJ42" s="817"/>
      <c r="AK42" s="863"/>
      <c r="AL42" s="859"/>
      <c r="AM42" s="859"/>
      <c r="AN42" s="859"/>
      <c r="AO42" s="859"/>
      <c r="AP42" s="859"/>
      <c r="AQ42" s="859"/>
      <c r="AR42" s="859"/>
      <c r="AS42" s="859"/>
      <c r="AT42" s="859"/>
      <c r="AU42" s="859"/>
      <c r="AV42" s="859"/>
      <c r="AW42" s="859"/>
      <c r="AX42" s="859"/>
      <c r="AY42" s="859"/>
      <c r="AZ42" s="860"/>
      <c r="BA42" s="860"/>
      <c r="BB42" s="860"/>
      <c r="BC42" s="860"/>
      <c r="BD42" s="860"/>
      <c r="BE42" s="861"/>
      <c r="BF42" s="861"/>
      <c r="BG42" s="861"/>
      <c r="BH42" s="861"/>
      <c r="BI42" s="862"/>
      <c r="BJ42" s="235"/>
      <c r="BK42" s="235"/>
      <c r="BL42" s="235"/>
      <c r="BM42" s="235"/>
      <c r="BN42" s="235"/>
      <c r="BO42" s="244"/>
      <c r="BP42" s="244"/>
      <c r="BQ42" s="241">
        <v>36</v>
      </c>
      <c r="BR42" s="242"/>
      <c r="BS42" s="802"/>
      <c r="BT42" s="803"/>
      <c r="BU42" s="803"/>
      <c r="BV42" s="803"/>
      <c r="BW42" s="803"/>
      <c r="BX42" s="803"/>
      <c r="BY42" s="803"/>
      <c r="BZ42" s="803"/>
      <c r="CA42" s="803"/>
      <c r="CB42" s="803"/>
      <c r="CC42" s="803"/>
      <c r="CD42" s="803"/>
      <c r="CE42" s="803"/>
      <c r="CF42" s="803"/>
      <c r="CG42" s="804"/>
      <c r="CH42" s="805"/>
      <c r="CI42" s="806"/>
      <c r="CJ42" s="806"/>
      <c r="CK42" s="806"/>
      <c r="CL42" s="807"/>
      <c r="CM42" s="805"/>
      <c r="CN42" s="806"/>
      <c r="CO42" s="806"/>
      <c r="CP42" s="806"/>
      <c r="CQ42" s="807"/>
      <c r="CR42" s="805"/>
      <c r="CS42" s="806"/>
      <c r="CT42" s="806"/>
      <c r="CU42" s="806"/>
      <c r="CV42" s="807"/>
      <c r="CW42" s="805"/>
      <c r="CX42" s="806"/>
      <c r="CY42" s="806"/>
      <c r="CZ42" s="806"/>
      <c r="DA42" s="807"/>
      <c r="DB42" s="805"/>
      <c r="DC42" s="806"/>
      <c r="DD42" s="806"/>
      <c r="DE42" s="806"/>
      <c r="DF42" s="807"/>
      <c r="DG42" s="805"/>
      <c r="DH42" s="806"/>
      <c r="DI42" s="806"/>
      <c r="DJ42" s="806"/>
      <c r="DK42" s="807"/>
      <c r="DL42" s="805"/>
      <c r="DM42" s="806"/>
      <c r="DN42" s="806"/>
      <c r="DO42" s="806"/>
      <c r="DP42" s="807"/>
      <c r="DQ42" s="805"/>
      <c r="DR42" s="806"/>
      <c r="DS42" s="806"/>
      <c r="DT42" s="806"/>
      <c r="DU42" s="807"/>
      <c r="DV42" s="802"/>
      <c r="DW42" s="803"/>
      <c r="DX42" s="803"/>
      <c r="DY42" s="803"/>
      <c r="DZ42" s="808"/>
      <c r="EA42" s="233"/>
    </row>
    <row r="43" spans="1:131" ht="26.25" customHeight="1" x14ac:dyDescent="0.2">
      <c r="A43" s="241">
        <v>16</v>
      </c>
      <c r="B43" s="809"/>
      <c r="C43" s="810"/>
      <c r="D43" s="810"/>
      <c r="E43" s="810"/>
      <c r="F43" s="810"/>
      <c r="G43" s="810"/>
      <c r="H43" s="810"/>
      <c r="I43" s="810"/>
      <c r="J43" s="810"/>
      <c r="K43" s="810"/>
      <c r="L43" s="810"/>
      <c r="M43" s="810"/>
      <c r="N43" s="810"/>
      <c r="O43" s="810"/>
      <c r="P43" s="811"/>
      <c r="Q43" s="812"/>
      <c r="R43" s="813"/>
      <c r="S43" s="813"/>
      <c r="T43" s="813"/>
      <c r="U43" s="813"/>
      <c r="V43" s="813"/>
      <c r="W43" s="813"/>
      <c r="X43" s="813"/>
      <c r="Y43" s="813"/>
      <c r="Z43" s="813"/>
      <c r="AA43" s="813"/>
      <c r="AB43" s="813"/>
      <c r="AC43" s="813"/>
      <c r="AD43" s="813"/>
      <c r="AE43" s="814"/>
      <c r="AF43" s="815"/>
      <c r="AG43" s="816"/>
      <c r="AH43" s="816"/>
      <c r="AI43" s="816"/>
      <c r="AJ43" s="817"/>
      <c r="AK43" s="863"/>
      <c r="AL43" s="859"/>
      <c r="AM43" s="859"/>
      <c r="AN43" s="859"/>
      <c r="AO43" s="859"/>
      <c r="AP43" s="859"/>
      <c r="AQ43" s="859"/>
      <c r="AR43" s="859"/>
      <c r="AS43" s="859"/>
      <c r="AT43" s="859"/>
      <c r="AU43" s="859"/>
      <c r="AV43" s="859"/>
      <c r="AW43" s="859"/>
      <c r="AX43" s="859"/>
      <c r="AY43" s="859"/>
      <c r="AZ43" s="860"/>
      <c r="BA43" s="860"/>
      <c r="BB43" s="860"/>
      <c r="BC43" s="860"/>
      <c r="BD43" s="860"/>
      <c r="BE43" s="861"/>
      <c r="BF43" s="861"/>
      <c r="BG43" s="861"/>
      <c r="BH43" s="861"/>
      <c r="BI43" s="862"/>
      <c r="BJ43" s="235"/>
      <c r="BK43" s="235"/>
      <c r="BL43" s="235"/>
      <c r="BM43" s="235"/>
      <c r="BN43" s="235"/>
      <c r="BO43" s="244"/>
      <c r="BP43" s="244"/>
      <c r="BQ43" s="241">
        <v>37</v>
      </c>
      <c r="BR43" s="242"/>
      <c r="BS43" s="802"/>
      <c r="BT43" s="803"/>
      <c r="BU43" s="803"/>
      <c r="BV43" s="803"/>
      <c r="BW43" s="803"/>
      <c r="BX43" s="803"/>
      <c r="BY43" s="803"/>
      <c r="BZ43" s="803"/>
      <c r="CA43" s="803"/>
      <c r="CB43" s="803"/>
      <c r="CC43" s="803"/>
      <c r="CD43" s="803"/>
      <c r="CE43" s="803"/>
      <c r="CF43" s="803"/>
      <c r="CG43" s="804"/>
      <c r="CH43" s="805"/>
      <c r="CI43" s="806"/>
      <c r="CJ43" s="806"/>
      <c r="CK43" s="806"/>
      <c r="CL43" s="807"/>
      <c r="CM43" s="805"/>
      <c r="CN43" s="806"/>
      <c r="CO43" s="806"/>
      <c r="CP43" s="806"/>
      <c r="CQ43" s="807"/>
      <c r="CR43" s="805"/>
      <c r="CS43" s="806"/>
      <c r="CT43" s="806"/>
      <c r="CU43" s="806"/>
      <c r="CV43" s="807"/>
      <c r="CW43" s="805"/>
      <c r="CX43" s="806"/>
      <c r="CY43" s="806"/>
      <c r="CZ43" s="806"/>
      <c r="DA43" s="807"/>
      <c r="DB43" s="805"/>
      <c r="DC43" s="806"/>
      <c r="DD43" s="806"/>
      <c r="DE43" s="806"/>
      <c r="DF43" s="807"/>
      <c r="DG43" s="805"/>
      <c r="DH43" s="806"/>
      <c r="DI43" s="806"/>
      <c r="DJ43" s="806"/>
      <c r="DK43" s="807"/>
      <c r="DL43" s="805"/>
      <c r="DM43" s="806"/>
      <c r="DN43" s="806"/>
      <c r="DO43" s="806"/>
      <c r="DP43" s="807"/>
      <c r="DQ43" s="805"/>
      <c r="DR43" s="806"/>
      <c r="DS43" s="806"/>
      <c r="DT43" s="806"/>
      <c r="DU43" s="807"/>
      <c r="DV43" s="802"/>
      <c r="DW43" s="803"/>
      <c r="DX43" s="803"/>
      <c r="DY43" s="803"/>
      <c r="DZ43" s="808"/>
      <c r="EA43" s="233"/>
    </row>
    <row r="44" spans="1:131" ht="26.25" customHeight="1" x14ac:dyDescent="0.2">
      <c r="A44" s="241">
        <v>17</v>
      </c>
      <c r="B44" s="809"/>
      <c r="C44" s="810"/>
      <c r="D44" s="810"/>
      <c r="E44" s="810"/>
      <c r="F44" s="810"/>
      <c r="G44" s="810"/>
      <c r="H44" s="810"/>
      <c r="I44" s="810"/>
      <c r="J44" s="810"/>
      <c r="K44" s="810"/>
      <c r="L44" s="810"/>
      <c r="M44" s="810"/>
      <c r="N44" s="810"/>
      <c r="O44" s="810"/>
      <c r="P44" s="811"/>
      <c r="Q44" s="812"/>
      <c r="R44" s="813"/>
      <c r="S44" s="813"/>
      <c r="T44" s="813"/>
      <c r="U44" s="813"/>
      <c r="V44" s="813"/>
      <c r="W44" s="813"/>
      <c r="X44" s="813"/>
      <c r="Y44" s="813"/>
      <c r="Z44" s="813"/>
      <c r="AA44" s="813"/>
      <c r="AB44" s="813"/>
      <c r="AC44" s="813"/>
      <c r="AD44" s="813"/>
      <c r="AE44" s="814"/>
      <c r="AF44" s="815"/>
      <c r="AG44" s="816"/>
      <c r="AH44" s="816"/>
      <c r="AI44" s="816"/>
      <c r="AJ44" s="817"/>
      <c r="AK44" s="863"/>
      <c r="AL44" s="859"/>
      <c r="AM44" s="859"/>
      <c r="AN44" s="859"/>
      <c r="AO44" s="859"/>
      <c r="AP44" s="859"/>
      <c r="AQ44" s="859"/>
      <c r="AR44" s="859"/>
      <c r="AS44" s="859"/>
      <c r="AT44" s="859"/>
      <c r="AU44" s="859"/>
      <c r="AV44" s="859"/>
      <c r="AW44" s="859"/>
      <c r="AX44" s="859"/>
      <c r="AY44" s="859"/>
      <c r="AZ44" s="860"/>
      <c r="BA44" s="860"/>
      <c r="BB44" s="860"/>
      <c r="BC44" s="860"/>
      <c r="BD44" s="860"/>
      <c r="BE44" s="861"/>
      <c r="BF44" s="861"/>
      <c r="BG44" s="861"/>
      <c r="BH44" s="861"/>
      <c r="BI44" s="862"/>
      <c r="BJ44" s="235"/>
      <c r="BK44" s="235"/>
      <c r="BL44" s="235"/>
      <c r="BM44" s="235"/>
      <c r="BN44" s="235"/>
      <c r="BO44" s="244"/>
      <c r="BP44" s="244"/>
      <c r="BQ44" s="241">
        <v>38</v>
      </c>
      <c r="BR44" s="242"/>
      <c r="BS44" s="802"/>
      <c r="BT44" s="803"/>
      <c r="BU44" s="803"/>
      <c r="BV44" s="803"/>
      <c r="BW44" s="803"/>
      <c r="BX44" s="803"/>
      <c r="BY44" s="803"/>
      <c r="BZ44" s="803"/>
      <c r="CA44" s="803"/>
      <c r="CB44" s="803"/>
      <c r="CC44" s="803"/>
      <c r="CD44" s="803"/>
      <c r="CE44" s="803"/>
      <c r="CF44" s="803"/>
      <c r="CG44" s="804"/>
      <c r="CH44" s="805"/>
      <c r="CI44" s="806"/>
      <c r="CJ44" s="806"/>
      <c r="CK44" s="806"/>
      <c r="CL44" s="807"/>
      <c r="CM44" s="805"/>
      <c r="CN44" s="806"/>
      <c r="CO44" s="806"/>
      <c r="CP44" s="806"/>
      <c r="CQ44" s="807"/>
      <c r="CR44" s="805"/>
      <c r="CS44" s="806"/>
      <c r="CT44" s="806"/>
      <c r="CU44" s="806"/>
      <c r="CV44" s="807"/>
      <c r="CW44" s="805"/>
      <c r="CX44" s="806"/>
      <c r="CY44" s="806"/>
      <c r="CZ44" s="806"/>
      <c r="DA44" s="807"/>
      <c r="DB44" s="805"/>
      <c r="DC44" s="806"/>
      <c r="DD44" s="806"/>
      <c r="DE44" s="806"/>
      <c r="DF44" s="807"/>
      <c r="DG44" s="805"/>
      <c r="DH44" s="806"/>
      <c r="DI44" s="806"/>
      <c r="DJ44" s="806"/>
      <c r="DK44" s="807"/>
      <c r="DL44" s="805"/>
      <c r="DM44" s="806"/>
      <c r="DN44" s="806"/>
      <c r="DO44" s="806"/>
      <c r="DP44" s="807"/>
      <c r="DQ44" s="805"/>
      <c r="DR44" s="806"/>
      <c r="DS44" s="806"/>
      <c r="DT44" s="806"/>
      <c r="DU44" s="807"/>
      <c r="DV44" s="802"/>
      <c r="DW44" s="803"/>
      <c r="DX44" s="803"/>
      <c r="DY44" s="803"/>
      <c r="DZ44" s="808"/>
      <c r="EA44" s="233"/>
    </row>
    <row r="45" spans="1:131" ht="26.25" customHeight="1" x14ac:dyDescent="0.2">
      <c r="A45" s="241">
        <v>18</v>
      </c>
      <c r="B45" s="809"/>
      <c r="C45" s="810"/>
      <c r="D45" s="810"/>
      <c r="E45" s="810"/>
      <c r="F45" s="810"/>
      <c r="G45" s="810"/>
      <c r="H45" s="810"/>
      <c r="I45" s="810"/>
      <c r="J45" s="810"/>
      <c r="K45" s="810"/>
      <c r="L45" s="810"/>
      <c r="M45" s="810"/>
      <c r="N45" s="810"/>
      <c r="O45" s="810"/>
      <c r="P45" s="811"/>
      <c r="Q45" s="812"/>
      <c r="R45" s="813"/>
      <c r="S45" s="813"/>
      <c r="T45" s="813"/>
      <c r="U45" s="813"/>
      <c r="V45" s="813"/>
      <c r="W45" s="813"/>
      <c r="X45" s="813"/>
      <c r="Y45" s="813"/>
      <c r="Z45" s="813"/>
      <c r="AA45" s="813"/>
      <c r="AB45" s="813"/>
      <c r="AC45" s="813"/>
      <c r="AD45" s="813"/>
      <c r="AE45" s="814"/>
      <c r="AF45" s="815"/>
      <c r="AG45" s="816"/>
      <c r="AH45" s="816"/>
      <c r="AI45" s="816"/>
      <c r="AJ45" s="817"/>
      <c r="AK45" s="863"/>
      <c r="AL45" s="859"/>
      <c r="AM45" s="859"/>
      <c r="AN45" s="859"/>
      <c r="AO45" s="859"/>
      <c r="AP45" s="859"/>
      <c r="AQ45" s="859"/>
      <c r="AR45" s="859"/>
      <c r="AS45" s="859"/>
      <c r="AT45" s="859"/>
      <c r="AU45" s="859"/>
      <c r="AV45" s="859"/>
      <c r="AW45" s="859"/>
      <c r="AX45" s="859"/>
      <c r="AY45" s="859"/>
      <c r="AZ45" s="860"/>
      <c r="BA45" s="860"/>
      <c r="BB45" s="860"/>
      <c r="BC45" s="860"/>
      <c r="BD45" s="860"/>
      <c r="BE45" s="861"/>
      <c r="BF45" s="861"/>
      <c r="BG45" s="861"/>
      <c r="BH45" s="861"/>
      <c r="BI45" s="862"/>
      <c r="BJ45" s="235"/>
      <c r="BK45" s="235"/>
      <c r="BL45" s="235"/>
      <c r="BM45" s="235"/>
      <c r="BN45" s="235"/>
      <c r="BO45" s="244"/>
      <c r="BP45" s="244"/>
      <c r="BQ45" s="241">
        <v>39</v>
      </c>
      <c r="BR45" s="242"/>
      <c r="BS45" s="802"/>
      <c r="BT45" s="803"/>
      <c r="BU45" s="803"/>
      <c r="BV45" s="803"/>
      <c r="BW45" s="803"/>
      <c r="BX45" s="803"/>
      <c r="BY45" s="803"/>
      <c r="BZ45" s="803"/>
      <c r="CA45" s="803"/>
      <c r="CB45" s="803"/>
      <c r="CC45" s="803"/>
      <c r="CD45" s="803"/>
      <c r="CE45" s="803"/>
      <c r="CF45" s="803"/>
      <c r="CG45" s="804"/>
      <c r="CH45" s="805"/>
      <c r="CI45" s="806"/>
      <c r="CJ45" s="806"/>
      <c r="CK45" s="806"/>
      <c r="CL45" s="807"/>
      <c r="CM45" s="805"/>
      <c r="CN45" s="806"/>
      <c r="CO45" s="806"/>
      <c r="CP45" s="806"/>
      <c r="CQ45" s="807"/>
      <c r="CR45" s="805"/>
      <c r="CS45" s="806"/>
      <c r="CT45" s="806"/>
      <c r="CU45" s="806"/>
      <c r="CV45" s="807"/>
      <c r="CW45" s="805"/>
      <c r="CX45" s="806"/>
      <c r="CY45" s="806"/>
      <c r="CZ45" s="806"/>
      <c r="DA45" s="807"/>
      <c r="DB45" s="805"/>
      <c r="DC45" s="806"/>
      <c r="DD45" s="806"/>
      <c r="DE45" s="806"/>
      <c r="DF45" s="807"/>
      <c r="DG45" s="805"/>
      <c r="DH45" s="806"/>
      <c r="DI45" s="806"/>
      <c r="DJ45" s="806"/>
      <c r="DK45" s="807"/>
      <c r="DL45" s="805"/>
      <c r="DM45" s="806"/>
      <c r="DN45" s="806"/>
      <c r="DO45" s="806"/>
      <c r="DP45" s="807"/>
      <c r="DQ45" s="805"/>
      <c r="DR45" s="806"/>
      <c r="DS45" s="806"/>
      <c r="DT45" s="806"/>
      <c r="DU45" s="807"/>
      <c r="DV45" s="802"/>
      <c r="DW45" s="803"/>
      <c r="DX45" s="803"/>
      <c r="DY45" s="803"/>
      <c r="DZ45" s="808"/>
      <c r="EA45" s="233"/>
    </row>
    <row r="46" spans="1:131" ht="26.25" customHeight="1" x14ac:dyDescent="0.2">
      <c r="A46" s="241">
        <v>19</v>
      </c>
      <c r="B46" s="809"/>
      <c r="C46" s="810"/>
      <c r="D46" s="810"/>
      <c r="E46" s="810"/>
      <c r="F46" s="810"/>
      <c r="G46" s="810"/>
      <c r="H46" s="810"/>
      <c r="I46" s="810"/>
      <c r="J46" s="810"/>
      <c r="K46" s="810"/>
      <c r="L46" s="810"/>
      <c r="M46" s="810"/>
      <c r="N46" s="810"/>
      <c r="O46" s="810"/>
      <c r="P46" s="811"/>
      <c r="Q46" s="812"/>
      <c r="R46" s="813"/>
      <c r="S46" s="813"/>
      <c r="T46" s="813"/>
      <c r="U46" s="813"/>
      <c r="V46" s="813"/>
      <c r="W46" s="813"/>
      <c r="X46" s="813"/>
      <c r="Y46" s="813"/>
      <c r="Z46" s="813"/>
      <c r="AA46" s="813"/>
      <c r="AB46" s="813"/>
      <c r="AC46" s="813"/>
      <c r="AD46" s="813"/>
      <c r="AE46" s="814"/>
      <c r="AF46" s="815"/>
      <c r="AG46" s="816"/>
      <c r="AH46" s="816"/>
      <c r="AI46" s="816"/>
      <c r="AJ46" s="817"/>
      <c r="AK46" s="863"/>
      <c r="AL46" s="859"/>
      <c r="AM46" s="859"/>
      <c r="AN46" s="859"/>
      <c r="AO46" s="859"/>
      <c r="AP46" s="859"/>
      <c r="AQ46" s="859"/>
      <c r="AR46" s="859"/>
      <c r="AS46" s="859"/>
      <c r="AT46" s="859"/>
      <c r="AU46" s="859"/>
      <c r="AV46" s="859"/>
      <c r="AW46" s="859"/>
      <c r="AX46" s="859"/>
      <c r="AY46" s="859"/>
      <c r="AZ46" s="860"/>
      <c r="BA46" s="860"/>
      <c r="BB46" s="860"/>
      <c r="BC46" s="860"/>
      <c r="BD46" s="860"/>
      <c r="BE46" s="861"/>
      <c r="BF46" s="861"/>
      <c r="BG46" s="861"/>
      <c r="BH46" s="861"/>
      <c r="BI46" s="862"/>
      <c r="BJ46" s="235"/>
      <c r="BK46" s="235"/>
      <c r="BL46" s="235"/>
      <c r="BM46" s="235"/>
      <c r="BN46" s="235"/>
      <c r="BO46" s="244"/>
      <c r="BP46" s="244"/>
      <c r="BQ46" s="241">
        <v>40</v>
      </c>
      <c r="BR46" s="242"/>
      <c r="BS46" s="802"/>
      <c r="BT46" s="803"/>
      <c r="BU46" s="803"/>
      <c r="BV46" s="803"/>
      <c r="BW46" s="803"/>
      <c r="BX46" s="803"/>
      <c r="BY46" s="803"/>
      <c r="BZ46" s="803"/>
      <c r="CA46" s="803"/>
      <c r="CB46" s="803"/>
      <c r="CC46" s="803"/>
      <c r="CD46" s="803"/>
      <c r="CE46" s="803"/>
      <c r="CF46" s="803"/>
      <c r="CG46" s="804"/>
      <c r="CH46" s="805"/>
      <c r="CI46" s="806"/>
      <c r="CJ46" s="806"/>
      <c r="CK46" s="806"/>
      <c r="CL46" s="807"/>
      <c r="CM46" s="805"/>
      <c r="CN46" s="806"/>
      <c r="CO46" s="806"/>
      <c r="CP46" s="806"/>
      <c r="CQ46" s="807"/>
      <c r="CR46" s="805"/>
      <c r="CS46" s="806"/>
      <c r="CT46" s="806"/>
      <c r="CU46" s="806"/>
      <c r="CV46" s="807"/>
      <c r="CW46" s="805"/>
      <c r="CX46" s="806"/>
      <c r="CY46" s="806"/>
      <c r="CZ46" s="806"/>
      <c r="DA46" s="807"/>
      <c r="DB46" s="805"/>
      <c r="DC46" s="806"/>
      <c r="DD46" s="806"/>
      <c r="DE46" s="806"/>
      <c r="DF46" s="807"/>
      <c r="DG46" s="805"/>
      <c r="DH46" s="806"/>
      <c r="DI46" s="806"/>
      <c r="DJ46" s="806"/>
      <c r="DK46" s="807"/>
      <c r="DL46" s="805"/>
      <c r="DM46" s="806"/>
      <c r="DN46" s="806"/>
      <c r="DO46" s="806"/>
      <c r="DP46" s="807"/>
      <c r="DQ46" s="805"/>
      <c r="DR46" s="806"/>
      <c r="DS46" s="806"/>
      <c r="DT46" s="806"/>
      <c r="DU46" s="807"/>
      <c r="DV46" s="802"/>
      <c r="DW46" s="803"/>
      <c r="DX46" s="803"/>
      <c r="DY46" s="803"/>
      <c r="DZ46" s="808"/>
      <c r="EA46" s="233"/>
    </row>
    <row r="47" spans="1:131" ht="26.25" customHeight="1" x14ac:dyDescent="0.2">
      <c r="A47" s="241">
        <v>20</v>
      </c>
      <c r="B47" s="809"/>
      <c r="C47" s="810"/>
      <c r="D47" s="810"/>
      <c r="E47" s="810"/>
      <c r="F47" s="810"/>
      <c r="G47" s="810"/>
      <c r="H47" s="810"/>
      <c r="I47" s="810"/>
      <c r="J47" s="810"/>
      <c r="K47" s="810"/>
      <c r="L47" s="810"/>
      <c r="M47" s="810"/>
      <c r="N47" s="810"/>
      <c r="O47" s="810"/>
      <c r="P47" s="811"/>
      <c r="Q47" s="812"/>
      <c r="R47" s="813"/>
      <c r="S47" s="813"/>
      <c r="T47" s="813"/>
      <c r="U47" s="813"/>
      <c r="V47" s="813"/>
      <c r="W47" s="813"/>
      <c r="X47" s="813"/>
      <c r="Y47" s="813"/>
      <c r="Z47" s="813"/>
      <c r="AA47" s="813"/>
      <c r="AB47" s="813"/>
      <c r="AC47" s="813"/>
      <c r="AD47" s="813"/>
      <c r="AE47" s="814"/>
      <c r="AF47" s="815"/>
      <c r="AG47" s="816"/>
      <c r="AH47" s="816"/>
      <c r="AI47" s="816"/>
      <c r="AJ47" s="817"/>
      <c r="AK47" s="863"/>
      <c r="AL47" s="859"/>
      <c r="AM47" s="859"/>
      <c r="AN47" s="859"/>
      <c r="AO47" s="859"/>
      <c r="AP47" s="859"/>
      <c r="AQ47" s="859"/>
      <c r="AR47" s="859"/>
      <c r="AS47" s="859"/>
      <c r="AT47" s="859"/>
      <c r="AU47" s="859"/>
      <c r="AV47" s="859"/>
      <c r="AW47" s="859"/>
      <c r="AX47" s="859"/>
      <c r="AY47" s="859"/>
      <c r="AZ47" s="860"/>
      <c r="BA47" s="860"/>
      <c r="BB47" s="860"/>
      <c r="BC47" s="860"/>
      <c r="BD47" s="860"/>
      <c r="BE47" s="861"/>
      <c r="BF47" s="861"/>
      <c r="BG47" s="861"/>
      <c r="BH47" s="861"/>
      <c r="BI47" s="862"/>
      <c r="BJ47" s="235"/>
      <c r="BK47" s="235"/>
      <c r="BL47" s="235"/>
      <c r="BM47" s="235"/>
      <c r="BN47" s="235"/>
      <c r="BO47" s="244"/>
      <c r="BP47" s="244"/>
      <c r="BQ47" s="241">
        <v>41</v>
      </c>
      <c r="BR47" s="242"/>
      <c r="BS47" s="802"/>
      <c r="BT47" s="803"/>
      <c r="BU47" s="803"/>
      <c r="BV47" s="803"/>
      <c r="BW47" s="803"/>
      <c r="BX47" s="803"/>
      <c r="BY47" s="803"/>
      <c r="BZ47" s="803"/>
      <c r="CA47" s="803"/>
      <c r="CB47" s="803"/>
      <c r="CC47" s="803"/>
      <c r="CD47" s="803"/>
      <c r="CE47" s="803"/>
      <c r="CF47" s="803"/>
      <c r="CG47" s="804"/>
      <c r="CH47" s="805"/>
      <c r="CI47" s="806"/>
      <c r="CJ47" s="806"/>
      <c r="CK47" s="806"/>
      <c r="CL47" s="807"/>
      <c r="CM47" s="805"/>
      <c r="CN47" s="806"/>
      <c r="CO47" s="806"/>
      <c r="CP47" s="806"/>
      <c r="CQ47" s="807"/>
      <c r="CR47" s="805"/>
      <c r="CS47" s="806"/>
      <c r="CT47" s="806"/>
      <c r="CU47" s="806"/>
      <c r="CV47" s="807"/>
      <c r="CW47" s="805"/>
      <c r="CX47" s="806"/>
      <c r="CY47" s="806"/>
      <c r="CZ47" s="806"/>
      <c r="DA47" s="807"/>
      <c r="DB47" s="805"/>
      <c r="DC47" s="806"/>
      <c r="DD47" s="806"/>
      <c r="DE47" s="806"/>
      <c r="DF47" s="807"/>
      <c r="DG47" s="805"/>
      <c r="DH47" s="806"/>
      <c r="DI47" s="806"/>
      <c r="DJ47" s="806"/>
      <c r="DK47" s="807"/>
      <c r="DL47" s="805"/>
      <c r="DM47" s="806"/>
      <c r="DN47" s="806"/>
      <c r="DO47" s="806"/>
      <c r="DP47" s="807"/>
      <c r="DQ47" s="805"/>
      <c r="DR47" s="806"/>
      <c r="DS47" s="806"/>
      <c r="DT47" s="806"/>
      <c r="DU47" s="807"/>
      <c r="DV47" s="802"/>
      <c r="DW47" s="803"/>
      <c r="DX47" s="803"/>
      <c r="DY47" s="803"/>
      <c r="DZ47" s="808"/>
      <c r="EA47" s="233"/>
    </row>
    <row r="48" spans="1:131" ht="26.25" customHeight="1" x14ac:dyDescent="0.2">
      <c r="A48" s="241">
        <v>21</v>
      </c>
      <c r="B48" s="809"/>
      <c r="C48" s="810"/>
      <c r="D48" s="810"/>
      <c r="E48" s="810"/>
      <c r="F48" s="810"/>
      <c r="G48" s="810"/>
      <c r="H48" s="810"/>
      <c r="I48" s="810"/>
      <c r="J48" s="810"/>
      <c r="K48" s="810"/>
      <c r="L48" s="810"/>
      <c r="M48" s="810"/>
      <c r="N48" s="810"/>
      <c r="O48" s="810"/>
      <c r="P48" s="811"/>
      <c r="Q48" s="812"/>
      <c r="R48" s="813"/>
      <c r="S48" s="813"/>
      <c r="T48" s="813"/>
      <c r="U48" s="813"/>
      <c r="V48" s="813"/>
      <c r="W48" s="813"/>
      <c r="X48" s="813"/>
      <c r="Y48" s="813"/>
      <c r="Z48" s="813"/>
      <c r="AA48" s="813"/>
      <c r="AB48" s="813"/>
      <c r="AC48" s="813"/>
      <c r="AD48" s="813"/>
      <c r="AE48" s="814"/>
      <c r="AF48" s="815"/>
      <c r="AG48" s="816"/>
      <c r="AH48" s="816"/>
      <c r="AI48" s="816"/>
      <c r="AJ48" s="817"/>
      <c r="AK48" s="863"/>
      <c r="AL48" s="859"/>
      <c r="AM48" s="859"/>
      <c r="AN48" s="859"/>
      <c r="AO48" s="859"/>
      <c r="AP48" s="859"/>
      <c r="AQ48" s="859"/>
      <c r="AR48" s="859"/>
      <c r="AS48" s="859"/>
      <c r="AT48" s="859"/>
      <c r="AU48" s="859"/>
      <c r="AV48" s="859"/>
      <c r="AW48" s="859"/>
      <c r="AX48" s="859"/>
      <c r="AY48" s="859"/>
      <c r="AZ48" s="860"/>
      <c r="BA48" s="860"/>
      <c r="BB48" s="860"/>
      <c r="BC48" s="860"/>
      <c r="BD48" s="860"/>
      <c r="BE48" s="861"/>
      <c r="BF48" s="861"/>
      <c r="BG48" s="861"/>
      <c r="BH48" s="861"/>
      <c r="BI48" s="862"/>
      <c r="BJ48" s="235"/>
      <c r="BK48" s="235"/>
      <c r="BL48" s="235"/>
      <c r="BM48" s="235"/>
      <c r="BN48" s="235"/>
      <c r="BO48" s="244"/>
      <c r="BP48" s="244"/>
      <c r="BQ48" s="241">
        <v>42</v>
      </c>
      <c r="BR48" s="242"/>
      <c r="BS48" s="802"/>
      <c r="BT48" s="803"/>
      <c r="BU48" s="803"/>
      <c r="BV48" s="803"/>
      <c r="BW48" s="803"/>
      <c r="BX48" s="803"/>
      <c r="BY48" s="803"/>
      <c r="BZ48" s="803"/>
      <c r="CA48" s="803"/>
      <c r="CB48" s="803"/>
      <c r="CC48" s="803"/>
      <c r="CD48" s="803"/>
      <c r="CE48" s="803"/>
      <c r="CF48" s="803"/>
      <c r="CG48" s="804"/>
      <c r="CH48" s="805"/>
      <c r="CI48" s="806"/>
      <c r="CJ48" s="806"/>
      <c r="CK48" s="806"/>
      <c r="CL48" s="807"/>
      <c r="CM48" s="805"/>
      <c r="CN48" s="806"/>
      <c r="CO48" s="806"/>
      <c r="CP48" s="806"/>
      <c r="CQ48" s="807"/>
      <c r="CR48" s="805"/>
      <c r="CS48" s="806"/>
      <c r="CT48" s="806"/>
      <c r="CU48" s="806"/>
      <c r="CV48" s="807"/>
      <c r="CW48" s="805"/>
      <c r="CX48" s="806"/>
      <c r="CY48" s="806"/>
      <c r="CZ48" s="806"/>
      <c r="DA48" s="807"/>
      <c r="DB48" s="805"/>
      <c r="DC48" s="806"/>
      <c r="DD48" s="806"/>
      <c r="DE48" s="806"/>
      <c r="DF48" s="807"/>
      <c r="DG48" s="805"/>
      <c r="DH48" s="806"/>
      <c r="DI48" s="806"/>
      <c r="DJ48" s="806"/>
      <c r="DK48" s="807"/>
      <c r="DL48" s="805"/>
      <c r="DM48" s="806"/>
      <c r="DN48" s="806"/>
      <c r="DO48" s="806"/>
      <c r="DP48" s="807"/>
      <c r="DQ48" s="805"/>
      <c r="DR48" s="806"/>
      <c r="DS48" s="806"/>
      <c r="DT48" s="806"/>
      <c r="DU48" s="807"/>
      <c r="DV48" s="802"/>
      <c r="DW48" s="803"/>
      <c r="DX48" s="803"/>
      <c r="DY48" s="803"/>
      <c r="DZ48" s="808"/>
      <c r="EA48" s="233"/>
    </row>
    <row r="49" spans="1:131" ht="26.25" customHeight="1" x14ac:dyDescent="0.2">
      <c r="A49" s="241">
        <v>22</v>
      </c>
      <c r="B49" s="809"/>
      <c r="C49" s="810"/>
      <c r="D49" s="810"/>
      <c r="E49" s="810"/>
      <c r="F49" s="810"/>
      <c r="G49" s="810"/>
      <c r="H49" s="810"/>
      <c r="I49" s="810"/>
      <c r="J49" s="810"/>
      <c r="K49" s="810"/>
      <c r="L49" s="810"/>
      <c r="M49" s="810"/>
      <c r="N49" s="810"/>
      <c r="O49" s="810"/>
      <c r="P49" s="811"/>
      <c r="Q49" s="812"/>
      <c r="R49" s="813"/>
      <c r="S49" s="813"/>
      <c r="T49" s="813"/>
      <c r="U49" s="813"/>
      <c r="V49" s="813"/>
      <c r="W49" s="813"/>
      <c r="X49" s="813"/>
      <c r="Y49" s="813"/>
      <c r="Z49" s="813"/>
      <c r="AA49" s="813"/>
      <c r="AB49" s="813"/>
      <c r="AC49" s="813"/>
      <c r="AD49" s="813"/>
      <c r="AE49" s="814"/>
      <c r="AF49" s="815"/>
      <c r="AG49" s="816"/>
      <c r="AH49" s="816"/>
      <c r="AI49" s="816"/>
      <c r="AJ49" s="817"/>
      <c r="AK49" s="863"/>
      <c r="AL49" s="859"/>
      <c r="AM49" s="859"/>
      <c r="AN49" s="859"/>
      <c r="AO49" s="859"/>
      <c r="AP49" s="859"/>
      <c r="AQ49" s="859"/>
      <c r="AR49" s="859"/>
      <c r="AS49" s="859"/>
      <c r="AT49" s="859"/>
      <c r="AU49" s="859"/>
      <c r="AV49" s="859"/>
      <c r="AW49" s="859"/>
      <c r="AX49" s="859"/>
      <c r="AY49" s="859"/>
      <c r="AZ49" s="860"/>
      <c r="BA49" s="860"/>
      <c r="BB49" s="860"/>
      <c r="BC49" s="860"/>
      <c r="BD49" s="860"/>
      <c r="BE49" s="861"/>
      <c r="BF49" s="861"/>
      <c r="BG49" s="861"/>
      <c r="BH49" s="861"/>
      <c r="BI49" s="862"/>
      <c r="BJ49" s="235"/>
      <c r="BK49" s="235"/>
      <c r="BL49" s="235"/>
      <c r="BM49" s="235"/>
      <c r="BN49" s="235"/>
      <c r="BO49" s="244"/>
      <c r="BP49" s="244"/>
      <c r="BQ49" s="241">
        <v>43</v>
      </c>
      <c r="BR49" s="242"/>
      <c r="BS49" s="802"/>
      <c r="BT49" s="803"/>
      <c r="BU49" s="803"/>
      <c r="BV49" s="803"/>
      <c r="BW49" s="803"/>
      <c r="BX49" s="803"/>
      <c r="BY49" s="803"/>
      <c r="BZ49" s="803"/>
      <c r="CA49" s="803"/>
      <c r="CB49" s="803"/>
      <c r="CC49" s="803"/>
      <c r="CD49" s="803"/>
      <c r="CE49" s="803"/>
      <c r="CF49" s="803"/>
      <c r="CG49" s="804"/>
      <c r="CH49" s="805"/>
      <c r="CI49" s="806"/>
      <c r="CJ49" s="806"/>
      <c r="CK49" s="806"/>
      <c r="CL49" s="807"/>
      <c r="CM49" s="805"/>
      <c r="CN49" s="806"/>
      <c r="CO49" s="806"/>
      <c r="CP49" s="806"/>
      <c r="CQ49" s="807"/>
      <c r="CR49" s="805"/>
      <c r="CS49" s="806"/>
      <c r="CT49" s="806"/>
      <c r="CU49" s="806"/>
      <c r="CV49" s="807"/>
      <c r="CW49" s="805"/>
      <c r="CX49" s="806"/>
      <c r="CY49" s="806"/>
      <c r="CZ49" s="806"/>
      <c r="DA49" s="807"/>
      <c r="DB49" s="805"/>
      <c r="DC49" s="806"/>
      <c r="DD49" s="806"/>
      <c r="DE49" s="806"/>
      <c r="DF49" s="807"/>
      <c r="DG49" s="805"/>
      <c r="DH49" s="806"/>
      <c r="DI49" s="806"/>
      <c r="DJ49" s="806"/>
      <c r="DK49" s="807"/>
      <c r="DL49" s="805"/>
      <c r="DM49" s="806"/>
      <c r="DN49" s="806"/>
      <c r="DO49" s="806"/>
      <c r="DP49" s="807"/>
      <c r="DQ49" s="805"/>
      <c r="DR49" s="806"/>
      <c r="DS49" s="806"/>
      <c r="DT49" s="806"/>
      <c r="DU49" s="807"/>
      <c r="DV49" s="802"/>
      <c r="DW49" s="803"/>
      <c r="DX49" s="803"/>
      <c r="DY49" s="803"/>
      <c r="DZ49" s="808"/>
      <c r="EA49" s="233"/>
    </row>
    <row r="50" spans="1:131" ht="26.25" customHeight="1" x14ac:dyDescent="0.2">
      <c r="A50" s="241">
        <v>23</v>
      </c>
      <c r="B50" s="809"/>
      <c r="C50" s="810"/>
      <c r="D50" s="810"/>
      <c r="E50" s="810"/>
      <c r="F50" s="810"/>
      <c r="G50" s="810"/>
      <c r="H50" s="810"/>
      <c r="I50" s="810"/>
      <c r="J50" s="810"/>
      <c r="K50" s="810"/>
      <c r="L50" s="810"/>
      <c r="M50" s="810"/>
      <c r="N50" s="810"/>
      <c r="O50" s="810"/>
      <c r="P50" s="811"/>
      <c r="Q50" s="864"/>
      <c r="R50" s="865"/>
      <c r="S50" s="865"/>
      <c r="T50" s="865"/>
      <c r="U50" s="865"/>
      <c r="V50" s="865"/>
      <c r="W50" s="865"/>
      <c r="X50" s="865"/>
      <c r="Y50" s="865"/>
      <c r="Z50" s="865"/>
      <c r="AA50" s="865"/>
      <c r="AB50" s="865"/>
      <c r="AC50" s="865"/>
      <c r="AD50" s="865"/>
      <c r="AE50" s="866"/>
      <c r="AF50" s="815"/>
      <c r="AG50" s="816"/>
      <c r="AH50" s="816"/>
      <c r="AI50" s="816"/>
      <c r="AJ50" s="817"/>
      <c r="AK50" s="868"/>
      <c r="AL50" s="865"/>
      <c r="AM50" s="865"/>
      <c r="AN50" s="865"/>
      <c r="AO50" s="865"/>
      <c r="AP50" s="865"/>
      <c r="AQ50" s="865"/>
      <c r="AR50" s="865"/>
      <c r="AS50" s="865"/>
      <c r="AT50" s="865"/>
      <c r="AU50" s="865"/>
      <c r="AV50" s="865"/>
      <c r="AW50" s="865"/>
      <c r="AX50" s="865"/>
      <c r="AY50" s="865"/>
      <c r="AZ50" s="867"/>
      <c r="BA50" s="867"/>
      <c r="BB50" s="867"/>
      <c r="BC50" s="867"/>
      <c r="BD50" s="867"/>
      <c r="BE50" s="861"/>
      <c r="BF50" s="861"/>
      <c r="BG50" s="861"/>
      <c r="BH50" s="861"/>
      <c r="BI50" s="862"/>
      <c r="BJ50" s="235"/>
      <c r="BK50" s="235"/>
      <c r="BL50" s="235"/>
      <c r="BM50" s="235"/>
      <c r="BN50" s="235"/>
      <c r="BO50" s="244"/>
      <c r="BP50" s="244"/>
      <c r="BQ50" s="241">
        <v>44</v>
      </c>
      <c r="BR50" s="242"/>
      <c r="BS50" s="802"/>
      <c r="BT50" s="803"/>
      <c r="BU50" s="803"/>
      <c r="BV50" s="803"/>
      <c r="BW50" s="803"/>
      <c r="BX50" s="803"/>
      <c r="BY50" s="803"/>
      <c r="BZ50" s="803"/>
      <c r="CA50" s="803"/>
      <c r="CB50" s="803"/>
      <c r="CC50" s="803"/>
      <c r="CD50" s="803"/>
      <c r="CE50" s="803"/>
      <c r="CF50" s="803"/>
      <c r="CG50" s="804"/>
      <c r="CH50" s="805"/>
      <c r="CI50" s="806"/>
      <c r="CJ50" s="806"/>
      <c r="CK50" s="806"/>
      <c r="CL50" s="807"/>
      <c r="CM50" s="805"/>
      <c r="CN50" s="806"/>
      <c r="CO50" s="806"/>
      <c r="CP50" s="806"/>
      <c r="CQ50" s="807"/>
      <c r="CR50" s="805"/>
      <c r="CS50" s="806"/>
      <c r="CT50" s="806"/>
      <c r="CU50" s="806"/>
      <c r="CV50" s="807"/>
      <c r="CW50" s="805"/>
      <c r="CX50" s="806"/>
      <c r="CY50" s="806"/>
      <c r="CZ50" s="806"/>
      <c r="DA50" s="807"/>
      <c r="DB50" s="805"/>
      <c r="DC50" s="806"/>
      <c r="DD50" s="806"/>
      <c r="DE50" s="806"/>
      <c r="DF50" s="807"/>
      <c r="DG50" s="805"/>
      <c r="DH50" s="806"/>
      <c r="DI50" s="806"/>
      <c r="DJ50" s="806"/>
      <c r="DK50" s="807"/>
      <c r="DL50" s="805"/>
      <c r="DM50" s="806"/>
      <c r="DN50" s="806"/>
      <c r="DO50" s="806"/>
      <c r="DP50" s="807"/>
      <c r="DQ50" s="805"/>
      <c r="DR50" s="806"/>
      <c r="DS50" s="806"/>
      <c r="DT50" s="806"/>
      <c r="DU50" s="807"/>
      <c r="DV50" s="802"/>
      <c r="DW50" s="803"/>
      <c r="DX50" s="803"/>
      <c r="DY50" s="803"/>
      <c r="DZ50" s="808"/>
      <c r="EA50" s="233"/>
    </row>
    <row r="51" spans="1:131" ht="26.25" customHeight="1" x14ac:dyDescent="0.2">
      <c r="A51" s="241">
        <v>24</v>
      </c>
      <c r="B51" s="809"/>
      <c r="C51" s="810"/>
      <c r="D51" s="810"/>
      <c r="E51" s="810"/>
      <c r="F51" s="810"/>
      <c r="G51" s="810"/>
      <c r="H51" s="810"/>
      <c r="I51" s="810"/>
      <c r="J51" s="810"/>
      <c r="K51" s="810"/>
      <c r="L51" s="810"/>
      <c r="M51" s="810"/>
      <c r="N51" s="810"/>
      <c r="O51" s="810"/>
      <c r="P51" s="811"/>
      <c r="Q51" s="864"/>
      <c r="R51" s="865"/>
      <c r="S51" s="865"/>
      <c r="T51" s="865"/>
      <c r="U51" s="865"/>
      <c r="V51" s="865"/>
      <c r="W51" s="865"/>
      <c r="X51" s="865"/>
      <c r="Y51" s="865"/>
      <c r="Z51" s="865"/>
      <c r="AA51" s="865"/>
      <c r="AB51" s="865"/>
      <c r="AC51" s="865"/>
      <c r="AD51" s="865"/>
      <c r="AE51" s="866"/>
      <c r="AF51" s="815"/>
      <c r="AG51" s="816"/>
      <c r="AH51" s="816"/>
      <c r="AI51" s="816"/>
      <c r="AJ51" s="817"/>
      <c r="AK51" s="868"/>
      <c r="AL51" s="865"/>
      <c r="AM51" s="865"/>
      <c r="AN51" s="865"/>
      <c r="AO51" s="865"/>
      <c r="AP51" s="865"/>
      <c r="AQ51" s="865"/>
      <c r="AR51" s="865"/>
      <c r="AS51" s="865"/>
      <c r="AT51" s="865"/>
      <c r="AU51" s="865"/>
      <c r="AV51" s="865"/>
      <c r="AW51" s="865"/>
      <c r="AX51" s="865"/>
      <c r="AY51" s="865"/>
      <c r="AZ51" s="867"/>
      <c r="BA51" s="867"/>
      <c r="BB51" s="867"/>
      <c r="BC51" s="867"/>
      <c r="BD51" s="867"/>
      <c r="BE51" s="861"/>
      <c r="BF51" s="861"/>
      <c r="BG51" s="861"/>
      <c r="BH51" s="861"/>
      <c r="BI51" s="862"/>
      <c r="BJ51" s="235"/>
      <c r="BK51" s="235"/>
      <c r="BL51" s="235"/>
      <c r="BM51" s="235"/>
      <c r="BN51" s="235"/>
      <c r="BO51" s="244"/>
      <c r="BP51" s="244"/>
      <c r="BQ51" s="241">
        <v>45</v>
      </c>
      <c r="BR51" s="242"/>
      <c r="BS51" s="802"/>
      <c r="BT51" s="803"/>
      <c r="BU51" s="803"/>
      <c r="BV51" s="803"/>
      <c r="BW51" s="803"/>
      <c r="BX51" s="803"/>
      <c r="BY51" s="803"/>
      <c r="BZ51" s="803"/>
      <c r="CA51" s="803"/>
      <c r="CB51" s="803"/>
      <c r="CC51" s="803"/>
      <c r="CD51" s="803"/>
      <c r="CE51" s="803"/>
      <c r="CF51" s="803"/>
      <c r="CG51" s="804"/>
      <c r="CH51" s="805"/>
      <c r="CI51" s="806"/>
      <c r="CJ51" s="806"/>
      <c r="CK51" s="806"/>
      <c r="CL51" s="807"/>
      <c r="CM51" s="805"/>
      <c r="CN51" s="806"/>
      <c r="CO51" s="806"/>
      <c r="CP51" s="806"/>
      <c r="CQ51" s="807"/>
      <c r="CR51" s="805"/>
      <c r="CS51" s="806"/>
      <c r="CT51" s="806"/>
      <c r="CU51" s="806"/>
      <c r="CV51" s="807"/>
      <c r="CW51" s="805"/>
      <c r="CX51" s="806"/>
      <c r="CY51" s="806"/>
      <c r="CZ51" s="806"/>
      <c r="DA51" s="807"/>
      <c r="DB51" s="805"/>
      <c r="DC51" s="806"/>
      <c r="DD51" s="806"/>
      <c r="DE51" s="806"/>
      <c r="DF51" s="807"/>
      <c r="DG51" s="805"/>
      <c r="DH51" s="806"/>
      <c r="DI51" s="806"/>
      <c r="DJ51" s="806"/>
      <c r="DK51" s="807"/>
      <c r="DL51" s="805"/>
      <c r="DM51" s="806"/>
      <c r="DN51" s="806"/>
      <c r="DO51" s="806"/>
      <c r="DP51" s="807"/>
      <c r="DQ51" s="805"/>
      <c r="DR51" s="806"/>
      <c r="DS51" s="806"/>
      <c r="DT51" s="806"/>
      <c r="DU51" s="807"/>
      <c r="DV51" s="802"/>
      <c r="DW51" s="803"/>
      <c r="DX51" s="803"/>
      <c r="DY51" s="803"/>
      <c r="DZ51" s="808"/>
      <c r="EA51" s="233"/>
    </row>
    <row r="52" spans="1:131" ht="26.25" customHeight="1" x14ac:dyDescent="0.2">
      <c r="A52" s="241">
        <v>25</v>
      </c>
      <c r="B52" s="809"/>
      <c r="C52" s="810"/>
      <c r="D52" s="810"/>
      <c r="E52" s="810"/>
      <c r="F52" s="810"/>
      <c r="G52" s="810"/>
      <c r="H52" s="810"/>
      <c r="I52" s="810"/>
      <c r="J52" s="810"/>
      <c r="K52" s="810"/>
      <c r="L52" s="810"/>
      <c r="M52" s="810"/>
      <c r="N52" s="810"/>
      <c r="O52" s="810"/>
      <c r="P52" s="811"/>
      <c r="Q52" s="864"/>
      <c r="R52" s="865"/>
      <c r="S52" s="865"/>
      <c r="T52" s="865"/>
      <c r="U52" s="865"/>
      <c r="V52" s="865"/>
      <c r="W52" s="865"/>
      <c r="X52" s="865"/>
      <c r="Y52" s="865"/>
      <c r="Z52" s="865"/>
      <c r="AA52" s="865"/>
      <c r="AB52" s="865"/>
      <c r="AC52" s="865"/>
      <c r="AD52" s="865"/>
      <c r="AE52" s="866"/>
      <c r="AF52" s="815"/>
      <c r="AG52" s="816"/>
      <c r="AH52" s="816"/>
      <c r="AI52" s="816"/>
      <c r="AJ52" s="817"/>
      <c r="AK52" s="868"/>
      <c r="AL52" s="865"/>
      <c r="AM52" s="865"/>
      <c r="AN52" s="865"/>
      <c r="AO52" s="865"/>
      <c r="AP52" s="865"/>
      <c r="AQ52" s="865"/>
      <c r="AR52" s="865"/>
      <c r="AS52" s="865"/>
      <c r="AT52" s="865"/>
      <c r="AU52" s="865"/>
      <c r="AV52" s="865"/>
      <c r="AW52" s="865"/>
      <c r="AX52" s="865"/>
      <c r="AY52" s="865"/>
      <c r="AZ52" s="867"/>
      <c r="BA52" s="867"/>
      <c r="BB52" s="867"/>
      <c r="BC52" s="867"/>
      <c r="BD52" s="867"/>
      <c r="BE52" s="861"/>
      <c r="BF52" s="861"/>
      <c r="BG52" s="861"/>
      <c r="BH52" s="861"/>
      <c r="BI52" s="862"/>
      <c r="BJ52" s="235"/>
      <c r="BK52" s="235"/>
      <c r="BL52" s="235"/>
      <c r="BM52" s="235"/>
      <c r="BN52" s="235"/>
      <c r="BO52" s="244"/>
      <c r="BP52" s="244"/>
      <c r="BQ52" s="241">
        <v>46</v>
      </c>
      <c r="BR52" s="242"/>
      <c r="BS52" s="802"/>
      <c r="BT52" s="803"/>
      <c r="BU52" s="803"/>
      <c r="BV52" s="803"/>
      <c r="BW52" s="803"/>
      <c r="BX52" s="803"/>
      <c r="BY52" s="803"/>
      <c r="BZ52" s="803"/>
      <c r="CA52" s="803"/>
      <c r="CB52" s="803"/>
      <c r="CC52" s="803"/>
      <c r="CD52" s="803"/>
      <c r="CE52" s="803"/>
      <c r="CF52" s="803"/>
      <c r="CG52" s="804"/>
      <c r="CH52" s="805"/>
      <c r="CI52" s="806"/>
      <c r="CJ52" s="806"/>
      <c r="CK52" s="806"/>
      <c r="CL52" s="807"/>
      <c r="CM52" s="805"/>
      <c r="CN52" s="806"/>
      <c r="CO52" s="806"/>
      <c r="CP52" s="806"/>
      <c r="CQ52" s="807"/>
      <c r="CR52" s="805"/>
      <c r="CS52" s="806"/>
      <c r="CT52" s="806"/>
      <c r="CU52" s="806"/>
      <c r="CV52" s="807"/>
      <c r="CW52" s="805"/>
      <c r="CX52" s="806"/>
      <c r="CY52" s="806"/>
      <c r="CZ52" s="806"/>
      <c r="DA52" s="807"/>
      <c r="DB52" s="805"/>
      <c r="DC52" s="806"/>
      <c r="DD52" s="806"/>
      <c r="DE52" s="806"/>
      <c r="DF52" s="807"/>
      <c r="DG52" s="805"/>
      <c r="DH52" s="806"/>
      <c r="DI52" s="806"/>
      <c r="DJ52" s="806"/>
      <c r="DK52" s="807"/>
      <c r="DL52" s="805"/>
      <c r="DM52" s="806"/>
      <c r="DN52" s="806"/>
      <c r="DO52" s="806"/>
      <c r="DP52" s="807"/>
      <c r="DQ52" s="805"/>
      <c r="DR52" s="806"/>
      <c r="DS52" s="806"/>
      <c r="DT52" s="806"/>
      <c r="DU52" s="807"/>
      <c r="DV52" s="802"/>
      <c r="DW52" s="803"/>
      <c r="DX52" s="803"/>
      <c r="DY52" s="803"/>
      <c r="DZ52" s="808"/>
      <c r="EA52" s="233"/>
    </row>
    <row r="53" spans="1:131" ht="26.25" customHeight="1" x14ac:dyDescent="0.2">
      <c r="A53" s="241">
        <v>26</v>
      </c>
      <c r="B53" s="809"/>
      <c r="C53" s="810"/>
      <c r="D53" s="810"/>
      <c r="E53" s="810"/>
      <c r="F53" s="810"/>
      <c r="G53" s="810"/>
      <c r="H53" s="810"/>
      <c r="I53" s="810"/>
      <c r="J53" s="810"/>
      <c r="K53" s="810"/>
      <c r="L53" s="810"/>
      <c r="M53" s="810"/>
      <c r="N53" s="810"/>
      <c r="O53" s="810"/>
      <c r="P53" s="811"/>
      <c r="Q53" s="864"/>
      <c r="R53" s="865"/>
      <c r="S53" s="865"/>
      <c r="T53" s="865"/>
      <c r="U53" s="865"/>
      <c r="V53" s="865"/>
      <c r="W53" s="865"/>
      <c r="X53" s="865"/>
      <c r="Y53" s="865"/>
      <c r="Z53" s="865"/>
      <c r="AA53" s="865"/>
      <c r="AB53" s="865"/>
      <c r="AC53" s="865"/>
      <c r="AD53" s="865"/>
      <c r="AE53" s="866"/>
      <c r="AF53" s="815"/>
      <c r="AG53" s="816"/>
      <c r="AH53" s="816"/>
      <c r="AI53" s="816"/>
      <c r="AJ53" s="817"/>
      <c r="AK53" s="868"/>
      <c r="AL53" s="865"/>
      <c r="AM53" s="865"/>
      <c r="AN53" s="865"/>
      <c r="AO53" s="865"/>
      <c r="AP53" s="865"/>
      <c r="AQ53" s="865"/>
      <c r="AR53" s="865"/>
      <c r="AS53" s="865"/>
      <c r="AT53" s="865"/>
      <c r="AU53" s="865"/>
      <c r="AV53" s="865"/>
      <c r="AW53" s="865"/>
      <c r="AX53" s="865"/>
      <c r="AY53" s="865"/>
      <c r="AZ53" s="867"/>
      <c r="BA53" s="867"/>
      <c r="BB53" s="867"/>
      <c r="BC53" s="867"/>
      <c r="BD53" s="867"/>
      <c r="BE53" s="861"/>
      <c r="BF53" s="861"/>
      <c r="BG53" s="861"/>
      <c r="BH53" s="861"/>
      <c r="BI53" s="862"/>
      <c r="BJ53" s="235"/>
      <c r="BK53" s="235"/>
      <c r="BL53" s="235"/>
      <c r="BM53" s="235"/>
      <c r="BN53" s="235"/>
      <c r="BO53" s="244"/>
      <c r="BP53" s="244"/>
      <c r="BQ53" s="241">
        <v>47</v>
      </c>
      <c r="BR53" s="242"/>
      <c r="BS53" s="802"/>
      <c r="BT53" s="803"/>
      <c r="BU53" s="803"/>
      <c r="BV53" s="803"/>
      <c r="BW53" s="803"/>
      <c r="BX53" s="803"/>
      <c r="BY53" s="803"/>
      <c r="BZ53" s="803"/>
      <c r="CA53" s="803"/>
      <c r="CB53" s="803"/>
      <c r="CC53" s="803"/>
      <c r="CD53" s="803"/>
      <c r="CE53" s="803"/>
      <c r="CF53" s="803"/>
      <c r="CG53" s="804"/>
      <c r="CH53" s="805"/>
      <c r="CI53" s="806"/>
      <c r="CJ53" s="806"/>
      <c r="CK53" s="806"/>
      <c r="CL53" s="807"/>
      <c r="CM53" s="805"/>
      <c r="CN53" s="806"/>
      <c r="CO53" s="806"/>
      <c r="CP53" s="806"/>
      <c r="CQ53" s="807"/>
      <c r="CR53" s="805"/>
      <c r="CS53" s="806"/>
      <c r="CT53" s="806"/>
      <c r="CU53" s="806"/>
      <c r="CV53" s="807"/>
      <c r="CW53" s="805"/>
      <c r="CX53" s="806"/>
      <c r="CY53" s="806"/>
      <c r="CZ53" s="806"/>
      <c r="DA53" s="807"/>
      <c r="DB53" s="805"/>
      <c r="DC53" s="806"/>
      <c r="DD53" s="806"/>
      <c r="DE53" s="806"/>
      <c r="DF53" s="807"/>
      <c r="DG53" s="805"/>
      <c r="DH53" s="806"/>
      <c r="DI53" s="806"/>
      <c r="DJ53" s="806"/>
      <c r="DK53" s="807"/>
      <c r="DL53" s="805"/>
      <c r="DM53" s="806"/>
      <c r="DN53" s="806"/>
      <c r="DO53" s="806"/>
      <c r="DP53" s="807"/>
      <c r="DQ53" s="805"/>
      <c r="DR53" s="806"/>
      <c r="DS53" s="806"/>
      <c r="DT53" s="806"/>
      <c r="DU53" s="807"/>
      <c r="DV53" s="802"/>
      <c r="DW53" s="803"/>
      <c r="DX53" s="803"/>
      <c r="DY53" s="803"/>
      <c r="DZ53" s="808"/>
      <c r="EA53" s="233"/>
    </row>
    <row r="54" spans="1:131" ht="26.25" customHeight="1" x14ac:dyDescent="0.2">
      <c r="A54" s="241">
        <v>27</v>
      </c>
      <c r="B54" s="809"/>
      <c r="C54" s="810"/>
      <c r="D54" s="810"/>
      <c r="E54" s="810"/>
      <c r="F54" s="810"/>
      <c r="G54" s="810"/>
      <c r="H54" s="810"/>
      <c r="I54" s="810"/>
      <c r="J54" s="810"/>
      <c r="K54" s="810"/>
      <c r="L54" s="810"/>
      <c r="M54" s="810"/>
      <c r="N54" s="810"/>
      <c r="O54" s="810"/>
      <c r="P54" s="811"/>
      <c r="Q54" s="864"/>
      <c r="R54" s="865"/>
      <c r="S54" s="865"/>
      <c r="T54" s="865"/>
      <c r="U54" s="865"/>
      <c r="V54" s="865"/>
      <c r="W54" s="865"/>
      <c r="X54" s="865"/>
      <c r="Y54" s="865"/>
      <c r="Z54" s="865"/>
      <c r="AA54" s="865"/>
      <c r="AB54" s="865"/>
      <c r="AC54" s="865"/>
      <c r="AD54" s="865"/>
      <c r="AE54" s="866"/>
      <c r="AF54" s="815"/>
      <c r="AG54" s="816"/>
      <c r="AH54" s="816"/>
      <c r="AI54" s="816"/>
      <c r="AJ54" s="817"/>
      <c r="AK54" s="868"/>
      <c r="AL54" s="865"/>
      <c r="AM54" s="865"/>
      <c r="AN54" s="865"/>
      <c r="AO54" s="865"/>
      <c r="AP54" s="865"/>
      <c r="AQ54" s="865"/>
      <c r="AR54" s="865"/>
      <c r="AS54" s="865"/>
      <c r="AT54" s="865"/>
      <c r="AU54" s="865"/>
      <c r="AV54" s="865"/>
      <c r="AW54" s="865"/>
      <c r="AX54" s="865"/>
      <c r="AY54" s="865"/>
      <c r="AZ54" s="867"/>
      <c r="BA54" s="867"/>
      <c r="BB54" s="867"/>
      <c r="BC54" s="867"/>
      <c r="BD54" s="867"/>
      <c r="BE54" s="861"/>
      <c r="BF54" s="861"/>
      <c r="BG54" s="861"/>
      <c r="BH54" s="861"/>
      <c r="BI54" s="862"/>
      <c r="BJ54" s="235"/>
      <c r="BK54" s="235"/>
      <c r="BL54" s="235"/>
      <c r="BM54" s="235"/>
      <c r="BN54" s="235"/>
      <c r="BO54" s="244"/>
      <c r="BP54" s="244"/>
      <c r="BQ54" s="241">
        <v>48</v>
      </c>
      <c r="BR54" s="242"/>
      <c r="BS54" s="802"/>
      <c r="BT54" s="803"/>
      <c r="BU54" s="803"/>
      <c r="BV54" s="803"/>
      <c r="BW54" s="803"/>
      <c r="BX54" s="803"/>
      <c r="BY54" s="803"/>
      <c r="BZ54" s="803"/>
      <c r="CA54" s="803"/>
      <c r="CB54" s="803"/>
      <c r="CC54" s="803"/>
      <c r="CD54" s="803"/>
      <c r="CE54" s="803"/>
      <c r="CF54" s="803"/>
      <c r="CG54" s="804"/>
      <c r="CH54" s="805"/>
      <c r="CI54" s="806"/>
      <c r="CJ54" s="806"/>
      <c r="CK54" s="806"/>
      <c r="CL54" s="807"/>
      <c r="CM54" s="805"/>
      <c r="CN54" s="806"/>
      <c r="CO54" s="806"/>
      <c r="CP54" s="806"/>
      <c r="CQ54" s="807"/>
      <c r="CR54" s="805"/>
      <c r="CS54" s="806"/>
      <c r="CT54" s="806"/>
      <c r="CU54" s="806"/>
      <c r="CV54" s="807"/>
      <c r="CW54" s="805"/>
      <c r="CX54" s="806"/>
      <c r="CY54" s="806"/>
      <c r="CZ54" s="806"/>
      <c r="DA54" s="807"/>
      <c r="DB54" s="805"/>
      <c r="DC54" s="806"/>
      <c r="DD54" s="806"/>
      <c r="DE54" s="806"/>
      <c r="DF54" s="807"/>
      <c r="DG54" s="805"/>
      <c r="DH54" s="806"/>
      <c r="DI54" s="806"/>
      <c r="DJ54" s="806"/>
      <c r="DK54" s="807"/>
      <c r="DL54" s="805"/>
      <c r="DM54" s="806"/>
      <c r="DN54" s="806"/>
      <c r="DO54" s="806"/>
      <c r="DP54" s="807"/>
      <c r="DQ54" s="805"/>
      <c r="DR54" s="806"/>
      <c r="DS54" s="806"/>
      <c r="DT54" s="806"/>
      <c r="DU54" s="807"/>
      <c r="DV54" s="802"/>
      <c r="DW54" s="803"/>
      <c r="DX54" s="803"/>
      <c r="DY54" s="803"/>
      <c r="DZ54" s="808"/>
      <c r="EA54" s="233"/>
    </row>
    <row r="55" spans="1:131" ht="26.25" customHeight="1" x14ac:dyDescent="0.2">
      <c r="A55" s="241">
        <v>28</v>
      </c>
      <c r="B55" s="809"/>
      <c r="C55" s="810"/>
      <c r="D55" s="810"/>
      <c r="E55" s="810"/>
      <c r="F55" s="810"/>
      <c r="G55" s="810"/>
      <c r="H55" s="810"/>
      <c r="I55" s="810"/>
      <c r="J55" s="810"/>
      <c r="K55" s="810"/>
      <c r="L55" s="810"/>
      <c r="M55" s="810"/>
      <c r="N55" s="810"/>
      <c r="O55" s="810"/>
      <c r="P55" s="811"/>
      <c r="Q55" s="864"/>
      <c r="R55" s="865"/>
      <c r="S55" s="865"/>
      <c r="T55" s="865"/>
      <c r="U55" s="865"/>
      <c r="V55" s="865"/>
      <c r="W55" s="865"/>
      <c r="X55" s="865"/>
      <c r="Y55" s="865"/>
      <c r="Z55" s="865"/>
      <c r="AA55" s="865"/>
      <c r="AB55" s="865"/>
      <c r="AC55" s="865"/>
      <c r="AD55" s="865"/>
      <c r="AE55" s="866"/>
      <c r="AF55" s="815"/>
      <c r="AG55" s="816"/>
      <c r="AH55" s="816"/>
      <c r="AI55" s="816"/>
      <c r="AJ55" s="817"/>
      <c r="AK55" s="868"/>
      <c r="AL55" s="865"/>
      <c r="AM55" s="865"/>
      <c r="AN55" s="865"/>
      <c r="AO55" s="865"/>
      <c r="AP55" s="865"/>
      <c r="AQ55" s="865"/>
      <c r="AR55" s="865"/>
      <c r="AS55" s="865"/>
      <c r="AT55" s="865"/>
      <c r="AU55" s="865"/>
      <c r="AV55" s="865"/>
      <c r="AW55" s="865"/>
      <c r="AX55" s="865"/>
      <c r="AY55" s="865"/>
      <c r="AZ55" s="867"/>
      <c r="BA55" s="867"/>
      <c r="BB55" s="867"/>
      <c r="BC55" s="867"/>
      <c r="BD55" s="867"/>
      <c r="BE55" s="861"/>
      <c r="BF55" s="861"/>
      <c r="BG55" s="861"/>
      <c r="BH55" s="861"/>
      <c r="BI55" s="862"/>
      <c r="BJ55" s="235"/>
      <c r="BK55" s="235"/>
      <c r="BL55" s="235"/>
      <c r="BM55" s="235"/>
      <c r="BN55" s="235"/>
      <c r="BO55" s="244"/>
      <c r="BP55" s="244"/>
      <c r="BQ55" s="241">
        <v>49</v>
      </c>
      <c r="BR55" s="242"/>
      <c r="BS55" s="802"/>
      <c r="BT55" s="803"/>
      <c r="BU55" s="803"/>
      <c r="BV55" s="803"/>
      <c r="BW55" s="803"/>
      <c r="BX55" s="803"/>
      <c r="BY55" s="803"/>
      <c r="BZ55" s="803"/>
      <c r="CA55" s="803"/>
      <c r="CB55" s="803"/>
      <c r="CC55" s="803"/>
      <c r="CD55" s="803"/>
      <c r="CE55" s="803"/>
      <c r="CF55" s="803"/>
      <c r="CG55" s="804"/>
      <c r="CH55" s="805"/>
      <c r="CI55" s="806"/>
      <c r="CJ55" s="806"/>
      <c r="CK55" s="806"/>
      <c r="CL55" s="807"/>
      <c r="CM55" s="805"/>
      <c r="CN55" s="806"/>
      <c r="CO55" s="806"/>
      <c r="CP55" s="806"/>
      <c r="CQ55" s="807"/>
      <c r="CR55" s="805"/>
      <c r="CS55" s="806"/>
      <c r="CT55" s="806"/>
      <c r="CU55" s="806"/>
      <c r="CV55" s="807"/>
      <c r="CW55" s="805"/>
      <c r="CX55" s="806"/>
      <c r="CY55" s="806"/>
      <c r="CZ55" s="806"/>
      <c r="DA55" s="807"/>
      <c r="DB55" s="805"/>
      <c r="DC55" s="806"/>
      <c r="DD55" s="806"/>
      <c r="DE55" s="806"/>
      <c r="DF55" s="807"/>
      <c r="DG55" s="805"/>
      <c r="DH55" s="806"/>
      <c r="DI55" s="806"/>
      <c r="DJ55" s="806"/>
      <c r="DK55" s="807"/>
      <c r="DL55" s="805"/>
      <c r="DM55" s="806"/>
      <c r="DN55" s="806"/>
      <c r="DO55" s="806"/>
      <c r="DP55" s="807"/>
      <c r="DQ55" s="805"/>
      <c r="DR55" s="806"/>
      <c r="DS55" s="806"/>
      <c r="DT55" s="806"/>
      <c r="DU55" s="807"/>
      <c r="DV55" s="802"/>
      <c r="DW55" s="803"/>
      <c r="DX55" s="803"/>
      <c r="DY55" s="803"/>
      <c r="DZ55" s="808"/>
      <c r="EA55" s="233"/>
    </row>
    <row r="56" spans="1:131" ht="26.25" customHeight="1" x14ac:dyDescent="0.2">
      <c r="A56" s="241">
        <v>29</v>
      </c>
      <c r="B56" s="809"/>
      <c r="C56" s="810"/>
      <c r="D56" s="810"/>
      <c r="E56" s="810"/>
      <c r="F56" s="810"/>
      <c r="G56" s="810"/>
      <c r="H56" s="810"/>
      <c r="I56" s="810"/>
      <c r="J56" s="810"/>
      <c r="K56" s="810"/>
      <c r="L56" s="810"/>
      <c r="M56" s="810"/>
      <c r="N56" s="810"/>
      <c r="O56" s="810"/>
      <c r="P56" s="811"/>
      <c r="Q56" s="864"/>
      <c r="R56" s="865"/>
      <c r="S56" s="865"/>
      <c r="T56" s="865"/>
      <c r="U56" s="865"/>
      <c r="V56" s="865"/>
      <c r="W56" s="865"/>
      <c r="X56" s="865"/>
      <c r="Y56" s="865"/>
      <c r="Z56" s="865"/>
      <c r="AA56" s="865"/>
      <c r="AB56" s="865"/>
      <c r="AC56" s="865"/>
      <c r="AD56" s="865"/>
      <c r="AE56" s="866"/>
      <c r="AF56" s="815"/>
      <c r="AG56" s="816"/>
      <c r="AH56" s="816"/>
      <c r="AI56" s="816"/>
      <c r="AJ56" s="817"/>
      <c r="AK56" s="868"/>
      <c r="AL56" s="865"/>
      <c r="AM56" s="865"/>
      <c r="AN56" s="865"/>
      <c r="AO56" s="865"/>
      <c r="AP56" s="865"/>
      <c r="AQ56" s="865"/>
      <c r="AR56" s="865"/>
      <c r="AS56" s="865"/>
      <c r="AT56" s="865"/>
      <c r="AU56" s="865"/>
      <c r="AV56" s="865"/>
      <c r="AW56" s="865"/>
      <c r="AX56" s="865"/>
      <c r="AY56" s="865"/>
      <c r="AZ56" s="867"/>
      <c r="BA56" s="867"/>
      <c r="BB56" s="867"/>
      <c r="BC56" s="867"/>
      <c r="BD56" s="867"/>
      <c r="BE56" s="861"/>
      <c r="BF56" s="861"/>
      <c r="BG56" s="861"/>
      <c r="BH56" s="861"/>
      <c r="BI56" s="862"/>
      <c r="BJ56" s="235"/>
      <c r="BK56" s="235"/>
      <c r="BL56" s="235"/>
      <c r="BM56" s="235"/>
      <c r="BN56" s="235"/>
      <c r="BO56" s="244"/>
      <c r="BP56" s="244"/>
      <c r="BQ56" s="241">
        <v>50</v>
      </c>
      <c r="BR56" s="242"/>
      <c r="BS56" s="802"/>
      <c r="BT56" s="803"/>
      <c r="BU56" s="803"/>
      <c r="BV56" s="803"/>
      <c r="BW56" s="803"/>
      <c r="BX56" s="803"/>
      <c r="BY56" s="803"/>
      <c r="BZ56" s="803"/>
      <c r="CA56" s="803"/>
      <c r="CB56" s="803"/>
      <c r="CC56" s="803"/>
      <c r="CD56" s="803"/>
      <c r="CE56" s="803"/>
      <c r="CF56" s="803"/>
      <c r="CG56" s="804"/>
      <c r="CH56" s="805"/>
      <c r="CI56" s="806"/>
      <c r="CJ56" s="806"/>
      <c r="CK56" s="806"/>
      <c r="CL56" s="807"/>
      <c r="CM56" s="805"/>
      <c r="CN56" s="806"/>
      <c r="CO56" s="806"/>
      <c r="CP56" s="806"/>
      <c r="CQ56" s="807"/>
      <c r="CR56" s="805"/>
      <c r="CS56" s="806"/>
      <c r="CT56" s="806"/>
      <c r="CU56" s="806"/>
      <c r="CV56" s="807"/>
      <c r="CW56" s="805"/>
      <c r="CX56" s="806"/>
      <c r="CY56" s="806"/>
      <c r="CZ56" s="806"/>
      <c r="DA56" s="807"/>
      <c r="DB56" s="805"/>
      <c r="DC56" s="806"/>
      <c r="DD56" s="806"/>
      <c r="DE56" s="806"/>
      <c r="DF56" s="807"/>
      <c r="DG56" s="805"/>
      <c r="DH56" s="806"/>
      <c r="DI56" s="806"/>
      <c r="DJ56" s="806"/>
      <c r="DK56" s="807"/>
      <c r="DL56" s="805"/>
      <c r="DM56" s="806"/>
      <c r="DN56" s="806"/>
      <c r="DO56" s="806"/>
      <c r="DP56" s="807"/>
      <c r="DQ56" s="805"/>
      <c r="DR56" s="806"/>
      <c r="DS56" s="806"/>
      <c r="DT56" s="806"/>
      <c r="DU56" s="807"/>
      <c r="DV56" s="802"/>
      <c r="DW56" s="803"/>
      <c r="DX56" s="803"/>
      <c r="DY56" s="803"/>
      <c r="DZ56" s="808"/>
      <c r="EA56" s="233"/>
    </row>
    <row r="57" spans="1:131" ht="26.25" customHeight="1" x14ac:dyDescent="0.2">
      <c r="A57" s="241">
        <v>30</v>
      </c>
      <c r="B57" s="809"/>
      <c r="C57" s="810"/>
      <c r="D57" s="810"/>
      <c r="E57" s="810"/>
      <c r="F57" s="810"/>
      <c r="G57" s="810"/>
      <c r="H57" s="810"/>
      <c r="I57" s="810"/>
      <c r="J57" s="810"/>
      <c r="K57" s="810"/>
      <c r="L57" s="810"/>
      <c r="M57" s="810"/>
      <c r="N57" s="810"/>
      <c r="O57" s="810"/>
      <c r="P57" s="811"/>
      <c r="Q57" s="864"/>
      <c r="R57" s="865"/>
      <c r="S57" s="865"/>
      <c r="T57" s="865"/>
      <c r="U57" s="865"/>
      <c r="V57" s="865"/>
      <c r="W57" s="865"/>
      <c r="X57" s="865"/>
      <c r="Y57" s="865"/>
      <c r="Z57" s="865"/>
      <c r="AA57" s="865"/>
      <c r="AB57" s="865"/>
      <c r="AC57" s="865"/>
      <c r="AD57" s="865"/>
      <c r="AE57" s="866"/>
      <c r="AF57" s="815"/>
      <c r="AG57" s="816"/>
      <c r="AH57" s="816"/>
      <c r="AI57" s="816"/>
      <c r="AJ57" s="817"/>
      <c r="AK57" s="868"/>
      <c r="AL57" s="865"/>
      <c r="AM57" s="865"/>
      <c r="AN57" s="865"/>
      <c r="AO57" s="865"/>
      <c r="AP57" s="865"/>
      <c r="AQ57" s="865"/>
      <c r="AR57" s="865"/>
      <c r="AS57" s="865"/>
      <c r="AT57" s="865"/>
      <c r="AU57" s="865"/>
      <c r="AV57" s="865"/>
      <c r="AW57" s="865"/>
      <c r="AX57" s="865"/>
      <c r="AY57" s="865"/>
      <c r="AZ57" s="867"/>
      <c r="BA57" s="867"/>
      <c r="BB57" s="867"/>
      <c r="BC57" s="867"/>
      <c r="BD57" s="867"/>
      <c r="BE57" s="861"/>
      <c r="BF57" s="861"/>
      <c r="BG57" s="861"/>
      <c r="BH57" s="861"/>
      <c r="BI57" s="862"/>
      <c r="BJ57" s="235"/>
      <c r="BK57" s="235"/>
      <c r="BL57" s="235"/>
      <c r="BM57" s="235"/>
      <c r="BN57" s="235"/>
      <c r="BO57" s="244"/>
      <c r="BP57" s="244"/>
      <c r="BQ57" s="241">
        <v>51</v>
      </c>
      <c r="BR57" s="242"/>
      <c r="BS57" s="802"/>
      <c r="BT57" s="803"/>
      <c r="BU57" s="803"/>
      <c r="BV57" s="803"/>
      <c r="BW57" s="803"/>
      <c r="BX57" s="803"/>
      <c r="BY57" s="803"/>
      <c r="BZ57" s="803"/>
      <c r="CA57" s="803"/>
      <c r="CB57" s="803"/>
      <c r="CC57" s="803"/>
      <c r="CD57" s="803"/>
      <c r="CE57" s="803"/>
      <c r="CF57" s="803"/>
      <c r="CG57" s="804"/>
      <c r="CH57" s="805"/>
      <c r="CI57" s="806"/>
      <c r="CJ57" s="806"/>
      <c r="CK57" s="806"/>
      <c r="CL57" s="807"/>
      <c r="CM57" s="805"/>
      <c r="CN57" s="806"/>
      <c r="CO57" s="806"/>
      <c r="CP57" s="806"/>
      <c r="CQ57" s="807"/>
      <c r="CR57" s="805"/>
      <c r="CS57" s="806"/>
      <c r="CT57" s="806"/>
      <c r="CU57" s="806"/>
      <c r="CV57" s="807"/>
      <c r="CW57" s="805"/>
      <c r="CX57" s="806"/>
      <c r="CY57" s="806"/>
      <c r="CZ57" s="806"/>
      <c r="DA57" s="807"/>
      <c r="DB57" s="805"/>
      <c r="DC57" s="806"/>
      <c r="DD57" s="806"/>
      <c r="DE57" s="806"/>
      <c r="DF57" s="807"/>
      <c r="DG57" s="805"/>
      <c r="DH57" s="806"/>
      <c r="DI57" s="806"/>
      <c r="DJ57" s="806"/>
      <c r="DK57" s="807"/>
      <c r="DL57" s="805"/>
      <c r="DM57" s="806"/>
      <c r="DN57" s="806"/>
      <c r="DO57" s="806"/>
      <c r="DP57" s="807"/>
      <c r="DQ57" s="805"/>
      <c r="DR57" s="806"/>
      <c r="DS57" s="806"/>
      <c r="DT57" s="806"/>
      <c r="DU57" s="807"/>
      <c r="DV57" s="802"/>
      <c r="DW57" s="803"/>
      <c r="DX57" s="803"/>
      <c r="DY57" s="803"/>
      <c r="DZ57" s="808"/>
      <c r="EA57" s="233"/>
    </row>
    <row r="58" spans="1:131" ht="26.25" customHeight="1" x14ac:dyDescent="0.2">
      <c r="A58" s="241">
        <v>31</v>
      </c>
      <c r="B58" s="809"/>
      <c r="C58" s="810"/>
      <c r="D58" s="810"/>
      <c r="E58" s="810"/>
      <c r="F58" s="810"/>
      <c r="G58" s="810"/>
      <c r="H58" s="810"/>
      <c r="I58" s="810"/>
      <c r="J58" s="810"/>
      <c r="K58" s="810"/>
      <c r="L58" s="810"/>
      <c r="M58" s="810"/>
      <c r="N58" s="810"/>
      <c r="O58" s="810"/>
      <c r="P58" s="811"/>
      <c r="Q58" s="864"/>
      <c r="R58" s="865"/>
      <c r="S58" s="865"/>
      <c r="T58" s="865"/>
      <c r="U58" s="865"/>
      <c r="V58" s="865"/>
      <c r="W58" s="865"/>
      <c r="X58" s="865"/>
      <c r="Y58" s="865"/>
      <c r="Z58" s="865"/>
      <c r="AA58" s="865"/>
      <c r="AB58" s="865"/>
      <c r="AC58" s="865"/>
      <c r="AD58" s="865"/>
      <c r="AE58" s="866"/>
      <c r="AF58" s="815"/>
      <c r="AG58" s="816"/>
      <c r="AH58" s="816"/>
      <c r="AI58" s="816"/>
      <c r="AJ58" s="817"/>
      <c r="AK58" s="868"/>
      <c r="AL58" s="865"/>
      <c r="AM58" s="865"/>
      <c r="AN58" s="865"/>
      <c r="AO58" s="865"/>
      <c r="AP58" s="865"/>
      <c r="AQ58" s="865"/>
      <c r="AR58" s="865"/>
      <c r="AS58" s="865"/>
      <c r="AT58" s="865"/>
      <c r="AU58" s="865"/>
      <c r="AV58" s="865"/>
      <c r="AW58" s="865"/>
      <c r="AX58" s="865"/>
      <c r="AY58" s="865"/>
      <c r="AZ58" s="867"/>
      <c r="BA58" s="867"/>
      <c r="BB58" s="867"/>
      <c r="BC58" s="867"/>
      <c r="BD58" s="867"/>
      <c r="BE58" s="861"/>
      <c r="BF58" s="861"/>
      <c r="BG58" s="861"/>
      <c r="BH58" s="861"/>
      <c r="BI58" s="862"/>
      <c r="BJ58" s="235"/>
      <c r="BK58" s="235"/>
      <c r="BL58" s="235"/>
      <c r="BM58" s="235"/>
      <c r="BN58" s="235"/>
      <c r="BO58" s="244"/>
      <c r="BP58" s="244"/>
      <c r="BQ58" s="241">
        <v>52</v>
      </c>
      <c r="BR58" s="242"/>
      <c r="BS58" s="802"/>
      <c r="BT58" s="803"/>
      <c r="BU58" s="803"/>
      <c r="BV58" s="803"/>
      <c r="BW58" s="803"/>
      <c r="BX58" s="803"/>
      <c r="BY58" s="803"/>
      <c r="BZ58" s="803"/>
      <c r="CA58" s="803"/>
      <c r="CB58" s="803"/>
      <c r="CC58" s="803"/>
      <c r="CD58" s="803"/>
      <c r="CE58" s="803"/>
      <c r="CF58" s="803"/>
      <c r="CG58" s="804"/>
      <c r="CH58" s="805"/>
      <c r="CI58" s="806"/>
      <c r="CJ58" s="806"/>
      <c r="CK58" s="806"/>
      <c r="CL58" s="807"/>
      <c r="CM58" s="805"/>
      <c r="CN58" s="806"/>
      <c r="CO58" s="806"/>
      <c r="CP58" s="806"/>
      <c r="CQ58" s="807"/>
      <c r="CR58" s="805"/>
      <c r="CS58" s="806"/>
      <c r="CT58" s="806"/>
      <c r="CU58" s="806"/>
      <c r="CV58" s="807"/>
      <c r="CW58" s="805"/>
      <c r="CX58" s="806"/>
      <c r="CY58" s="806"/>
      <c r="CZ58" s="806"/>
      <c r="DA58" s="807"/>
      <c r="DB58" s="805"/>
      <c r="DC58" s="806"/>
      <c r="DD58" s="806"/>
      <c r="DE58" s="806"/>
      <c r="DF58" s="807"/>
      <c r="DG58" s="805"/>
      <c r="DH58" s="806"/>
      <c r="DI58" s="806"/>
      <c r="DJ58" s="806"/>
      <c r="DK58" s="807"/>
      <c r="DL58" s="805"/>
      <c r="DM58" s="806"/>
      <c r="DN58" s="806"/>
      <c r="DO58" s="806"/>
      <c r="DP58" s="807"/>
      <c r="DQ58" s="805"/>
      <c r="DR58" s="806"/>
      <c r="DS58" s="806"/>
      <c r="DT58" s="806"/>
      <c r="DU58" s="807"/>
      <c r="DV58" s="802"/>
      <c r="DW58" s="803"/>
      <c r="DX58" s="803"/>
      <c r="DY58" s="803"/>
      <c r="DZ58" s="808"/>
      <c r="EA58" s="233"/>
    </row>
    <row r="59" spans="1:131" ht="26.25" customHeight="1" x14ac:dyDescent="0.2">
      <c r="A59" s="241">
        <v>32</v>
      </c>
      <c r="B59" s="809"/>
      <c r="C59" s="810"/>
      <c r="D59" s="810"/>
      <c r="E59" s="810"/>
      <c r="F59" s="810"/>
      <c r="G59" s="810"/>
      <c r="H59" s="810"/>
      <c r="I59" s="810"/>
      <c r="J59" s="810"/>
      <c r="K59" s="810"/>
      <c r="L59" s="810"/>
      <c r="M59" s="810"/>
      <c r="N59" s="810"/>
      <c r="O59" s="810"/>
      <c r="P59" s="811"/>
      <c r="Q59" s="864"/>
      <c r="R59" s="865"/>
      <c r="S59" s="865"/>
      <c r="T59" s="865"/>
      <c r="U59" s="865"/>
      <c r="V59" s="865"/>
      <c r="W59" s="865"/>
      <c r="X59" s="865"/>
      <c r="Y59" s="865"/>
      <c r="Z59" s="865"/>
      <c r="AA59" s="865"/>
      <c r="AB59" s="865"/>
      <c r="AC59" s="865"/>
      <c r="AD59" s="865"/>
      <c r="AE59" s="866"/>
      <c r="AF59" s="815"/>
      <c r="AG59" s="816"/>
      <c r="AH59" s="816"/>
      <c r="AI59" s="816"/>
      <c r="AJ59" s="817"/>
      <c r="AK59" s="868"/>
      <c r="AL59" s="865"/>
      <c r="AM59" s="865"/>
      <c r="AN59" s="865"/>
      <c r="AO59" s="865"/>
      <c r="AP59" s="865"/>
      <c r="AQ59" s="865"/>
      <c r="AR59" s="865"/>
      <c r="AS59" s="865"/>
      <c r="AT59" s="865"/>
      <c r="AU59" s="865"/>
      <c r="AV59" s="865"/>
      <c r="AW59" s="865"/>
      <c r="AX59" s="865"/>
      <c r="AY59" s="865"/>
      <c r="AZ59" s="867"/>
      <c r="BA59" s="867"/>
      <c r="BB59" s="867"/>
      <c r="BC59" s="867"/>
      <c r="BD59" s="867"/>
      <c r="BE59" s="861"/>
      <c r="BF59" s="861"/>
      <c r="BG59" s="861"/>
      <c r="BH59" s="861"/>
      <c r="BI59" s="862"/>
      <c r="BJ59" s="235"/>
      <c r="BK59" s="235"/>
      <c r="BL59" s="235"/>
      <c r="BM59" s="235"/>
      <c r="BN59" s="235"/>
      <c r="BO59" s="244"/>
      <c r="BP59" s="244"/>
      <c r="BQ59" s="241">
        <v>53</v>
      </c>
      <c r="BR59" s="242"/>
      <c r="BS59" s="802"/>
      <c r="BT59" s="803"/>
      <c r="BU59" s="803"/>
      <c r="BV59" s="803"/>
      <c r="BW59" s="803"/>
      <c r="BX59" s="803"/>
      <c r="BY59" s="803"/>
      <c r="BZ59" s="803"/>
      <c r="CA59" s="803"/>
      <c r="CB59" s="803"/>
      <c r="CC59" s="803"/>
      <c r="CD59" s="803"/>
      <c r="CE59" s="803"/>
      <c r="CF59" s="803"/>
      <c r="CG59" s="804"/>
      <c r="CH59" s="805"/>
      <c r="CI59" s="806"/>
      <c r="CJ59" s="806"/>
      <c r="CK59" s="806"/>
      <c r="CL59" s="807"/>
      <c r="CM59" s="805"/>
      <c r="CN59" s="806"/>
      <c r="CO59" s="806"/>
      <c r="CP59" s="806"/>
      <c r="CQ59" s="807"/>
      <c r="CR59" s="805"/>
      <c r="CS59" s="806"/>
      <c r="CT59" s="806"/>
      <c r="CU59" s="806"/>
      <c r="CV59" s="807"/>
      <c r="CW59" s="805"/>
      <c r="CX59" s="806"/>
      <c r="CY59" s="806"/>
      <c r="CZ59" s="806"/>
      <c r="DA59" s="807"/>
      <c r="DB59" s="805"/>
      <c r="DC59" s="806"/>
      <c r="DD59" s="806"/>
      <c r="DE59" s="806"/>
      <c r="DF59" s="807"/>
      <c r="DG59" s="805"/>
      <c r="DH59" s="806"/>
      <c r="DI59" s="806"/>
      <c r="DJ59" s="806"/>
      <c r="DK59" s="807"/>
      <c r="DL59" s="805"/>
      <c r="DM59" s="806"/>
      <c r="DN59" s="806"/>
      <c r="DO59" s="806"/>
      <c r="DP59" s="807"/>
      <c r="DQ59" s="805"/>
      <c r="DR59" s="806"/>
      <c r="DS59" s="806"/>
      <c r="DT59" s="806"/>
      <c r="DU59" s="807"/>
      <c r="DV59" s="802"/>
      <c r="DW59" s="803"/>
      <c r="DX59" s="803"/>
      <c r="DY59" s="803"/>
      <c r="DZ59" s="808"/>
      <c r="EA59" s="233"/>
    </row>
    <row r="60" spans="1:131" ht="26.25" customHeight="1" x14ac:dyDescent="0.2">
      <c r="A60" s="241">
        <v>33</v>
      </c>
      <c r="B60" s="809"/>
      <c r="C60" s="810"/>
      <c r="D60" s="810"/>
      <c r="E60" s="810"/>
      <c r="F60" s="810"/>
      <c r="G60" s="810"/>
      <c r="H60" s="810"/>
      <c r="I60" s="810"/>
      <c r="J60" s="810"/>
      <c r="K60" s="810"/>
      <c r="L60" s="810"/>
      <c r="M60" s="810"/>
      <c r="N60" s="810"/>
      <c r="O60" s="810"/>
      <c r="P60" s="811"/>
      <c r="Q60" s="864"/>
      <c r="R60" s="865"/>
      <c r="S60" s="865"/>
      <c r="T60" s="865"/>
      <c r="U60" s="865"/>
      <c r="V60" s="865"/>
      <c r="W60" s="865"/>
      <c r="X60" s="865"/>
      <c r="Y60" s="865"/>
      <c r="Z60" s="865"/>
      <c r="AA60" s="865"/>
      <c r="AB60" s="865"/>
      <c r="AC60" s="865"/>
      <c r="AD60" s="865"/>
      <c r="AE60" s="866"/>
      <c r="AF60" s="815"/>
      <c r="AG60" s="816"/>
      <c r="AH60" s="816"/>
      <c r="AI60" s="816"/>
      <c r="AJ60" s="817"/>
      <c r="AK60" s="868"/>
      <c r="AL60" s="865"/>
      <c r="AM60" s="865"/>
      <c r="AN60" s="865"/>
      <c r="AO60" s="865"/>
      <c r="AP60" s="865"/>
      <c r="AQ60" s="865"/>
      <c r="AR60" s="865"/>
      <c r="AS60" s="865"/>
      <c r="AT60" s="865"/>
      <c r="AU60" s="865"/>
      <c r="AV60" s="865"/>
      <c r="AW60" s="865"/>
      <c r="AX60" s="865"/>
      <c r="AY60" s="865"/>
      <c r="AZ60" s="867"/>
      <c r="BA60" s="867"/>
      <c r="BB60" s="867"/>
      <c r="BC60" s="867"/>
      <c r="BD60" s="867"/>
      <c r="BE60" s="861"/>
      <c r="BF60" s="861"/>
      <c r="BG60" s="861"/>
      <c r="BH60" s="861"/>
      <c r="BI60" s="862"/>
      <c r="BJ60" s="235"/>
      <c r="BK60" s="235"/>
      <c r="BL60" s="235"/>
      <c r="BM60" s="235"/>
      <c r="BN60" s="235"/>
      <c r="BO60" s="244"/>
      <c r="BP60" s="244"/>
      <c r="BQ60" s="241">
        <v>54</v>
      </c>
      <c r="BR60" s="242"/>
      <c r="BS60" s="802"/>
      <c r="BT60" s="803"/>
      <c r="BU60" s="803"/>
      <c r="BV60" s="803"/>
      <c r="BW60" s="803"/>
      <c r="BX60" s="803"/>
      <c r="BY60" s="803"/>
      <c r="BZ60" s="803"/>
      <c r="CA60" s="803"/>
      <c r="CB60" s="803"/>
      <c r="CC60" s="803"/>
      <c r="CD60" s="803"/>
      <c r="CE60" s="803"/>
      <c r="CF60" s="803"/>
      <c r="CG60" s="804"/>
      <c r="CH60" s="805"/>
      <c r="CI60" s="806"/>
      <c r="CJ60" s="806"/>
      <c r="CK60" s="806"/>
      <c r="CL60" s="807"/>
      <c r="CM60" s="805"/>
      <c r="CN60" s="806"/>
      <c r="CO60" s="806"/>
      <c r="CP60" s="806"/>
      <c r="CQ60" s="807"/>
      <c r="CR60" s="805"/>
      <c r="CS60" s="806"/>
      <c r="CT60" s="806"/>
      <c r="CU60" s="806"/>
      <c r="CV60" s="807"/>
      <c r="CW60" s="805"/>
      <c r="CX60" s="806"/>
      <c r="CY60" s="806"/>
      <c r="CZ60" s="806"/>
      <c r="DA60" s="807"/>
      <c r="DB60" s="805"/>
      <c r="DC60" s="806"/>
      <c r="DD60" s="806"/>
      <c r="DE60" s="806"/>
      <c r="DF60" s="807"/>
      <c r="DG60" s="805"/>
      <c r="DH60" s="806"/>
      <c r="DI60" s="806"/>
      <c r="DJ60" s="806"/>
      <c r="DK60" s="807"/>
      <c r="DL60" s="805"/>
      <c r="DM60" s="806"/>
      <c r="DN60" s="806"/>
      <c r="DO60" s="806"/>
      <c r="DP60" s="807"/>
      <c r="DQ60" s="805"/>
      <c r="DR60" s="806"/>
      <c r="DS60" s="806"/>
      <c r="DT60" s="806"/>
      <c r="DU60" s="807"/>
      <c r="DV60" s="802"/>
      <c r="DW60" s="803"/>
      <c r="DX60" s="803"/>
      <c r="DY60" s="803"/>
      <c r="DZ60" s="808"/>
      <c r="EA60" s="233"/>
    </row>
    <row r="61" spans="1:131" ht="26.25" customHeight="1" thickBot="1" x14ac:dyDescent="0.25">
      <c r="A61" s="241">
        <v>34</v>
      </c>
      <c r="B61" s="809"/>
      <c r="C61" s="810"/>
      <c r="D61" s="810"/>
      <c r="E61" s="810"/>
      <c r="F61" s="810"/>
      <c r="G61" s="810"/>
      <c r="H61" s="810"/>
      <c r="I61" s="810"/>
      <c r="J61" s="810"/>
      <c r="K61" s="810"/>
      <c r="L61" s="810"/>
      <c r="M61" s="810"/>
      <c r="N61" s="810"/>
      <c r="O61" s="810"/>
      <c r="P61" s="811"/>
      <c r="Q61" s="864"/>
      <c r="R61" s="865"/>
      <c r="S61" s="865"/>
      <c r="T61" s="865"/>
      <c r="U61" s="865"/>
      <c r="V61" s="865"/>
      <c r="W61" s="865"/>
      <c r="X61" s="865"/>
      <c r="Y61" s="865"/>
      <c r="Z61" s="865"/>
      <c r="AA61" s="865"/>
      <c r="AB61" s="865"/>
      <c r="AC61" s="865"/>
      <c r="AD61" s="865"/>
      <c r="AE61" s="866"/>
      <c r="AF61" s="815"/>
      <c r="AG61" s="816"/>
      <c r="AH61" s="816"/>
      <c r="AI61" s="816"/>
      <c r="AJ61" s="817"/>
      <c r="AK61" s="868"/>
      <c r="AL61" s="865"/>
      <c r="AM61" s="865"/>
      <c r="AN61" s="865"/>
      <c r="AO61" s="865"/>
      <c r="AP61" s="865"/>
      <c r="AQ61" s="865"/>
      <c r="AR61" s="865"/>
      <c r="AS61" s="865"/>
      <c r="AT61" s="865"/>
      <c r="AU61" s="865"/>
      <c r="AV61" s="865"/>
      <c r="AW61" s="865"/>
      <c r="AX61" s="865"/>
      <c r="AY61" s="865"/>
      <c r="AZ61" s="867"/>
      <c r="BA61" s="867"/>
      <c r="BB61" s="867"/>
      <c r="BC61" s="867"/>
      <c r="BD61" s="867"/>
      <c r="BE61" s="861"/>
      <c r="BF61" s="861"/>
      <c r="BG61" s="861"/>
      <c r="BH61" s="861"/>
      <c r="BI61" s="862"/>
      <c r="BJ61" s="235"/>
      <c r="BK61" s="235"/>
      <c r="BL61" s="235"/>
      <c r="BM61" s="235"/>
      <c r="BN61" s="235"/>
      <c r="BO61" s="244"/>
      <c r="BP61" s="244"/>
      <c r="BQ61" s="241">
        <v>55</v>
      </c>
      <c r="BR61" s="242"/>
      <c r="BS61" s="802"/>
      <c r="BT61" s="803"/>
      <c r="BU61" s="803"/>
      <c r="BV61" s="803"/>
      <c r="BW61" s="803"/>
      <c r="BX61" s="803"/>
      <c r="BY61" s="803"/>
      <c r="BZ61" s="803"/>
      <c r="CA61" s="803"/>
      <c r="CB61" s="803"/>
      <c r="CC61" s="803"/>
      <c r="CD61" s="803"/>
      <c r="CE61" s="803"/>
      <c r="CF61" s="803"/>
      <c r="CG61" s="804"/>
      <c r="CH61" s="805"/>
      <c r="CI61" s="806"/>
      <c r="CJ61" s="806"/>
      <c r="CK61" s="806"/>
      <c r="CL61" s="807"/>
      <c r="CM61" s="805"/>
      <c r="CN61" s="806"/>
      <c r="CO61" s="806"/>
      <c r="CP61" s="806"/>
      <c r="CQ61" s="807"/>
      <c r="CR61" s="805"/>
      <c r="CS61" s="806"/>
      <c r="CT61" s="806"/>
      <c r="CU61" s="806"/>
      <c r="CV61" s="807"/>
      <c r="CW61" s="805"/>
      <c r="CX61" s="806"/>
      <c r="CY61" s="806"/>
      <c r="CZ61" s="806"/>
      <c r="DA61" s="807"/>
      <c r="DB61" s="805"/>
      <c r="DC61" s="806"/>
      <c r="DD61" s="806"/>
      <c r="DE61" s="806"/>
      <c r="DF61" s="807"/>
      <c r="DG61" s="805"/>
      <c r="DH61" s="806"/>
      <c r="DI61" s="806"/>
      <c r="DJ61" s="806"/>
      <c r="DK61" s="807"/>
      <c r="DL61" s="805"/>
      <c r="DM61" s="806"/>
      <c r="DN61" s="806"/>
      <c r="DO61" s="806"/>
      <c r="DP61" s="807"/>
      <c r="DQ61" s="805"/>
      <c r="DR61" s="806"/>
      <c r="DS61" s="806"/>
      <c r="DT61" s="806"/>
      <c r="DU61" s="807"/>
      <c r="DV61" s="802"/>
      <c r="DW61" s="803"/>
      <c r="DX61" s="803"/>
      <c r="DY61" s="803"/>
      <c r="DZ61" s="808"/>
      <c r="EA61" s="233"/>
    </row>
    <row r="62" spans="1:131" ht="26.25" customHeight="1" x14ac:dyDescent="0.2">
      <c r="A62" s="241">
        <v>35</v>
      </c>
      <c r="B62" s="809"/>
      <c r="C62" s="810"/>
      <c r="D62" s="810"/>
      <c r="E62" s="810"/>
      <c r="F62" s="810"/>
      <c r="G62" s="810"/>
      <c r="H62" s="810"/>
      <c r="I62" s="810"/>
      <c r="J62" s="810"/>
      <c r="K62" s="810"/>
      <c r="L62" s="810"/>
      <c r="M62" s="810"/>
      <c r="N62" s="810"/>
      <c r="O62" s="810"/>
      <c r="P62" s="811"/>
      <c r="Q62" s="864"/>
      <c r="R62" s="865"/>
      <c r="S62" s="865"/>
      <c r="T62" s="865"/>
      <c r="U62" s="865"/>
      <c r="V62" s="865"/>
      <c r="W62" s="865"/>
      <c r="X62" s="865"/>
      <c r="Y62" s="865"/>
      <c r="Z62" s="865"/>
      <c r="AA62" s="865"/>
      <c r="AB62" s="865"/>
      <c r="AC62" s="865"/>
      <c r="AD62" s="865"/>
      <c r="AE62" s="866"/>
      <c r="AF62" s="815"/>
      <c r="AG62" s="816"/>
      <c r="AH62" s="816"/>
      <c r="AI62" s="816"/>
      <c r="AJ62" s="817"/>
      <c r="AK62" s="868"/>
      <c r="AL62" s="865"/>
      <c r="AM62" s="865"/>
      <c r="AN62" s="865"/>
      <c r="AO62" s="865"/>
      <c r="AP62" s="865"/>
      <c r="AQ62" s="865"/>
      <c r="AR62" s="865"/>
      <c r="AS62" s="865"/>
      <c r="AT62" s="865"/>
      <c r="AU62" s="865"/>
      <c r="AV62" s="865"/>
      <c r="AW62" s="865"/>
      <c r="AX62" s="865"/>
      <c r="AY62" s="865"/>
      <c r="AZ62" s="867"/>
      <c r="BA62" s="867"/>
      <c r="BB62" s="867"/>
      <c r="BC62" s="867"/>
      <c r="BD62" s="867"/>
      <c r="BE62" s="861"/>
      <c r="BF62" s="861"/>
      <c r="BG62" s="861"/>
      <c r="BH62" s="861"/>
      <c r="BI62" s="862"/>
      <c r="BJ62" s="876" t="s">
        <v>411</v>
      </c>
      <c r="BK62" s="835"/>
      <c r="BL62" s="835"/>
      <c r="BM62" s="835"/>
      <c r="BN62" s="836"/>
      <c r="BO62" s="244"/>
      <c r="BP62" s="244"/>
      <c r="BQ62" s="241">
        <v>56</v>
      </c>
      <c r="BR62" s="242"/>
      <c r="BS62" s="802"/>
      <c r="BT62" s="803"/>
      <c r="BU62" s="803"/>
      <c r="BV62" s="803"/>
      <c r="BW62" s="803"/>
      <c r="BX62" s="803"/>
      <c r="BY62" s="803"/>
      <c r="BZ62" s="803"/>
      <c r="CA62" s="803"/>
      <c r="CB62" s="803"/>
      <c r="CC62" s="803"/>
      <c r="CD62" s="803"/>
      <c r="CE62" s="803"/>
      <c r="CF62" s="803"/>
      <c r="CG62" s="804"/>
      <c r="CH62" s="805"/>
      <c r="CI62" s="806"/>
      <c r="CJ62" s="806"/>
      <c r="CK62" s="806"/>
      <c r="CL62" s="807"/>
      <c r="CM62" s="805"/>
      <c r="CN62" s="806"/>
      <c r="CO62" s="806"/>
      <c r="CP62" s="806"/>
      <c r="CQ62" s="807"/>
      <c r="CR62" s="805"/>
      <c r="CS62" s="806"/>
      <c r="CT62" s="806"/>
      <c r="CU62" s="806"/>
      <c r="CV62" s="807"/>
      <c r="CW62" s="805"/>
      <c r="CX62" s="806"/>
      <c r="CY62" s="806"/>
      <c r="CZ62" s="806"/>
      <c r="DA62" s="807"/>
      <c r="DB62" s="805"/>
      <c r="DC62" s="806"/>
      <c r="DD62" s="806"/>
      <c r="DE62" s="806"/>
      <c r="DF62" s="807"/>
      <c r="DG62" s="805"/>
      <c r="DH62" s="806"/>
      <c r="DI62" s="806"/>
      <c r="DJ62" s="806"/>
      <c r="DK62" s="807"/>
      <c r="DL62" s="805"/>
      <c r="DM62" s="806"/>
      <c r="DN62" s="806"/>
      <c r="DO62" s="806"/>
      <c r="DP62" s="807"/>
      <c r="DQ62" s="805"/>
      <c r="DR62" s="806"/>
      <c r="DS62" s="806"/>
      <c r="DT62" s="806"/>
      <c r="DU62" s="807"/>
      <c r="DV62" s="802"/>
      <c r="DW62" s="803"/>
      <c r="DX62" s="803"/>
      <c r="DY62" s="803"/>
      <c r="DZ62" s="808"/>
      <c r="EA62" s="233"/>
    </row>
    <row r="63" spans="1:131" ht="26.25" customHeight="1" thickBot="1" x14ac:dyDescent="0.25">
      <c r="A63" s="243" t="s">
        <v>393</v>
      </c>
      <c r="B63" s="818" t="s">
        <v>412</v>
      </c>
      <c r="C63" s="819"/>
      <c r="D63" s="819"/>
      <c r="E63" s="819"/>
      <c r="F63" s="819"/>
      <c r="G63" s="819"/>
      <c r="H63" s="819"/>
      <c r="I63" s="819"/>
      <c r="J63" s="819"/>
      <c r="K63" s="819"/>
      <c r="L63" s="819"/>
      <c r="M63" s="819"/>
      <c r="N63" s="819"/>
      <c r="O63" s="819"/>
      <c r="P63" s="820"/>
      <c r="Q63" s="869"/>
      <c r="R63" s="870"/>
      <c r="S63" s="870"/>
      <c r="T63" s="870"/>
      <c r="U63" s="870"/>
      <c r="V63" s="870"/>
      <c r="W63" s="870"/>
      <c r="X63" s="870"/>
      <c r="Y63" s="870"/>
      <c r="Z63" s="870"/>
      <c r="AA63" s="870"/>
      <c r="AB63" s="870"/>
      <c r="AC63" s="870"/>
      <c r="AD63" s="870"/>
      <c r="AE63" s="871"/>
      <c r="AF63" s="872">
        <v>121</v>
      </c>
      <c r="AG63" s="873"/>
      <c r="AH63" s="873"/>
      <c r="AI63" s="873"/>
      <c r="AJ63" s="874"/>
      <c r="AK63" s="875"/>
      <c r="AL63" s="870"/>
      <c r="AM63" s="870"/>
      <c r="AN63" s="870"/>
      <c r="AO63" s="870"/>
      <c r="AP63" s="873">
        <f>SUM(AP28:AT31)</f>
        <v>3250</v>
      </c>
      <c r="AQ63" s="873"/>
      <c r="AR63" s="873"/>
      <c r="AS63" s="873"/>
      <c r="AT63" s="873"/>
      <c r="AU63" s="873">
        <f>SUM(AU28:AY31)</f>
        <v>2591</v>
      </c>
      <c r="AV63" s="873"/>
      <c r="AW63" s="873"/>
      <c r="AX63" s="873"/>
      <c r="AY63" s="873"/>
      <c r="AZ63" s="877"/>
      <c r="BA63" s="877"/>
      <c r="BB63" s="877"/>
      <c r="BC63" s="877"/>
      <c r="BD63" s="877"/>
      <c r="BE63" s="878"/>
      <c r="BF63" s="878"/>
      <c r="BG63" s="878"/>
      <c r="BH63" s="878"/>
      <c r="BI63" s="879"/>
      <c r="BJ63" s="880" t="s">
        <v>413</v>
      </c>
      <c r="BK63" s="881"/>
      <c r="BL63" s="881"/>
      <c r="BM63" s="881"/>
      <c r="BN63" s="882"/>
      <c r="BO63" s="244"/>
      <c r="BP63" s="244"/>
      <c r="BQ63" s="241">
        <v>57</v>
      </c>
      <c r="BR63" s="242"/>
      <c r="BS63" s="802"/>
      <c r="BT63" s="803"/>
      <c r="BU63" s="803"/>
      <c r="BV63" s="803"/>
      <c r="BW63" s="803"/>
      <c r="BX63" s="803"/>
      <c r="BY63" s="803"/>
      <c r="BZ63" s="803"/>
      <c r="CA63" s="803"/>
      <c r="CB63" s="803"/>
      <c r="CC63" s="803"/>
      <c r="CD63" s="803"/>
      <c r="CE63" s="803"/>
      <c r="CF63" s="803"/>
      <c r="CG63" s="804"/>
      <c r="CH63" s="805"/>
      <c r="CI63" s="806"/>
      <c r="CJ63" s="806"/>
      <c r="CK63" s="806"/>
      <c r="CL63" s="807"/>
      <c r="CM63" s="805"/>
      <c r="CN63" s="806"/>
      <c r="CO63" s="806"/>
      <c r="CP63" s="806"/>
      <c r="CQ63" s="807"/>
      <c r="CR63" s="805"/>
      <c r="CS63" s="806"/>
      <c r="CT63" s="806"/>
      <c r="CU63" s="806"/>
      <c r="CV63" s="807"/>
      <c r="CW63" s="805"/>
      <c r="CX63" s="806"/>
      <c r="CY63" s="806"/>
      <c r="CZ63" s="806"/>
      <c r="DA63" s="807"/>
      <c r="DB63" s="805"/>
      <c r="DC63" s="806"/>
      <c r="DD63" s="806"/>
      <c r="DE63" s="806"/>
      <c r="DF63" s="807"/>
      <c r="DG63" s="805"/>
      <c r="DH63" s="806"/>
      <c r="DI63" s="806"/>
      <c r="DJ63" s="806"/>
      <c r="DK63" s="807"/>
      <c r="DL63" s="805"/>
      <c r="DM63" s="806"/>
      <c r="DN63" s="806"/>
      <c r="DO63" s="806"/>
      <c r="DP63" s="807"/>
      <c r="DQ63" s="805"/>
      <c r="DR63" s="806"/>
      <c r="DS63" s="806"/>
      <c r="DT63" s="806"/>
      <c r="DU63" s="807"/>
      <c r="DV63" s="802"/>
      <c r="DW63" s="803"/>
      <c r="DX63" s="803"/>
      <c r="DY63" s="803"/>
      <c r="DZ63" s="808"/>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02"/>
      <c r="BT64" s="803"/>
      <c r="BU64" s="803"/>
      <c r="BV64" s="803"/>
      <c r="BW64" s="803"/>
      <c r="BX64" s="803"/>
      <c r="BY64" s="803"/>
      <c r="BZ64" s="803"/>
      <c r="CA64" s="803"/>
      <c r="CB64" s="803"/>
      <c r="CC64" s="803"/>
      <c r="CD64" s="803"/>
      <c r="CE64" s="803"/>
      <c r="CF64" s="803"/>
      <c r="CG64" s="804"/>
      <c r="CH64" s="805"/>
      <c r="CI64" s="806"/>
      <c r="CJ64" s="806"/>
      <c r="CK64" s="806"/>
      <c r="CL64" s="807"/>
      <c r="CM64" s="805"/>
      <c r="CN64" s="806"/>
      <c r="CO64" s="806"/>
      <c r="CP64" s="806"/>
      <c r="CQ64" s="807"/>
      <c r="CR64" s="805"/>
      <c r="CS64" s="806"/>
      <c r="CT64" s="806"/>
      <c r="CU64" s="806"/>
      <c r="CV64" s="807"/>
      <c r="CW64" s="805"/>
      <c r="CX64" s="806"/>
      <c r="CY64" s="806"/>
      <c r="CZ64" s="806"/>
      <c r="DA64" s="807"/>
      <c r="DB64" s="805"/>
      <c r="DC64" s="806"/>
      <c r="DD64" s="806"/>
      <c r="DE64" s="806"/>
      <c r="DF64" s="807"/>
      <c r="DG64" s="805"/>
      <c r="DH64" s="806"/>
      <c r="DI64" s="806"/>
      <c r="DJ64" s="806"/>
      <c r="DK64" s="807"/>
      <c r="DL64" s="805"/>
      <c r="DM64" s="806"/>
      <c r="DN64" s="806"/>
      <c r="DO64" s="806"/>
      <c r="DP64" s="807"/>
      <c r="DQ64" s="805"/>
      <c r="DR64" s="806"/>
      <c r="DS64" s="806"/>
      <c r="DT64" s="806"/>
      <c r="DU64" s="807"/>
      <c r="DV64" s="802"/>
      <c r="DW64" s="803"/>
      <c r="DX64" s="803"/>
      <c r="DY64" s="803"/>
      <c r="DZ64" s="808"/>
      <c r="EA64" s="233"/>
    </row>
    <row r="65" spans="1:131" ht="26.25" customHeight="1" thickBot="1" x14ac:dyDescent="0.25">
      <c r="A65" s="235" t="s">
        <v>414</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02"/>
      <c r="BT65" s="803"/>
      <c r="BU65" s="803"/>
      <c r="BV65" s="803"/>
      <c r="BW65" s="803"/>
      <c r="BX65" s="803"/>
      <c r="BY65" s="803"/>
      <c r="BZ65" s="803"/>
      <c r="CA65" s="803"/>
      <c r="CB65" s="803"/>
      <c r="CC65" s="803"/>
      <c r="CD65" s="803"/>
      <c r="CE65" s="803"/>
      <c r="CF65" s="803"/>
      <c r="CG65" s="804"/>
      <c r="CH65" s="805"/>
      <c r="CI65" s="806"/>
      <c r="CJ65" s="806"/>
      <c r="CK65" s="806"/>
      <c r="CL65" s="807"/>
      <c r="CM65" s="805"/>
      <c r="CN65" s="806"/>
      <c r="CO65" s="806"/>
      <c r="CP65" s="806"/>
      <c r="CQ65" s="807"/>
      <c r="CR65" s="805"/>
      <c r="CS65" s="806"/>
      <c r="CT65" s="806"/>
      <c r="CU65" s="806"/>
      <c r="CV65" s="807"/>
      <c r="CW65" s="805"/>
      <c r="CX65" s="806"/>
      <c r="CY65" s="806"/>
      <c r="CZ65" s="806"/>
      <c r="DA65" s="807"/>
      <c r="DB65" s="805"/>
      <c r="DC65" s="806"/>
      <c r="DD65" s="806"/>
      <c r="DE65" s="806"/>
      <c r="DF65" s="807"/>
      <c r="DG65" s="805"/>
      <c r="DH65" s="806"/>
      <c r="DI65" s="806"/>
      <c r="DJ65" s="806"/>
      <c r="DK65" s="807"/>
      <c r="DL65" s="805"/>
      <c r="DM65" s="806"/>
      <c r="DN65" s="806"/>
      <c r="DO65" s="806"/>
      <c r="DP65" s="807"/>
      <c r="DQ65" s="805"/>
      <c r="DR65" s="806"/>
      <c r="DS65" s="806"/>
      <c r="DT65" s="806"/>
      <c r="DU65" s="807"/>
      <c r="DV65" s="802"/>
      <c r="DW65" s="803"/>
      <c r="DX65" s="803"/>
      <c r="DY65" s="803"/>
      <c r="DZ65" s="808"/>
      <c r="EA65" s="233"/>
    </row>
    <row r="66" spans="1:131" ht="26.25" customHeight="1" x14ac:dyDescent="0.2">
      <c r="A66" s="756" t="s">
        <v>415</v>
      </c>
      <c r="B66" s="757"/>
      <c r="C66" s="757"/>
      <c r="D66" s="757"/>
      <c r="E66" s="757"/>
      <c r="F66" s="757"/>
      <c r="G66" s="757"/>
      <c r="H66" s="757"/>
      <c r="I66" s="757"/>
      <c r="J66" s="757"/>
      <c r="K66" s="757"/>
      <c r="L66" s="757"/>
      <c r="M66" s="757"/>
      <c r="N66" s="757"/>
      <c r="O66" s="757"/>
      <c r="P66" s="758"/>
      <c r="Q66" s="762" t="s">
        <v>416</v>
      </c>
      <c r="R66" s="763"/>
      <c r="S66" s="763"/>
      <c r="T66" s="763"/>
      <c r="U66" s="764"/>
      <c r="V66" s="762" t="s">
        <v>417</v>
      </c>
      <c r="W66" s="763"/>
      <c r="X66" s="763"/>
      <c r="Y66" s="763"/>
      <c r="Z66" s="764"/>
      <c r="AA66" s="762" t="s">
        <v>418</v>
      </c>
      <c r="AB66" s="763"/>
      <c r="AC66" s="763"/>
      <c r="AD66" s="763"/>
      <c r="AE66" s="764"/>
      <c r="AF66" s="883" t="s">
        <v>419</v>
      </c>
      <c r="AG66" s="844"/>
      <c r="AH66" s="844"/>
      <c r="AI66" s="844"/>
      <c r="AJ66" s="884"/>
      <c r="AK66" s="762" t="s">
        <v>420</v>
      </c>
      <c r="AL66" s="757"/>
      <c r="AM66" s="757"/>
      <c r="AN66" s="757"/>
      <c r="AO66" s="758"/>
      <c r="AP66" s="762" t="s">
        <v>421</v>
      </c>
      <c r="AQ66" s="763"/>
      <c r="AR66" s="763"/>
      <c r="AS66" s="763"/>
      <c r="AT66" s="764"/>
      <c r="AU66" s="762" t="s">
        <v>422</v>
      </c>
      <c r="AV66" s="763"/>
      <c r="AW66" s="763"/>
      <c r="AX66" s="763"/>
      <c r="AY66" s="764"/>
      <c r="AZ66" s="762" t="s">
        <v>380</v>
      </c>
      <c r="BA66" s="763"/>
      <c r="BB66" s="763"/>
      <c r="BC66" s="763"/>
      <c r="BD66" s="769"/>
      <c r="BE66" s="244"/>
      <c r="BF66" s="244"/>
      <c r="BG66" s="244"/>
      <c r="BH66" s="244"/>
      <c r="BI66" s="244"/>
      <c r="BJ66" s="244"/>
      <c r="BK66" s="244"/>
      <c r="BL66" s="244"/>
      <c r="BM66" s="244"/>
      <c r="BN66" s="244"/>
      <c r="BO66" s="244"/>
      <c r="BP66" s="244"/>
      <c r="BQ66" s="241">
        <v>60</v>
      </c>
      <c r="BR66" s="246"/>
      <c r="BS66" s="888"/>
      <c r="BT66" s="889"/>
      <c r="BU66" s="889"/>
      <c r="BV66" s="889"/>
      <c r="BW66" s="889"/>
      <c r="BX66" s="889"/>
      <c r="BY66" s="889"/>
      <c r="BZ66" s="889"/>
      <c r="CA66" s="889"/>
      <c r="CB66" s="889"/>
      <c r="CC66" s="889"/>
      <c r="CD66" s="889"/>
      <c r="CE66" s="889"/>
      <c r="CF66" s="889"/>
      <c r="CG66" s="894"/>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88"/>
      <c r="DW66" s="889"/>
      <c r="DX66" s="889"/>
      <c r="DY66" s="889"/>
      <c r="DZ66" s="890"/>
      <c r="EA66" s="233"/>
    </row>
    <row r="67" spans="1:131" ht="26.25" customHeight="1" thickBot="1" x14ac:dyDescent="0.25">
      <c r="A67" s="759"/>
      <c r="B67" s="760"/>
      <c r="C67" s="760"/>
      <c r="D67" s="760"/>
      <c r="E67" s="760"/>
      <c r="F67" s="760"/>
      <c r="G67" s="760"/>
      <c r="H67" s="760"/>
      <c r="I67" s="760"/>
      <c r="J67" s="760"/>
      <c r="K67" s="760"/>
      <c r="L67" s="760"/>
      <c r="M67" s="760"/>
      <c r="N67" s="760"/>
      <c r="O67" s="760"/>
      <c r="P67" s="761"/>
      <c r="Q67" s="765"/>
      <c r="R67" s="766"/>
      <c r="S67" s="766"/>
      <c r="T67" s="766"/>
      <c r="U67" s="767"/>
      <c r="V67" s="765"/>
      <c r="W67" s="766"/>
      <c r="X67" s="766"/>
      <c r="Y67" s="766"/>
      <c r="Z67" s="767"/>
      <c r="AA67" s="765"/>
      <c r="AB67" s="766"/>
      <c r="AC67" s="766"/>
      <c r="AD67" s="766"/>
      <c r="AE67" s="767"/>
      <c r="AF67" s="885"/>
      <c r="AG67" s="847"/>
      <c r="AH67" s="847"/>
      <c r="AI67" s="847"/>
      <c r="AJ67" s="886"/>
      <c r="AK67" s="887"/>
      <c r="AL67" s="760"/>
      <c r="AM67" s="760"/>
      <c r="AN67" s="760"/>
      <c r="AO67" s="761"/>
      <c r="AP67" s="765"/>
      <c r="AQ67" s="766"/>
      <c r="AR67" s="766"/>
      <c r="AS67" s="766"/>
      <c r="AT67" s="767"/>
      <c r="AU67" s="765"/>
      <c r="AV67" s="766"/>
      <c r="AW67" s="766"/>
      <c r="AX67" s="766"/>
      <c r="AY67" s="767"/>
      <c r="AZ67" s="765"/>
      <c r="BA67" s="766"/>
      <c r="BB67" s="766"/>
      <c r="BC67" s="766"/>
      <c r="BD67" s="771"/>
      <c r="BE67" s="244"/>
      <c r="BF67" s="244"/>
      <c r="BG67" s="244"/>
      <c r="BH67" s="244"/>
      <c r="BI67" s="244"/>
      <c r="BJ67" s="244"/>
      <c r="BK67" s="244"/>
      <c r="BL67" s="244"/>
      <c r="BM67" s="244"/>
      <c r="BN67" s="244"/>
      <c r="BO67" s="244"/>
      <c r="BP67" s="244"/>
      <c r="BQ67" s="241">
        <v>61</v>
      </c>
      <c r="BR67" s="246"/>
      <c r="BS67" s="888"/>
      <c r="BT67" s="889"/>
      <c r="BU67" s="889"/>
      <c r="BV67" s="889"/>
      <c r="BW67" s="889"/>
      <c r="BX67" s="889"/>
      <c r="BY67" s="889"/>
      <c r="BZ67" s="889"/>
      <c r="CA67" s="889"/>
      <c r="CB67" s="889"/>
      <c r="CC67" s="889"/>
      <c r="CD67" s="889"/>
      <c r="CE67" s="889"/>
      <c r="CF67" s="889"/>
      <c r="CG67" s="894"/>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88"/>
      <c r="DW67" s="889"/>
      <c r="DX67" s="889"/>
      <c r="DY67" s="889"/>
      <c r="DZ67" s="890"/>
      <c r="EA67" s="233"/>
    </row>
    <row r="68" spans="1:131" ht="26.25" customHeight="1" thickTop="1" x14ac:dyDescent="0.2">
      <c r="A68" s="239">
        <v>1</v>
      </c>
      <c r="B68" s="896" t="s">
        <v>587</v>
      </c>
      <c r="C68" s="897"/>
      <c r="D68" s="897"/>
      <c r="E68" s="897"/>
      <c r="F68" s="897"/>
      <c r="G68" s="897"/>
      <c r="H68" s="897"/>
      <c r="I68" s="897"/>
      <c r="J68" s="897"/>
      <c r="K68" s="897"/>
      <c r="L68" s="897"/>
      <c r="M68" s="897"/>
      <c r="N68" s="897"/>
      <c r="O68" s="897"/>
      <c r="P68" s="898"/>
      <c r="Q68" s="899">
        <v>6748</v>
      </c>
      <c r="R68" s="895"/>
      <c r="S68" s="895"/>
      <c r="T68" s="895"/>
      <c r="U68" s="895"/>
      <c r="V68" s="895">
        <v>6364</v>
      </c>
      <c r="W68" s="895"/>
      <c r="X68" s="895"/>
      <c r="Y68" s="895"/>
      <c r="Z68" s="895"/>
      <c r="AA68" s="895">
        <v>384</v>
      </c>
      <c r="AB68" s="895"/>
      <c r="AC68" s="895"/>
      <c r="AD68" s="895"/>
      <c r="AE68" s="895"/>
      <c r="AF68" s="895">
        <v>384</v>
      </c>
      <c r="AG68" s="895"/>
      <c r="AH68" s="895"/>
      <c r="AI68" s="895"/>
      <c r="AJ68" s="895"/>
      <c r="AK68" s="895">
        <v>1000</v>
      </c>
      <c r="AL68" s="895"/>
      <c r="AM68" s="895"/>
      <c r="AN68" s="895"/>
      <c r="AO68" s="895"/>
      <c r="AP68" s="895" t="s">
        <v>603</v>
      </c>
      <c r="AQ68" s="895"/>
      <c r="AR68" s="895"/>
      <c r="AS68" s="895"/>
      <c r="AT68" s="895"/>
      <c r="AU68" s="895" t="s">
        <v>603</v>
      </c>
      <c r="AV68" s="895"/>
      <c r="AW68" s="895"/>
      <c r="AX68" s="895"/>
      <c r="AY68" s="895"/>
      <c r="AZ68" s="861" t="s">
        <v>604</v>
      </c>
      <c r="BA68" s="861"/>
      <c r="BB68" s="861"/>
      <c r="BC68" s="861"/>
      <c r="BD68" s="862"/>
      <c r="BE68" s="244"/>
      <c r="BF68" s="244"/>
      <c r="BG68" s="244"/>
      <c r="BH68" s="244"/>
      <c r="BI68" s="244"/>
      <c r="BJ68" s="244"/>
      <c r="BK68" s="244"/>
      <c r="BL68" s="244"/>
      <c r="BM68" s="244"/>
      <c r="BN68" s="244"/>
      <c r="BO68" s="244"/>
      <c r="BP68" s="244"/>
      <c r="BQ68" s="241">
        <v>62</v>
      </c>
      <c r="BR68" s="246"/>
      <c r="BS68" s="888"/>
      <c r="BT68" s="889"/>
      <c r="BU68" s="889"/>
      <c r="BV68" s="889"/>
      <c r="BW68" s="889"/>
      <c r="BX68" s="889"/>
      <c r="BY68" s="889"/>
      <c r="BZ68" s="889"/>
      <c r="CA68" s="889"/>
      <c r="CB68" s="889"/>
      <c r="CC68" s="889"/>
      <c r="CD68" s="889"/>
      <c r="CE68" s="889"/>
      <c r="CF68" s="889"/>
      <c r="CG68" s="894"/>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88"/>
      <c r="DW68" s="889"/>
      <c r="DX68" s="889"/>
      <c r="DY68" s="889"/>
      <c r="DZ68" s="890"/>
      <c r="EA68" s="233"/>
    </row>
    <row r="69" spans="1:131" ht="26.25" customHeight="1" x14ac:dyDescent="0.2">
      <c r="A69" s="241">
        <v>2</v>
      </c>
      <c r="B69" s="900" t="s">
        <v>588</v>
      </c>
      <c r="C69" s="901"/>
      <c r="D69" s="901"/>
      <c r="E69" s="901"/>
      <c r="F69" s="901"/>
      <c r="G69" s="901"/>
      <c r="H69" s="901"/>
      <c r="I69" s="901"/>
      <c r="J69" s="901"/>
      <c r="K69" s="901"/>
      <c r="L69" s="901"/>
      <c r="M69" s="901"/>
      <c r="N69" s="901"/>
      <c r="O69" s="901"/>
      <c r="P69" s="902"/>
      <c r="Q69" s="903">
        <v>71</v>
      </c>
      <c r="R69" s="859"/>
      <c r="S69" s="859"/>
      <c r="T69" s="859"/>
      <c r="U69" s="859"/>
      <c r="V69" s="859">
        <v>67</v>
      </c>
      <c r="W69" s="859"/>
      <c r="X69" s="859"/>
      <c r="Y69" s="859"/>
      <c r="Z69" s="859"/>
      <c r="AA69" s="859">
        <v>4</v>
      </c>
      <c r="AB69" s="859"/>
      <c r="AC69" s="859"/>
      <c r="AD69" s="859"/>
      <c r="AE69" s="859"/>
      <c r="AF69" s="859">
        <v>4</v>
      </c>
      <c r="AG69" s="859"/>
      <c r="AH69" s="859"/>
      <c r="AI69" s="859"/>
      <c r="AJ69" s="859"/>
      <c r="AK69" s="859" t="s">
        <v>603</v>
      </c>
      <c r="AL69" s="859"/>
      <c r="AM69" s="859"/>
      <c r="AN69" s="859"/>
      <c r="AO69" s="859"/>
      <c r="AP69" s="859" t="s">
        <v>603</v>
      </c>
      <c r="AQ69" s="859"/>
      <c r="AR69" s="859"/>
      <c r="AS69" s="859"/>
      <c r="AT69" s="859"/>
      <c r="AU69" s="859" t="s">
        <v>603</v>
      </c>
      <c r="AV69" s="859"/>
      <c r="AW69" s="859"/>
      <c r="AX69" s="859"/>
      <c r="AY69" s="859"/>
      <c r="AZ69" s="861"/>
      <c r="BA69" s="861"/>
      <c r="BB69" s="861"/>
      <c r="BC69" s="861"/>
      <c r="BD69" s="862"/>
      <c r="BE69" s="244"/>
      <c r="BF69" s="244"/>
      <c r="BG69" s="244"/>
      <c r="BH69" s="244"/>
      <c r="BI69" s="244"/>
      <c r="BJ69" s="244"/>
      <c r="BK69" s="244"/>
      <c r="BL69" s="244"/>
      <c r="BM69" s="244"/>
      <c r="BN69" s="244"/>
      <c r="BO69" s="244"/>
      <c r="BP69" s="244"/>
      <c r="BQ69" s="241">
        <v>63</v>
      </c>
      <c r="BR69" s="246"/>
      <c r="BS69" s="888"/>
      <c r="BT69" s="889"/>
      <c r="BU69" s="889"/>
      <c r="BV69" s="889"/>
      <c r="BW69" s="889"/>
      <c r="BX69" s="889"/>
      <c r="BY69" s="889"/>
      <c r="BZ69" s="889"/>
      <c r="CA69" s="889"/>
      <c r="CB69" s="889"/>
      <c r="CC69" s="889"/>
      <c r="CD69" s="889"/>
      <c r="CE69" s="889"/>
      <c r="CF69" s="889"/>
      <c r="CG69" s="894"/>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88"/>
      <c r="DW69" s="889"/>
      <c r="DX69" s="889"/>
      <c r="DY69" s="889"/>
      <c r="DZ69" s="890"/>
      <c r="EA69" s="233"/>
    </row>
    <row r="70" spans="1:131" ht="26.25" customHeight="1" x14ac:dyDescent="0.2">
      <c r="A70" s="241">
        <v>3</v>
      </c>
      <c r="B70" s="900" t="s">
        <v>589</v>
      </c>
      <c r="C70" s="901"/>
      <c r="D70" s="901"/>
      <c r="E70" s="901"/>
      <c r="F70" s="901"/>
      <c r="G70" s="901"/>
      <c r="H70" s="901"/>
      <c r="I70" s="901"/>
      <c r="J70" s="901"/>
      <c r="K70" s="901"/>
      <c r="L70" s="901"/>
      <c r="M70" s="901"/>
      <c r="N70" s="901"/>
      <c r="O70" s="901"/>
      <c r="P70" s="902"/>
      <c r="Q70" s="903">
        <v>3262</v>
      </c>
      <c r="R70" s="859"/>
      <c r="S70" s="859"/>
      <c r="T70" s="859"/>
      <c r="U70" s="859"/>
      <c r="V70" s="859">
        <v>3136</v>
      </c>
      <c r="W70" s="859"/>
      <c r="X70" s="859"/>
      <c r="Y70" s="859"/>
      <c r="Z70" s="859"/>
      <c r="AA70" s="859">
        <v>126</v>
      </c>
      <c r="AB70" s="859"/>
      <c r="AC70" s="859"/>
      <c r="AD70" s="859"/>
      <c r="AE70" s="859"/>
      <c r="AF70" s="859">
        <v>119</v>
      </c>
      <c r="AG70" s="859"/>
      <c r="AH70" s="859"/>
      <c r="AI70" s="859"/>
      <c r="AJ70" s="859"/>
      <c r="AK70" s="859">
        <v>169</v>
      </c>
      <c r="AL70" s="859"/>
      <c r="AM70" s="859"/>
      <c r="AN70" s="859"/>
      <c r="AO70" s="859"/>
      <c r="AP70" s="859">
        <v>2842</v>
      </c>
      <c r="AQ70" s="859"/>
      <c r="AR70" s="859"/>
      <c r="AS70" s="859"/>
      <c r="AT70" s="859"/>
      <c r="AU70" s="859">
        <v>53</v>
      </c>
      <c r="AV70" s="859"/>
      <c r="AW70" s="859"/>
      <c r="AX70" s="859"/>
      <c r="AY70" s="859"/>
      <c r="AZ70" s="861" t="s">
        <v>601</v>
      </c>
      <c r="BA70" s="861"/>
      <c r="BB70" s="861"/>
      <c r="BC70" s="861"/>
      <c r="BD70" s="862"/>
      <c r="BE70" s="244"/>
      <c r="BF70" s="244"/>
      <c r="BG70" s="244"/>
      <c r="BH70" s="244"/>
      <c r="BI70" s="244"/>
      <c r="BJ70" s="244"/>
      <c r="BK70" s="244"/>
      <c r="BL70" s="244"/>
      <c r="BM70" s="244"/>
      <c r="BN70" s="244"/>
      <c r="BO70" s="244"/>
      <c r="BP70" s="244"/>
      <c r="BQ70" s="241">
        <v>64</v>
      </c>
      <c r="BR70" s="246"/>
      <c r="BS70" s="888"/>
      <c r="BT70" s="889"/>
      <c r="BU70" s="889"/>
      <c r="BV70" s="889"/>
      <c r="BW70" s="889"/>
      <c r="BX70" s="889"/>
      <c r="BY70" s="889"/>
      <c r="BZ70" s="889"/>
      <c r="CA70" s="889"/>
      <c r="CB70" s="889"/>
      <c r="CC70" s="889"/>
      <c r="CD70" s="889"/>
      <c r="CE70" s="889"/>
      <c r="CF70" s="889"/>
      <c r="CG70" s="894"/>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88"/>
      <c r="DW70" s="889"/>
      <c r="DX70" s="889"/>
      <c r="DY70" s="889"/>
      <c r="DZ70" s="890"/>
      <c r="EA70" s="233"/>
    </row>
    <row r="71" spans="1:131" ht="26.25" customHeight="1" x14ac:dyDescent="0.2">
      <c r="A71" s="241">
        <v>4</v>
      </c>
      <c r="B71" s="900" t="s">
        <v>590</v>
      </c>
      <c r="C71" s="901"/>
      <c r="D71" s="901"/>
      <c r="E71" s="901"/>
      <c r="F71" s="901"/>
      <c r="G71" s="901"/>
      <c r="H71" s="901"/>
      <c r="I71" s="901"/>
      <c r="J71" s="901"/>
      <c r="K71" s="901"/>
      <c r="L71" s="901"/>
      <c r="M71" s="901"/>
      <c r="N71" s="901"/>
      <c r="O71" s="901"/>
      <c r="P71" s="902"/>
      <c r="Q71" s="903">
        <v>258</v>
      </c>
      <c r="R71" s="859"/>
      <c r="S71" s="859"/>
      <c r="T71" s="859"/>
      <c r="U71" s="859"/>
      <c r="V71" s="859">
        <v>239</v>
      </c>
      <c r="W71" s="859"/>
      <c r="X71" s="859"/>
      <c r="Y71" s="859"/>
      <c r="Z71" s="859"/>
      <c r="AA71" s="859">
        <v>19</v>
      </c>
      <c r="AB71" s="859"/>
      <c r="AC71" s="859"/>
      <c r="AD71" s="859"/>
      <c r="AE71" s="859"/>
      <c r="AF71" s="859">
        <v>19</v>
      </c>
      <c r="AG71" s="859"/>
      <c r="AH71" s="859"/>
      <c r="AI71" s="859"/>
      <c r="AJ71" s="859"/>
      <c r="AK71" s="859" t="s">
        <v>602</v>
      </c>
      <c r="AL71" s="859"/>
      <c r="AM71" s="859"/>
      <c r="AN71" s="859"/>
      <c r="AO71" s="859"/>
      <c r="AP71" s="859" t="s">
        <v>602</v>
      </c>
      <c r="AQ71" s="859"/>
      <c r="AR71" s="859"/>
      <c r="AS71" s="859"/>
      <c r="AT71" s="859"/>
      <c r="AU71" s="859" t="s">
        <v>602</v>
      </c>
      <c r="AV71" s="859"/>
      <c r="AW71" s="859"/>
      <c r="AX71" s="859"/>
      <c r="AY71" s="859"/>
      <c r="AZ71" s="861"/>
      <c r="BA71" s="861"/>
      <c r="BB71" s="861"/>
      <c r="BC71" s="861"/>
      <c r="BD71" s="862"/>
      <c r="BE71" s="244"/>
      <c r="BF71" s="244"/>
      <c r="BG71" s="244"/>
      <c r="BH71" s="244"/>
      <c r="BI71" s="244"/>
      <c r="BJ71" s="244"/>
      <c r="BK71" s="244"/>
      <c r="BL71" s="244"/>
      <c r="BM71" s="244"/>
      <c r="BN71" s="244"/>
      <c r="BO71" s="244"/>
      <c r="BP71" s="244"/>
      <c r="BQ71" s="241">
        <v>65</v>
      </c>
      <c r="BR71" s="246"/>
      <c r="BS71" s="888"/>
      <c r="BT71" s="889"/>
      <c r="BU71" s="889"/>
      <c r="BV71" s="889"/>
      <c r="BW71" s="889"/>
      <c r="BX71" s="889"/>
      <c r="BY71" s="889"/>
      <c r="BZ71" s="889"/>
      <c r="CA71" s="889"/>
      <c r="CB71" s="889"/>
      <c r="CC71" s="889"/>
      <c r="CD71" s="889"/>
      <c r="CE71" s="889"/>
      <c r="CF71" s="889"/>
      <c r="CG71" s="894"/>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88"/>
      <c r="DW71" s="889"/>
      <c r="DX71" s="889"/>
      <c r="DY71" s="889"/>
      <c r="DZ71" s="890"/>
      <c r="EA71" s="233"/>
    </row>
    <row r="72" spans="1:131" ht="26.25" customHeight="1" x14ac:dyDescent="0.2">
      <c r="A72" s="241">
        <v>5</v>
      </c>
      <c r="B72" s="900" t="s">
        <v>591</v>
      </c>
      <c r="C72" s="901"/>
      <c r="D72" s="901"/>
      <c r="E72" s="901"/>
      <c r="F72" s="901"/>
      <c r="G72" s="901"/>
      <c r="H72" s="901"/>
      <c r="I72" s="901"/>
      <c r="J72" s="901"/>
      <c r="K72" s="901"/>
      <c r="L72" s="901"/>
      <c r="M72" s="901"/>
      <c r="N72" s="901"/>
      <c r="O72" s="901"/>
      <c r="P72" s="902"/>
      <c r="Q72" s="903">
        <v>272654</v>
      </c>
      <c r="R72" s="859"/>
      <c r="S72" s="859"/>
      <c r="T72" s="859"/>
      <c r="U72" s="859"/>
      <c r="V72" s="859">
        <v>260337</v>
      </c>
      <c r="W72" s="859"/>
      <c r="X72" s="859"/>
      <c r="Y72" s="859"/>
      <c r="Z72" s="859"/>
      <c r="AA72" s="859">
        <v>12317</v>
      </c>
      <c r="AB72" s="859"/>
      <c r="AC72" s="859"/>
      <c r="AD72" s="859"/>
      <c r="AE72" s="859"/>
      <c r="AF72" s="859">
        <v>12317</v>
      </c>
      <c r="AG72" s="859"/>
      <c r="AH72" s="859"/>
      <c r="AI72" s="859"/>
      <c r="AJ72" s="859"/>
      <c r="AK72" s="859" t="s">
        <v>602</v>
      </c>
      <c r="AL72" s="859"/>
      <c r="AM72" s="859"/>
      <c r="AN72" s="859"/>
      <c r="AO72" s="859"/>
      <c r="AP72" s="859" t="s">
        <v>602</v>
      </c>
      <c r="AQ72" s="859"/>
      <c r="AR72" s="859"/>
      <c r="AS72" s="859"/>
      <c r="AT72" s="859"/>
      <c r="AU72" s="859" t="s">
        <v>602</v>
      </c>
      <c r="AV72" s="859"/>
      <c r="AW72" s="859"/>
      <c r="AX72" s="859"/>
      <c r="AY72" s="859"/>
      <c r="AZ72" s="861"/>
      <c r="BA72" s="861"/>
      <c r="BB72" s="861"/>
      <c r="BC72" s="861"/>
      <c r="BD72" s="862"/>
      <c r="BE72" s="244"/>
      <c r="BF72" s="244"/>
      <c r="BG72" s="244"/>
      <c r="BH72" s="244"/>
      <c r="BI72" s="244"/>
      <c r="BJ72" s="244"/>
      <c r="BK72" s="244"/>
      <c r="BL72" s="244"/>
      <c r="BM72" s="244"/>
      <c r="BN72" s="244"/>
      <c r="BO72" s="244"/>
      <c r="BP72" s="244"/>
      <c r="BQ72" s="241">
        <v>66</v>
      </c>
      <c r="BR72" s="246"/>
      <c r="BS72" s="888"/>
      <c r="BT72" s="889"/>
      <c r="BU72" s="889"/>
      <c r="BV72" s="889"/>
      <c r="BW72" s="889"/>
      <c r="BX72" s="889"/>
      <c r="BY72" s="889"/>
      <c r="BZ72" s="889"/>
      <c r="CA72" s="889"/>
      <c r="CB72" s="889"/>
      <c r="CC72" s="889"/>
      <c r="CD72" s="889"/>
      <c r="CE72" s="889"/>
      <c r="CF72" s="889"/>
      <c r="CG72" s="894"/>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88"/>
      <c r="DW72" s="889"/>
      <c r="DX72" s="889"/>
      <c r="DY72" s="889"/>
      <c r="DZ72" s="890"/>
      <c r="EA72" s="233"/>
    </row>
    <row r="73" spans="1:131" ht="26.25" customHeight="1" x14ac:dyDescent="0.2">
      <c r="A73" s="241">
        <v>6</v>
      </c>
      <c r="B73" s="900" t="s">
        <v>592</v>
      </c>
      <c r="C73" s="901"/>
      <c r="D73" s="901"/>
      <c r="E73" s="901"/>
      <c r="F73" s="901"/>
      <c r="G73" s="901"/>
      <c r="H73" s="901"/>
      <c r="I73" s="901"/>
      <c r="J73" s="901"/>
      <c r="K73" s="901"/>
      <c r="L73" s="901"/>
      <c r="M73" s="901"/>
      <c r="N73" s="901"/>
      <c r="O73" s="901"/>
      <c r="P73" s="902"/>
      <c r="Q73" s="903">
        <v>2979</v>
      </c>
      <c r="R73" s="859"/>
      <c r="S73" s="859"/>
      <c r="T73" s="859"/>
      <c r="U73" s="859"/>
      <c r="V73" s="859">
        <v>2818</v>
      </c>
      <c r="W73" s="859"/>
      <c r="X73" s="859"/>
      <c r="Y73" s="859"/>
      <c r="Z73" s="859"/>
      <c r="AA73" s="859">
        <v>161</v>
      </c>
      <c r="AB73" s="859"/>
      <c r="AC73" s="859"/>
      <c r="AD73" s="859"/>
      <c r="AE73" s="859"/>
      <c r="AF73" s="859">
        <v>146</v>
      </c>
      <c r="AG73" s="859"/>
      <c r="AH73" s="859"/>
      <c r="AI73" s="859"/>
      <c r="AJ73" s="859"/>
      <c r="AK73" s="859">
        <v>20</v>
      </c>
      <c r="AL73" s="859"/>
      <c r="AM73" s="859"/>
      <c r="AN73" s="859"/>
      <c r="AO73" s="859"/>
      <c r="AP73" s="859">
        <v>831</v>
      </c>
      <c r="AQ73" s="859"/>
      <c r="AR73" s="859"/>
      <c r="AS73" s="859"/>
      <c r="AT73" s="859"/>
      <c r="AU73" s="859">
        <v>50</v>
      </c>
      <c r="AV73" s="859"/>
      <c r="AW73" s="859"/>
      <c r="AX73" s="859"/>
      <c r="AY73" s="859"/>
      <c r="AZ73" s="861" t="s">
        <v>600</v>
      </c>
      <c r="BA73" s="861"/>
      <c r="BB73" s="861"/>
      <c r="BC73" s="861"/>
      <c r="BD73" s="862"/>
      <c r="BE73" s="244"/>
      <c r="BF73" s="244"/>
      <c r="BG73" s="244"/>
      <c r="BH73" s="244"/>
      <c r="BI73" s="244"/>
      <c r="BJ73" s="244"/>
      <c r="BK73" s="244"/>
      <c r="BL73" s="244"/>
      <c r="BM73" s="244"/>
      <c r="BN73" s="244"/>
      <c r="BO73" s="244"/>
      <c r="BP73" s="244"/>
      <c r="BQ73" s="241">
        <v>67</v>
      </c>
      <c r="BR73" s="246"/>
      <c r="BS73" s="888"/>
      <c r="BT73" s="889"/>
      <c r="BU73" s="889"/>
      <c r="BV73" s="889"/>
      <c r="BW73" s="889"/>
      <c r="BX73" s="889"/>
      <c r="BY73" s="889"/>
      <c r="BZ73" s="889"/>
      <c r="CA73" s="889"/>
      <c r="CB73" s="889"/>
      <c r="CC73" s="889"/>
      <c r="CD73" s="889"/>
      <c r="CE73" s="889"/>
      <c r="CF73" s="889"/>
      <c r="CG73" s="894"/>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88"/>
      <c r="DW73" s="889"/>
      <c r="DX73" s="889"/>
      <c r="DY73" s="889"/>
      <c r="DZ73" s="890"/>
      <c r="EA73" s="233"/>
    </row>
    <row r="74" spans="1:131" ht="26.25" customHeight="1" x14ac:dyDescent="0.2">
      <c r="A74" s="241">
        <v>7</v>
      </c>
      <c r="B74" s="900" t="s">
        <v>593</v>
      </c>
      <c r="C74" s="901"/>
      <c r="D74" s="901"/>
      <c r="E74" s="901"/>
      <c r="F74" s="901"/>
      <c r="G74" s="901"/>
      <c r="H74" s="901"/>
      <c r="I74" s="901"/>
      <c r="J74" s="901"/>
      <c r="K74" s="901"/>
      <c r="L74" s="901"/>
      <c r="M74" s="901"/>
      <c r="N74" s="901"/>
      <c r="O74" s="901"/>
      <c r="P74" s="902"/>
      <c r="Q74" s="903">
        <v>36</v>
      </c>
      <c r="R74" s="859"/>
      <c r="S74" s="859"/>
      <c r="T74" s="859"/>
      <c r="U74" s="859"/>
      <c r="V74" s="859">
        <v>29</v>
      </c>
      <c r="W74" s="859"/>
      <c r="X74" s="859"/>
      <c r="Y74" s="859"/>
      <c r="Z74" s="859"/>
      <c r="AA74" s="859">
        <v>7</v>
      </c>
      <c r="AB74" s="859"/>
      <c r="AC74" s="859"/>
      <c r="AD74" s="859"/>
      <c r="AE74" s="859"/>
      <c r="AF74" s="859">
        <v>7</v>
      </c>
      <c r="AG74" s="859"/>
      <c r="AH74" s="859"/>
      <c r="AI74" s="859"/>
      <c r="AJ74" s="859"/>
      <c r="AK74" s="859" t="s">
        <v>603</v>
      </c>
      <c r="AL74" s="859"/>
      <c r="AM74" s="859"/>
      <c r="AN74" s="859"/>
      <c r="AO74" s="859"/>
      <c r="AP74" s="859" t="s">
        <v>603</v>
      </c>
      <c r="AQ74" s="859"/>
      <c r="AR74" s="859"/>
      <c r="AS74" s="859"/>
      <c r="AT74" s="859"/>
      <c r="AU74" s="859" t="s">
        <v>607</v>
      </c>
      <c r="AV74" s="859"/>
      <c r="AW74" s="859"/>
      <c r="AX74" s="859"/>
      <c r="AY74" s="859"/>
      <c r="AZ74" s="861" t="s">
        <v>605</v>
      </c>
      <c r="BA74" s="861"/>
      <c r="BB74" s="861"/>
      <c r="BC74" s="861"/>
      <c r="BD74" s="862"/>
      <c r="BE74" s="244"/>
      <c r="BF74" s="244"/>
      <c r="BG74" s="244"/>
      <c r="BH74" s="244"/>
      <c r="BI74" s="244"/>
      <c r="BJ74" s="244"/>
      <c r="BK74" s="244"/>
      <c r="BL74" s="244"/>
      <c r="BM74" s="244"/>
      <c r="BN74" s="244"/>
      <c r="BO74" s="244"/>
      <c r="BP74" s="244"/>
      <c r="BQ74" s="241">
        <v>68</v>
      </c>
      <c r="BR74" s="246"/>
      <c r="BS74" s="888"/>
      <c r="BT74" s="889"/>
      <c r="BU74" s="889"/>
      <c r="BV74" s="889"/>
      <c r="BW74" s="889"/>
      <c r="BX74" s="889"/>
      <c r="BY74" s="889"/>
      <c r="BZ74" s="889"/>
      <c r="CA74" s="889"/>
      <c r="CB74" s="889"/>
      <c r="CC74" s="889"/>
      <c r="CD74" s="889"/>
      <c r="CE74" s="889"/>
      <c r="CF74" s="889"/>
      <c r="CG74" s="894"/>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88"/>
      <c r="DW74" s="889"/>
      <c r="DX74" s="889"/>
      <c r="DY74" s="889"/>
      <c r="DZ74" s="890"/>
      <c r="EA74" s="233"/>
    </row>
    <row r="75" spans="1:131" ht="26.25" customHeight="1" x14ac:dyDescent="0.2">
      <c r="A75" s="241">
        <v>8</v>
      </c>
      <c r="B75" s="900"/>
      <c r="C75" s="901"/>
      <c r="D75" s="901"/>
      <c r="E75" s="901"/>
      <c r="F75" s="901"/>
      <c r="G75" s="901"/>
      <c r="H75" s="901"/>
      <c r="I75" s="901"/>
      <c r="J75" s="901"/>
      <c r="K75" s="901"/>
      <c r="L75" s="901"/>
      <c r="M75" s="901"/>
      <c r="N75" s="901"/>
      <c r="O75" s="901"/>
      <c r="P75" s="902"/>
      <c r="Q75" s="904"/>
      <c r="R75" s="905"/>
      <c r="S75" s="905"/>
      <c r="T75" s="905"/>
      <c r="U75" s="863"/>
      <c r="V75" s="906"/>
      <c r="W75" s="905"/>
      <c r="X75" s="905"/>
      <c r="Y75" s="905"/>
      <c r="Z75" s="863"/>
      <c r="AA75" s="906"/>
      <c r="AB75" s="905"/>
      <c r="AC75" s="905"/>
      <c r="AD75" s="905"/>
      <c r="AE75" s="863"/>
      <c r="AF75" s="906"/>
      <c r="AG75" s="905"/>
      <c r="AH75" s="905"/>
      <c r="AI75" s="905"/>
      <c r="AJ75" s="863"/>
      <c r="AK75" s="906"/>
      <c r="AL75" s="905"/>
      <c r="AM75" s="905"/>
      <c r="AN75" s="905"/>
      <c r="AO75" s="863"/>
      <c r="AP75" s="906"/>
      <c r="AQ75" s="905"/>
      <c r="AR75" s="905"/>
      <c r="AS75" s="905"/>
      <c r="AT75" s="863"/>
      <c r="AU75" s="906"/>
      <c r="AV75" s="905"/>
      <c r="AW75" s="905"/>
      <c r="AX75" s="905"/>
      <c r="AY75" s="863"/>
      <c r="AZ75" s="861"/>
      <c r="BA75" s="861"/>
      <c r="BB75" s="861"/>
      <c r="BC75" s="861"/>
      <c r="BD75" s="862"/>
      <c r="BE75" s="244"/>
      <c r="BF75" s="244"/>
      <c r="BG75" s="244"/>
      <c r="BH75" s="244"/>
      <c r="BI75" s="244"/>
      <c r="BJ75" s="244"/>
      <c r="BK75" s="244"/>
      <c r="BL75" s="244"/>
      <c r="BM75" s="244"/>
      <c r="BN75" s="244"/>
      <c r="BO75" s="244"/>
      <c r="BP75" s="244"/>
      <c r="BQ75" s="241">
        <v>69</v>
      </c>
      <c r="BR75" s="246"/>
      <c r="BS75" s="888"/>
      <c r="BT75" s="889"/>
      <c r="BU75" s="889"/>
      <c r="BV75" s="889"/>
      <c r="BW75" s="889"/>
      <c r="BX75" s="889"/>
      <c r="BY75" s="889"/>
      <c r="BZ75" s="889"/>
      <c r="CA75" s="889"/>
      <c r="CB75" s="889"/>
      <c r="CC75" s="889"/>
      <c r="CD75" s="889"/>
      <c r="CE75" s="889"/>
      <c r="CF75" s="889"/>
      <c r="CG75" s="894"/>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88"/>
      <c r="DW75" s="889"/>
      <c r="DX75" s="889"/>
      <c r="DY75" s="889"/>
      <c r="DZ75" s="890"/>
      <c r="EA75" s="233"/>
    </row>
    <row r="76" spans="1:131" ht="26.25" customHeight="1" x14ac:dyDescent="0.2">
      <c r="A76" s="241">
        <v>9</v>
      </c>
      <c r="B76" s="900"/>
      <c r="C76" s="901"/>
      <c r="D76" s="901"/>
      <c r="E76" s="901"/>
      <c r="F76" s="901"/>
      <c r="G76" s="901"/>
      <c r="H76" s="901"/>
      <c r="I76" s="901"/>
      <c r="J76" s="901"/>
      <c r="K76" s="901"/>
      <c r="L76" s="901"/>
      <c r="M76" s="901"/>
      <c r="N76" s="901"/>
      <c r="O76" s="901"/>
      <c r="P76" s="902"/>
      <c r="Q76" s="904"/>
      <c r="R76" s="905"/>
      <c r="S76" s="905"/>
      <c r="T76" s="905"/>
      <c r="U76" s="863"/>
      <c r="V76" s="906"/>
      <c r="W76" s="905"/>
      <c r="X76" s="905"/>
      <c r="Y76" s="905"/>
      <c r="Z76" s="863"/>
      <c r="AA76" s="906"/>
      <c r="AB76" s="905"/>
      <c r="AC76" s="905"/>
      <c r="AD76" s="905"/>
      <c r="AE76" s="863"/>
      <c r="AF76" s="906"/>
      <c r="AG76" s="905"/>
      <c r="AH76" s="905"/>
      <c r="AI76" s="905"/>
      <c r="AJ76" s="863"/>
      <c r="AK76" s="906"/>
      <c r="AL76" s="905"/>
      <c r="AM76" s="905"/>
      <c r="AN76" s="905"/>
      <c r="AO76" s="863"/>
      <c r="AP76" s="906"/>
      <c r="AQ76" s="905"/>
      <c r="AR76" s="905"/>
      <c r="AS76" s="905"/>
      <c r="AT76" s="863"/>
      <c r="AU76" s="906"/>
      <c r="AV76" s="905"/>
      <c r="AW76" s="905"/>
      <c r="AX76" s="905"/>
      <c r="AY76" s="863"/>
      <c r="AZ76" s="861"/>
      <c r="BA76" s="861"/>
      <c r="BB76" s="861"/>
      <c r="BC76" s="861"/>
      <c r="BD76" s="862"/>
      <c r="BE76" s="244"/>
      <c r="BF76" s="244"/>
      <c r="BG76" s="244"/>
      <c r="BH76" s="244"/>
      <c r="BI76" s="244"/>
      <c r="BJ76" s="244"/>
      <c r="BK76" s="244"/>
      <c r="BL76" s="244"/>
      <c r="BM76" s="244"/>
      <c r="BN76" s="244"/>
      <c r="BO76" s="244"/>
      <c r="BP76" s="244"/>
      <c r="BQ76" s="241">
        <v>70</v>
      </c>
      <c r="BR76" s="246"/>
      <c r="BS76" s="888"/>
      <c r="BT76" s="889"/>
      <c r="BU76" s="889"/>
      <c r="BV76" s="889"/>
      <c r="BW76" s="889"/>
      <c r="BX76" s="889"/>
      <c r="BY76" s="889"/>
      <c r="BZ76" s="889"/>
      <c r="CA76" s="889"/>
      <c r="CB76" s="889"/>
      <c r="CC76" s="889"/>
      <c r="CD76" s="889"/>
      <c r="CE76" s="889"/>
      <c r="CF76" s="889"/>
      <c r="CG76" s="894"/>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88"/>
      <c r="DW76" s="889"/>
      <c r="DX76" s="889"/>
      <c r="DY76" s="889"/>
      <c r="DZ76" s="890"/>
      <c r="EA76" s="233"/>
    </row>
    <row r="77" spans="1:131" ht="26.25" customHeight="1" x14ac:dyDescent="0.2">
      <c r="A77" s="241">
        <v>10</v>
      </c>
      <c r="B77" s="900"/>
      <c r="C77" s="901"/>
      <c r="D77" s="901"/>
      <c r="E77" s="901"/>
      <c r="F77" s="901"/>
      <c r="G77" s="901"/>
      <c r="H77" s="901"/>
      <c r="I77" s="901"/>
      <c r="J77" s="901"/>
      <c r="K77" s="901"/>
      <c r="L77" s="901"/>
      <c r="M77" s="901"/>
      <c r="N77" s="901"/>
      <c r="O77" s="901"/>
      <c r="P77" s="902"/>
      <c r="Q77" s="904"/>
      <c r="R77" s="905"/>
      <c r="S77" s="905"/>
      <c r="T77" s="905"/>
      <c r="U77" s="863"/>
      <c r="V77" s="906"/>
      <c r="W77" s="905"/>
      <c r="X77" s="905"/>
      <c r="Y77" s="905"/>
      <c r="Z77" s="863"/>
      <c r="AA77" s="906"/>
      <c r="AB77" s="905"/>
      <c r="AC77" s="905"/>
      <c r="AD77" s="905"/>
      <c r="AE77" s="863"/>
      <c r="AF77" s="906"/>
      <c r="AG77" s="905"/>
      <c r="AH77" s="905"/>
      <c r="AI77" s="905"/>
      <c r="AJ77" s="863"/>
      <c r="AK77" s="906"/>
      <c r="AL77" s="905"/>
      <c r="AM77" s="905"/>
      <c r="AN77" s="905"/>
      <c r="AO77" s="863"/>
      <c r="AP77" s="906"/>
      <c r="AQ77" s="905"/>
      <c r="AR77" s="905"/>
      <c r="AS77" s="905"/>
      <c r="AT77" s="863"/>
      <c r="AU77" s="906"/>
      <c r="AV77" s="905"/>
      <c r="AW77" s="905"/>
      <c r="AX77" s="905"/>
      <c r="AY77" s="863"/>
      <c r="AZ77" s="861"/>
      <c r="BA77" s="861"/>
      <c r="BB77" s="861"/>
      <c r="BC77" s="861"/>
      <c r="BD77" s="862"/>
      <c r="BE77" s="244"/>
      <c r="BF77" s="244"/>
      <c r="BG77" s="244"/>
      <c r="BH77" s="244"/>
      <c r="BI77" s="244"/>
      <c r="BJ77" s="244"/>
      <c r="BK77" s="244"/>
      <c r="BL77" s="244"/>
      <c r="BM77" s="244"/>
      <c r="BN77" s="244"/>
      <c r="BO77" s="244"/>
      <c r="BP77" s="244"/>
      <c r="BQ77" s="241">
        <v>71</v>
      </c>
      <c r="BR77" s="246"/>
      <c r="BS77" s="888"/>
      <c r="BT77" s="889"/>
      <c r="BU77" s="889"/>
      <c r="BV77" s="889"/>
      <c r="BW77" s="889"/>
      <c r="BX77" s="889"/>
      <c r="BY77" s="889"/>
      <c r="BZ77" s="889"/>
      <c r="CA77" s="889"/>
      <c r="CB77" s="889"/>
      <c r="CC77" s="889"/>
      <c r="CD77" s="889"/>
      <c r="CE77" s="889"/>
      <c r="CF77" s="889"/>
      <c r="CG77" s="894"/>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88"/>
      <c r="DW77" s="889"/>
      <c r="DX77" s="889"/>
      <c r="DY77" s="889"/>
      <c r="DZ77" s="890"/>
      <c r="EA77" s="233"/>
    </row>
    <row r="78" spans="1:131" ht="26.25" customHeight="1" x14ac:dyDescent="0.2">
      <c r="A78" s="241">
        <v>11</v>
      </c>
      <c r="B78" s="900"/>
      <c r="C78" s="901"/>
      <c r="D78" s="901"/>
      <c r="E78" s="901"/>
      <c r="F78" s="901"/>
      <c r="G78" s="901"/>
      <c r="H78" s="901"/>
      <c r="I78" s="901"/>
      <c r="J78" s="901"/>
      <c r="K78" s="901"/>
      <c r="L78" s="901"/>
      <c r="M78" s="901"/>
      <c r="N78" s="901"/>
      <c r="O78" s="901"/>
      <c r="P78" s="902"/>
      <c r="Q78" s="903"/>
      <c r="R78" s="859"/>
      <c r="S78" s="859"/>
      <c r="T78" s="859"/>
      <c r="U78" s="859"/>
      <c r="V78" s="859"/>
      <c r="W78" s="859"/>
      <c r="X78" s="859"/>
      <c r="Y78" s="859"/>
      <c r="Z78" s="859"/>
      <c r="AA78" s="859"/>
      <c r="AB78" s="859"/>
      <c r="AC78" s="859"/>
      <c r="AD78" s="859"/>
      <c r="AE78" s="859"/>
      <c r="AF78" s="859"/>
      <c r="AG78" s="859"/>
      <c r="AH78" s="859"/>
      <c r="AI78" s="859"/>
      <c r="AJ78" s="859"/>
      <c r="AK78" s="859"/>
      <c r="AL78" s="859"/>
      <c r="AM78" s="859"/>
      <c r="AN78" s="859"/>
      <c r="AO78" s="859"/>
      <c r="AP78" s="859"/>
      <c r="AQ78" s="859"/>
      <c r="AR78" s="859"/>
      <c r="AS78" s="859"/>
      <c r="AT78" s="859"/>
      <c r="AU78" s="859"/>
      <c r="AV78" s="859"/>
      <c r="AW78" s="859"/>
      <c r="AX78" s="859"/>
      <c r="AY78" s="859"/>
      <c r="AZ78" s="861"/>
      <c r="BA78" s="861"/>
      <c r="BB78" s="861"/>
      <c r="BC78" s="861"/>
      <c r="BD78" s="862"/>
      <c r="BE78" s="244"/>
      <c r="BF78" s="244"/>
      <c r="BG78" s="244"/>
      <c r="BH78" s="244"/>
      <c r="BI78" s="244"/>
      <c r="BJ78" s="233"/>
      <c r="BK78" s="233"/>
      <c r="BL78" s="233"/>
      <c r="BM78" s="233"/>
      <c r="BN78" s="233"/>
      <c r="BO78" s="244"/>
      <c r="BP78" s="244"/>
      <c r="BQ78" s="241">
        <v>72</v>
      </c>
      <c r="BR78" s="246"/>
      <c r="BS78" s="888"/>
      <c r="BT78" s="889"/>
      <c r="BU78" s="889"/>
      <c r="BV78" s="889"/>
      <c r="BW78" s="889"/>
      <c r="BX78" s="889"/>
      <c r="BY78" s="889"/>
      <c r="BZ78" s="889"/>
      <c r="CA78" s="889"/>
      <c r="CB78" s="889"/>
      <c r="CC78" s="889"/>
      <c r="CD78" s="889"/>
      <c r="CE78" s="889"/>
      <c r="CF78" s="889"/>
      <c r="CG78" s="894"/>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88"/>
      <c r="DW78" s="889"/>
      <c r="DX78" s="889"/>
      <c r="DY78" s="889"/>
      <c r="DZ78" s="890"/>
      <c r="EA78" s="233"/>
    </row>
    <row r="79" spans="1:131" ht="26.25" customHeight="1" x14ac:dyDescent="0.2">
      <c r="A79" s="241">
        <v>12</v>
      </c>
      <c r="B79" s="900"/>
      <c r="C79" s="901"/>
      <c r="D79" s="901"/>
      <c r="E79" s="901"/>
      <c r="F79" s="901"/>
      <c r="G79" s="901"/>
      <c r="H79" s="901"/>
      <c r="I79" s="901"/>
      <c r="J79" s="901"/>
      <c r="K79" s="901"/>
      <c r="L79" s="901"/>
      <c r="M79" s="901"/>
      <c r="N79" s="901"/>
      <c r="O79" s="901"/>
      <c r="P79" s="902"/>
      <c r="Q79" s="903"/>
      <c r="R79" s="859"/>
      <c r="S79" s="859"/>
      <c r="T79" s="859"/>
      <c r="U79" s="859"/>
      <c r="V79" s="859"/>
      <c r="W79" s="859"/>
      <c r="X79" s="859"/>
      <c r="Y79" s="859"/>
      <c r="Z79" s="859"/>
      <c r="AA79" s="859"/>
      <c r="AB79" s="859"/>
      <c r="AC79" s="859"/>
      <c r="AD79" s="859"/>
      <c r="AE79" s="859"/>
      <c r="AF79" s="859"/>
      <c r="AG79" s="859"/>
      <c r="AH79" s="859"/>
      <c r="AI79" s="859"/>
      <c r="AJ79" s="859"/>
      <c r="AK79" s="859"/>
      <c r="AL79" s="859"/>
      <c r="AM79" s="859"/>
      <c r="AN79" s="859"/>
      <c r="AO79" s="859"/>
      <c r="AP79" s="859"/>
      <c r="AQ79" s="859"/>
      <c r="AR79" s="859"/>
      <c r="AS79" s="859"/>
      <c r="AT79" s="859"/>
      <c r="AU79" s="859"/>
      <c r="AV79" s="859"/>
      <c r="AW79" s="859"/>
      <c r="AX79" s="859"/>
      <c r="AY79" s="859"/>
      <c r="AZ79" s="861"/>
      <c r="BA79" s="861"/>
      <c r="BB79" s="861"/>
      <c r="BC79" s="861"/>
      <c r="BD79" s="862"/>
      <c r="BE79" s="244"/>
      <c r="BF79" s="244"/>
      <c r="BG79" s="244"/>
      <c r="BH79" s="244"/>
      <c r="BI79" s="244"/>
      <c r="BJ79" s="233"/>
      <c r="BK79" s="233"/>
      <c r="BL79" s="233"/>
      <c r="BM79" s="233"/>
      <c r="BN79" s="233"/>
      <c r="BO79" s="244"/>
      <c r="BP79" s="244"/>
      <c r="BQ79" s="241">
        <v>73</v>
      </c>
      <c r="BR79" s="246"/>
      <c r="BS79" s="888"/>
      <c r="BT79" s="889"/>
      <c r="BU79" s="889"/>
      <c r="BV79" s="889"/>
      <c r="BW79" s="889"/>
      <c r="BX79" s="889"/>
      <c r="BY79" s="889"/>
      <c r="BZ79" s="889"/>
      <c r="CA79" s="889"/>
      <c r="CB79" s="889"/>
      <c r="CC79" s="889"/>
      <c r="CD79" s="889"/>
      <c r="CE79" s="889"/>
      <c r="CF79" s="889"/>
      <c r="CG79" s="894"/>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88"/>
      <c r="DW79" s="889"/>
      <c r="DX79" s="889"/>
      <c r="DY79" s="889"/>
      <c r="DZ79" s="890"/>
      <c r="EA79" s="233"/>
    </row>
    <row r="80" spans="1:131" ht="26.25" customHeight="1" x14ac:dyDescent="0.2">
      <c r="A80" s="241">
        <v>13</v>
      </c>
      <c r="B80" s="900"/>
      <c r="C80" s="901"/>
      <c r="D80" s="901"/>
      <c r="E80" s="901"/>
      <c r="F80" s="901"/>
      <c r="G80" s="901"/>
      <c r="H80" s="901"/>
      <c r="I80" s="901"/>
      <c r="J80" s="901"/>
      <c r="K80" s="901"/>
      <c r="L80" s="901"/>
      <c r="M80" s="901"/>
      <c r="N80" s="901"/>
      <c r="O80" s="901"/>
      <c r="P80" s="902"/>
      <c r="Q80" s="903"/>
      <c r="R80" s="859"/>
      <c r="S80" s="859"/>
      <c r="T80" s="859"/>
      <c r="U80" s="859"/>
      <c r="V80" s="859"/>
      <c r="W80" s="859"/>
      <c r="X80" s="859"/>
      <c r="Y80" s="859"/>
      <c r="Z80" s="859"/>
      <c r="AA80" s="859"/>
      <c r="AB80" s="859"/>
      <c r="AC80" s="859"/>
      <c r="AD80" s="859"/>
      <c r="AE80" s="859"/>
      <c r="AF80" s="859"/>
      <c r="AG80" s="859"/>
      <c r="AH80" s="859"/>
      <c r="AI80" s="859"/>
      <c r="AJ80" s="859"/>
      <c r="AK80" s="859"/>
      <c r="AL80" s="859"/>
      <c r="AM80" s="859"/>
      <c r="AN80" s="859"/>
      <c r="AO80" s="859"/>
      <c r="AP80" s="859"/>
      <c r="AQ80" s="859"/>
      <c r="AR80" s="859"/>
      <c r="AS80" s="859"/>
      <c r="AT80" s="859"/>
      <c r="AU80" s="859"/>
      <c r="AV80" s="859"/>
      <c r="AW80" s="859"/>
      <c r="AX80" s="859"/>
      <c r="AY80" s="859"/>
      <c r="AZ80" s="861"/>
      <c r="BA80" s="861"/>
      <c r="BB80" s="861"/>
      <c r="BC80" s="861"/>
      <c r="BD80" s="862"/>
      <c r="BE80" s="244"/>
      <c r="BF80" s="244"/>
      <c r="BG80" s="244"/>
      <c r="BH80" s="244"/>
      <c r="BI80" s="244"/>
      <c r="BJ80" s="244"/>
      <c r="BK80" s="244"/>
      <c r="BL80" s="244"/>
      <c r="BM80" s="244"/>
      <c r="BN80" s="244"/>
      <c r="BO80" s="244"/>
      <c r="BP80" s="244"/>
      <c r="BQ80" s="241">
        <v>74</v>
      </c>
      <c r="BR80" s="246"/>
      <c r="BS80" s="888"/>
      <c r="BT80" s="889"/>
      <c r="BU80" s="889"/>
      <c r="BV80" s="889"/>
      <c r="BW80" s="889"/>
      <c r="BX80" s="889"/>
      <c r="BY80" s="889"/>
      <c r="BZ80" s="889"/>
      <c r="CA80" s="889"/>
      <c r="CB80" s="889"/>
      <c r="CC80" s="889"/>
      <c r="CD80" s="889"/>
      <c r="CE80" s="889"/>
      <c r="CF80" s="889"/>
      <c r="CG80" s="894"/>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88"/>
      <c r="DW80" s="889"/>
      <c r="DX80" s="889"/>
      <c r="DY80" s="889"/>
      <c r="DZ80" s="890"/>
      <c r="EA80" s="233"/>
    </row>
    <row r="81" spans="1:131" ht="26.25" customHeight="1" x14ac:dyDescent="0.2">
      <c r="A81" s="241">
        <v>14</v>
      </c>
      <c r="B81" s="900"/>
      <c r="C81" s="901"/>
      <c r="D81" s="901"/>
      <c r="E81" s="901"/>
      <c r="F81" s="901"/>
      <c r="G81" s="901"/>
      <c r="H81" s="901"/>
      <c r="I81" s="901"/>
      <c r="J81" s="901"/>
      <c r="K81" s="901"/>
      <c r="L81" s="901"/>
      <c r="M81" s="901"/>
      <c r="N81" s="901"/>
      <c r="O81" s="901"/>
      <c r="P81" s="902"/>
      <c r="Q81" s="903"/>
      <c r="R81" s="859"/>
      <c r="S81" s="859"/>
      <c r="T81" s="859"/>
      <c r="U81" s="859"/>
      <c r="V81" s="859"/>
      <c r="W81" s="859"/>
      <c r="X81" s="859"/>
      <c r="Y81" s="859"/>
      <c r="Z81" s="859"/>
      <c r="AA81" s="859"/>
      <c r="AB81" s="859"/>
      <c r="AC81" s="859"/>
      <c r="AD81" s="859"/>
      <c r="AE81" s="859"/>
      <c r="AF81" s="859"/>
      <c r="AG81" s="859"/>
      <c r="AH81" s="859"/>
      <c r="AI81" s="859"/>
      <c r="AJ81" s="859"/>
      <c r="AK81" s="859"/>
      <c r="AL81" s="859"/>
      <c r="AM81" s="859"/>
      <c r="AN81" s="859"/>
      <c r="AO81" s="859"/>
      <c r="AP81" s="859"/>
      <c r="AQ81" s="859"/>
      <c r="AR81" s="859"/>
      <c r="AS81" s="859"/>
      <c r="AT81" s="859"/>
      <c r="AU81" s="859"/>
      <c r="AV81" s="859"/>
      <c r="AW81" s="859"/>
      <c r="AX81" s="859"/>
      <c r="AY81" s="859"/>
      <c r="AZ81" s="861"/>
      <c r="BA81" s="861"/>
      <c r="BB81" s="861"/>
      <c r="BC81" s="861"/>
      <c r="BD81" s="862"/>
      <c r="BE81" s="244"/>
      <c r="BF81" s="244"/>
      <c r="BG81" s="244"/>
      <c r="BH81" s="244"/>
      <c r="BI81" s="244"/>
      <c r="BJ81" s="244"/>
      <c r="BK81" s="244"/>
      <c r="BL81" s="244"/>
      <c r="BM81" s="244"/>
      <c r="BN81" s="244"/>
      <c r="BO81" s="244"/>
      <c r="BP81" s="244"/>
      <c r="BQ81" s="241">
        <v>75</v>
      </c>
      <c r="BR81" s="246"/>
      <c r="BS81" s="888"/>
      <c r="BT81" s="889"/>
      <c r="BU81" s="889"/>
      <c r="BV81" s="889"/>
      <c r="BW81" s="889"/>
      <c r="BX81" s="889"/>
      <c r="BY81" s="889"/>
      <c r="BZ81" s="889"/>
      <c r="CA81" s="889"/>
      <c r="CB81" s="889"/>
      <c r="CC81" s="889"/>
      <c r="CD81" s="889"/>
      <c r="CE81" s="889"/>
      <c r="CF81" s="889"/>
      <c r="CG81" s="894"/>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88"/>
      <c r="DW81" s="889"/>
      <c r="DX81" s="889"/>
      <c r="DY81" s="889"/>
      <c r="DZ81" s="890"/>
      <c r="EA81" s="233"/>
    </row>
    <row r="82" spans="1:131" ht="26.25" customHeight="1" x14ac:dyDescent="0.2">
      <c r="A82" s="241">
        <v>15</v>
      </c>
      <c r="B82" s="900"/>
      <c r="C82" s="901"/>
      <c r="D82" s="901"/>
      <c r="E82" s="901"/>
      <c r="F82" s="901"/>
      <c r="G82" s="901"/>
      <c r="H82" s="901"/>
      <c r="I82" s="901"/>
      <c r="J82" s="901"/>
      <c r="K82" s="901"/>
      <c r="L82" s="901"/>
      <c r="M82" s="901"/>
      <c r="N82" s="901"/>
      <c r="O82" s="901"/>
      <c r="P82" s="902"/>
      <c r="Q82" s="903"/>
      <c r="R82" s="859"/>
      <c r="S82" s="859"/>
      <c r="T82" s="859"/>
      <c r="U82" s="859"/>
      <c r="V82" s="859"/>
      <c r="W82" s="859"/>
      <c r="X82" s="859"/>
      <c r="Y82" s="859"/>
      <c r="Z82" s="859"/>
      <c r="AA82" s="859"/>
      <c r="AB82" s="859"/>
      <c r="AC82" s="859"/>
      <c r="AD82" s="859"/>
      <c r="AE82" s="859"/>
      <c r="AF82" s="859"/>
      <c r="AG82" s="859"/>
      <c r="AH82" s="859"/>
      <c r="AI82" s="859"/>
      <c r="AJ82" s="859"/>
      <c r="AK82" s="859"/>
      <c r="AL82" s="859"/>
      <c r="AM82" s="859"/>
      <c r="AN82" s="859"/>
      <c r="AO82" s="859"/>
      <c r="AP82" s="859"/>
      <c r="AQ82" s="859"/>
      <c r="AR82" s="859"/>
      <c r="AS82" s="859"/>
      <c r="AT82" s="859"/>
      <c r="AU82" s="859"/>
      <c r="AV82" s="859"/>
      <c r="AW82" s="859"/>
      <c r="AX82" s="859"/>
      <c r="AY82" s="859"/>
      <c r="AZ82" s="861"/>
      <c r="BA82" s="861"/>
      <c r="BB82" s="861"/>
      <c r="BC82" s="861"/>
      <c r="BD82" s="862"/>
      <c r="BE82" s="244"/>
      <c r="BF82" s="244"/>
      <c r="BG82" s="244"/>
      <c r="BH82" s="244"/>
      <c r="BI82" s="244"/>
      <c r="BJ82" s="244"/>
      <c r="BK82" s="244"/>
      <c r="BL82" s="244"/>
      <c r="BM82" s="244"/>
      <c r="BN82" s="244"/>
      <c r="BO82" s="244"/>
      <c r="BP82" s="244"/>
      <c r="BQ82" s="241">
        <v>76</v>
      </c>
      <c r="BR82" s="246"/>
      <c r="BS82" s="888"/>
      <c r="BT82" s="889"/>
      <c r="BU82" s="889"/>
      <c r="BV82" s="889"/>
      <c r="BW82" s="889"/>
      <c r="BX82" s="889"/>
      <c r="BY82" s="889"/>
      <c r="BZ82" s="889"/>
      <c r="CA82" s="889"/>
      <c r="CB82" s="889"/>
      <c r="CC82" s="889"/>
      <c r="CD82" s="889"/>
      <c r="CE82" s="889"/>
      <c r="CF82" s="889"/>
      <c r="CG82" s="894"/>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88"/>
      <c r="DW82" s="889"/>
      <c r="DX82" s="889"/>
      <c r="DY82" s="889"/>
      <c r="DZ82" s="890"/>
      <c r="EA82" s="233"/>
    </row>
    <row r="83" spans="1:131" ht="26.25" customHeight="1" x14ac:dyDescent="0.2">
      <c r="A83" s="241">
        <v>16</v>
      </c>
      <c r="B83" s="900"/>
      <c r="C83" s="901"/>
      <c r="D83" s="901"/>
      <c r="E83" s="901"/>
      <c r="F83" s="901"/>
      <c r="G83" s="901"/>
      <c r="H83" s="901"/>
      <c r="I83" s="901"/>
      <c r="J83" s="901"/>
      <c r="K83" s="901"/>
      <c r="L83" s="901"/>
      <c r="M83" s="901"/>
      <c r="N83" s="901"/>
      <c r="O83" s="901"/>
      <c r="P83" s="902"/>
      <c r="Q83" s="903"/>
      <c r="R83" s="859"/>
      <c r="S83" s="859"/>
      <c r="T83" s="859"/>
      <c r="U83" s="859"/>
      <c r="V83" s="859"/>
      <c r="W83" s="859"/>
      <c r="X83" s="859"/>
      <c r="Y83" s="859"/>
      <c r="Z83" s="859"/>
      <c r="AA83" s="859"/>
      <c r="AB83" s="859"/>
      <c r="AC83" s="859"/>
      <c r="AD83" s="859"/>
      <c r="AE83" s="859"/>
      <c r="AF83" s="859"/>
      <c r="AG83" s="859"/>
      <c r="AH83" s="859"/>
      <c r="AI83" s="859"/>
      <c r="AJ83" s="859"/>
      <c r="AK83" s="859"/>
      <c r="AL83" s="859"/>
      <c r="AM83" s="859"/>
      <c r="AN83" s="859"/>
      <c r="AO83" s="859"/>
      <c r="AP83" s="859"/>
      <c r="AQ83" s="859"/>
      <c r="AR83" s="859"/>
      <c r="AS83" s="859"/>
      <c r="AT83" s="859"/>
      <c r="AU83" s="859"/>
      <c r="AV83" s="859"/>
      <c r="AW83" s="859"/>
      <c r="AX83" s="859"/>
      <c r="AY83" s="859"/>
      <c r="AZ83" s="861"/>
      <c r="BA83" s="861"/>
      <c r="BB83" s="861"/>
      <c r="BC83" s="861"/>
      <c r="BD83" s="862"/>
      <c r="BE83" s="244"/>
      <c r="BF83" s="244"/>
      <c r="BG83" s="244"/>
      <c r="BH83" s="244"/>
      <c r="BI83" s="244"/>
      <c r="BJ83" s="244"/>
      <c r="BK83" s="244"/>
      <c r="BL83" s="244"/>
      <c r="BM83" s="244"/>
      <c r="BN83" s="244"/>
      <c r="BO83" s="244"/>
      <c r="BP83" s="244"/>
      <c r="BQ83" s="241">
        <v>77</v>
      </c>
      <c r="BR83" s="246"/>
      <c r="BS83" s="888"/>
      <c r="BT83" s="889"/>
      <c r="BU83" s="889"/>
      <c r="BV83" s="889"/>
      <c r="BW83" s="889"/>
      <c r="BX83" s="889"/>
      <c r="BY83" s="889"/>
      <c r="BZ83" s="889"/>
      <c r="CA83" s="889"/>
      <c r="CB83" s="889"/>
      <c r="CC83" s="889"/>
      <c r="CD83" s="889"/>
      <c r="CE83" s="889"/>
      <c r="CF83" s="889"/>
      <c r="CG83" s="894"/>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88"/>
      <c r="DW83" s="889"/>
      <c r="DX83" s="889"/>
      <c r="DY83" s="889"/>
      <c r="DZ83" s="890"/>
      <c r="EA83" s="233"/>
    </row>
    <row r="84" spans="1:131" ht="26.25" customHeight="1" x14ac:dyDescent="0.2">
      <c r="A84" s="241">
        <v>17</v>
      </c>
      <c r="B84" s="900"/>
      <c r="C84" s="901"/>
      <c r="D84" s="901"/>
      <c r="E84" s="901"/>
      <c r="F84" s="901"/>
      <c r="G84" s="901"/>
      <c r="H84" s="901"/>
      <c r="I84" s="901"/>
      <c r="J84" s="901"/>
      <c r="K84" s="901"/>
      <c r="L84" s="901"/>
      <c r="M84" s="901"/>
      <c r="N84" s="901"/>
      <c r="O84" s="901"/>
      <c r="P84" s="902"/>
      <c r="Q84" s="903"/>
      <c r="R84" s="859"/>
      <c r="S84" s="859"/>
      <c r="T84" s="859"/>
      <c r="U84" s="859"/>
      <c r="V84" s="859"/>
      <c r="W84" s="859"/>
      <c r="X84" s="859"/>
      <c r="Y84" s="859"/>
      <c r="Z84" s="859"/>
      <c r="AA84" s="859"/>
      <c r="AB84" s="859"/>
      <c r="AC84" s="859"/>
      <c r="AD84" s="859"/>
      <c r="AE84" s="859"/>
      <c r="AF84" s="859"/>
      <c r="AG84" s="859"/>
      <c r="AH84" s="859"/>
      <c r="AI84" s="859"/>
      <c r="AJ84" s="859"/>
      <c r="AK84" s="859"/>
      <c r="AL84" s="859"/>
      <c r="AM84" s="859"/>
      <c r="AN84" s="859"/>
      <c r="AO84" s="859"/>
      <c r="AP84" s="859"/>
      <c r="AQ84" s="859"/>
      <c r="AR84" s="859"/>
      <c r="AS84" s="859"/>
      <c r="AT84" s="859"/>
      <c r="AU84" s="859"/>
      <c r="AV84" s="859"/>
      <c r="AW84" s="859"/>
      <c r="AX84" s="859"/>
      <c r="AY84" s="859"/>
      <c r="AZ84" s="861"/>
      <c r="BA84" s="861"/>
      <c r="BB84" s="861"/>
      <c r="BC84" s="861"/>
      <c r="BD84" s="862"/>
      <c r="BE84" s="244"/>
      <c r="BF84" s="244"/>
      <c r="BG84" s="244"/>
      <c r="BH84" s="244"/>
      <c r="BI84" s="244"/>
      <c r="BJ84" s="244"/>
      <c r="BK84" s="244"/>
      <c r="BL84" s="244"/>
      <c r="BM84" s="244"/>
      <c r="BN84" s="244"/>
      <c r="BO84" s="244"/>
      <c r="BP84" s="244"/>
      <c r="BQ84" s="241">
        <v>78</v>
      </c>
      <c r="BR84" s="246"/>
      <c r="BS84" s="888"/>
      <c r="BT84" s="889"/>
      <c r="BU84" s="889"/>
      <c r="BV84" s="889"/>
      <c r="BW84" s="889"/>
      <c r="BX84" s="889"/>
      <c r="BY84" s="889"/>
      <c r="BZ84" s="889"/>
      <c r="CA84" s="889"/>
      <c r="CB84" s="889"/>
      <c r="CC84" s="889"/>
      <c r="CD84" s="889"/>
      <c r="CE84" s="889"/>
      <c r="CF84" s="889"/>
      <c r="CG84" s="894"/>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88"/>
      <c r="DW84" s="889"/>
      <c r="DX84" s="889"/>
      <c r="DY84" s="889"/>
      <c r="DZ84" s="890"/>
      <c r="EA84" s="233"/>
    </row>
    <row r="85" spans="1:131" ht="26.25" customHeight="1" x14ac:dyDescent="0.2">
      <c r="A85" s="241">
        <v>18</v>
      </c>
      <c r="B85" s="900"/>
      <c r="C85" s="901"/>
      <c r="D85" s="901"/>
      <c r="E85" s="901"/>
      <c r="F85" s="901"/>
      <c r="G85" s="901"/>
      <c r="H85" s="901"/>
      <c r="I85" s="901"/>
      <c r="J85" s="901"/>
      <c r="K85" s="901"/>
      <c r="L85" s="901"/>
      <c r="M85" s="901"/>
      <c r="N85" s="901"/>
      <c r="O85" s="901"/>
      <c r="P85" s="902"/>
      <c r="Q85" s="903"/>
      <c r="R85" s="859"/>
      <c r="S85" s="859"/>
      <c r="T85" s="859"/>
      <c r="U85" s="859"/>
      <c r="V85" s="859"/>
      <c r="W85" s="859"/>
      <c r="X85" s="859"/>
      <c r="Y85" s="859"/>
      <c r="Z85" s="859"/>
      <c r="AA85" s="859"/>
      <c r="AB85" s="859"/>
      <c r="AC85" s="859"/>
      <c r="AD85" s="859"/>
      <c r="AE85" s="859"/>
      <c r="AF85" s="859"/>
      <c r="AG85" s="859"/>
      <c r="AH85" s="859"/>
      <c r="AI85" s="859"/>
      <c r="AJ85" s="859"/>
      <c r="AK85" s="859"/>
      <c r="AL85" s="859"/>
      <c r="AM85" s="859"/>
      <c r="AN85" s="859"/>
      <c r="AO85" s="859"/>
      <c r="AP85" s="859"/>
      <c r="AQ85" s="859"/>
      <c r="AR85" s="859"/>
      <c r="AS85" s="859"/>
      <c r="AT85" s="859"/>
      <c r="AU85" s="859"/>
      <c r="AV85" s="859"/>
      <c r="AW85" s="859"/>
      <c r="AX85" s="859"/>
      <c r="AY85" s="859"/>
      <c r="AZ85" s="861"/>
      <c r="BA85" s="861"/>
      <c r="BB85" s="861"/>
      <c r="BC85" s="861"/>
      <c r="BD85" s="862"/>
      <c r="BE85" s="244"/>
      <c r="BF85" s="244"/>
      <c r="BG85" s="244"/>
      <c r="BH85" s="244"/>
      <c r="BI85" s="244"/>
      <c r="BJ85" s="244"/>
      <c r="BK85" s="244"/>
      <c r="BL85" s="244"/>
      <c r="BM85" s="244"/>
      <c r="BN85" s="244"/>
      <c r="BO85" s="244"/>
      <c r="BP85" s="244"/>
      <c r="BQ85" s="241">
        <v>79</v>
      </c>
      <c r="BR85" s="246"/>
      <c r="BS85" s="888"/>
      <c r="BT85" s="889"/>
      <c r="BU85" s="889"/>
      <c r="BV85" s="889"/>
      <c r="BW85" s="889"/>
      <c r="BX85" s="889"/>
      <c r="BY85" s="889"/>
      <c r="BZ85" s="889"/>
      <c r="CA85" s="889"/>
      <c r="CB85" s="889"/>
      <c r="CC85" s="889"/>
      <c r="CD85" s="889"/>
      <c r="CE85" s="889"/>
      <c r="CF85" s="889"/>
      <c r="CG85" s="894"/>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88"/>
      <c r="DW85" s="889"/>
      <c r="DX85" s="889"/>
      <c r="DY85" s="889"/>
      <c r="DZ85" s="890"/>
      <c r="EA85" s="233"/>
    </row>
    <row r="86" spans="1:131" ht="26.25" customHeight="1" x14ac:dyDescent="0.2">
      <c r="A86" s="241">
        <v>19</v>
      </c>
      <c r="B86" s="900"/>
      <c r="C86" s="901"/>
      <c r="D86" s="901"/>
      <c r="E86" s="901"/>
      <c r="F86" s="901"/>
      <c r="G86" s="901"/>
      <c r="H86" s="901"/>
      <c r="I86" s="901"/>
      <c r="J86" s="901"/>
      <c r="K86" s="901"/>
      <c r="L86" s="901"/>
      <c r="M86" s="901"/>
      <c r="N86" s="901"/>
      <c r="O86" s="901"/>
      <c r="P86" s="902"/>
      <c r="Q86" s="903"/>
      <c r="R86" s="859"/>
      <c r="S86" s="859"/>
      <c r="T86" s="859"/>
      <c r="U86" s="859"/>
      <c r="V86" s="859"/>
      <c r="W86" s="859"/>
      <c r="X86" s="859"/>
      <c r="Y86" s="859"/>
      <c r="Z86" s="859"/>
      <c r="AA86" s="859"/>
      <c r="AB86" s="859"/>
      <c r="AC86" s="859"/>
      <c r="AD86" s="859"/>
      <c r="AE86" s="859"/>
      <c r="AF86" s="859"/>
      <c r="AG86" s="859"/>
      <c r="AH86" s="859"/>
      <c r="AI86" s="859"/>
      <c r="AJ86" s="859"/>
      <c r="AK86" s="859"/>
      <c r="AL86" s="859"/>
      <c r="AM86" s="859"/>
      <c r="AN86" s="859"/>
      <c r="AO86" s="859"/>
      <c r="AP86" s="859"/>
      <c r="AQ86" s="859"/>
      <c r="AR86" s="859"/>
      <c r="AS86" s="859"/>
      <c r="AT86" s="859"/>
      <c r="AU86" s="859"/>
      <c r="AV86" s="859"/>
      <c r="AW86" s="859"/>
      <c r="AX86" s="859"/>
      <c r="AY86" s="859"/>
      <c r="AZ86" s="861"/>
      <c r="BA86" s="861"/>
      <c r="BB86" s="861"/>
      <c r="BC86" s="861"/>
      <c r="BD86" s="862"/>
      <c r="BE86" s="244"/>
      <c r="BF86" s="244"/>
      <c r="BG86" s="244"/>
      <c r="BH86" s="244"/>
      <c r="BI86" s="244"/>
      <c r="BJ86" s="244"/>
      <c r="BK86" s="244"/>
      <c r="BL86" s="244"/>
      <c r="BM86" s="244"/>
      <c r="BN86" s="244"/>
      <c r="BO86" s="244"/>
      <c r="BP86" s="244"/>
      <c r="BQ86" s="241">
        <v>80</v>
      </c>
      <c r="BR86" s="246"/>
      <c r="BS86" s="888"/>
      <c r="BT86" s="889"/>
      <c r="BU86" s="889"/>
      <c r="BV86" s="889"/>
      <c r="BW86" s="889"/>
      <c r="BX86" s="889"/>
      <c r="BY86" s="889"/>
      <c r="BZ86" s="889"/>
      <c r="CA86" s="889"/>
      <c r="CB86" s="889"/>
      <c r="CC86" s="889"/>
      <c r="CD86" s="889"/>
      <c r="CE86" s="889"/>
      <c r="CF86" s="889"/>
      <c r="CG86" s="894"/>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88"/>
      <c r="DW86" s="889"/>
      <c r="DX86" s="889"/>
      <c r="DY86" s="889"/>
      <c r="DZ86" s="890"/>
      <c r="EA86" s="233"/>
    </row>
    <row r="87" spans="1:131" ht="26.25" customHeight="1" x14ac:dyDescent="0.2">
      <c r="A87" s="247">
        <v>20</v>
      </c>
      <c r="B87" s="907"/>
      <c r="C87" s="908"/>
      <c r="D87" s="908"/>
      <c r="E87" s="908"/>
      <c r="F87" s="908"/>
      <c r="G87" s="908"/>
      <c r="H87" s="908"/>
      <c r="I87" s="908"/>
      <c r="J87" s="908"/>
      <c r="K87" s="908"/>
      <c r="L87" s="908"/>
      <c r="M87" s="908"/>
      <c r="N87" s="908"/>
      <c r="O87" s="908"/>
      <c r="P87" s="909"/>
      <c r="Q87" s="910"/>
      <c r="R87" s="911"/>
      <c r="S87" s="911"/>
      <c r="T87" s="911"/>
      <c r="U87" s="911"/>
      <c r="V87" s="911"/>
      <c r="W87" s="911"/>
      <c r="X87" s="911"/>
      <c r="Y87" s="911"/>
      <c r="Z87" s="911"/>
      <c r="AA87" s="911"/>
      <c r="AB87" s="911"/>
      <c r="AC87" s="911"/>
      <c r="AD87" s="911"/>
      <c r="AE87" s="911"/>
      <c r="AF87" s="911"/>
      <c r="AG87" s="911"/>
      <c r="AH87" s="911"/>
      <c r="AI87" s="911"/>
      <c r="AJ87" s="911"/>
      <c r="AK87" s="911"/>
      <c r="AL87" s="911"/>
      <c r="AM87" s="911"/>
      <c r="AN87" s="911"/>
      <c r="AO87" s="911"/>
      <c r="AP87" s="911"/>
      <c r="AQ87" s="911"/>
      <c r="AR87" s="911"/>
      <c r="AS87" s="911"/>
      <c r="AT87" s="911"/>
      <c r="AU87" s="911"/>
      <c r="AV87" s="911"/>
      <c r="AW87" s="911"/>
      <c r="AX87" s="911"/>
      <c r="AY87" s="911"/>
      <c r="AZ87" s="912"/>
      <c r="BA87" s="912"/>
      <c r="BB87" s="912"/>
      <c r="BC87" s="912"/>
      <c r="BD87" s="913"/>
      <c r="BE87" s="244"/>
      <c r="BF87" s="244"/>
      <c r="BG87" s="244"/>
      <c r="BH87" s="244"/>
      <c r="BI87" s="244"/>
      <c r="BJ87" s="244"/>
      <c r="BK87" s="244"/>
      <c r="BL87" s="244"/>
      <c r="BM87" s="244"/>
      <c r="BN87" s="244"/>
      <c r="BO87" s="244"/>
      <c r="BP87" s="244"/>
      <c r="BQ87" s="241">
        <v>81</v>
      </c>
      <c r="BR87" s="246"/>
      <c r="BS87" s="888"/>
      <c r="BT87" s="889"/>
      <c r="BU87" s="889"/>
      <c r="BV87" s="889"/>
      <c r="BW87" s="889"/>
      <c r="BX87" s="889"/>
      <c r="BY87" s="889"/>
      <c r="BZ87" s="889"/>
      <c r="CA87" s="889"/>
      <c r="CB87" s="889"/>
      <c r="CC87" s="889"/>
      <c r="CD87" s="889"/>
      <c r="CE87" s="889"/>
      <c r="CF87" s="889"/>
      <c r="CG87" s="894"/>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88"/>
      <c r="DW87" s="889"/>
      <c r="DX87" s="889"/>
      <c r="DY87" s="889"/>
      <c r="DZ87" s="890"/>
      <c r="EA87" s="233"/>
    </row>
    <row r="88" spans="1:131" ht="26.25" customHeight="1" thickBot="1" x14ac:dyDescent="0.25">
      <c r="A88" s="243" t="s">
        <v>393</v>
      </c>
      <c r="B88" s="818" t="s">
        <v>423</v>
      </c>
      <c r="C88" s="819"/>
      <c r="D88" s="819"/>
      <c r="E88" s="819"/>
      <c r="F88" s="819"/>
      <c r="G88" s="819"/>
      <c r="H88" s="819"/>
      <c r="I88" s="819"/>
      <c r="J88" s="819"/>
      <c r="K88" s="819"/>
      <c r="L88" s="819"/>
      <c r="M88" s="819"/>
      <c r="N88" s="819"/>
      <c r="O88" s="819"/>
      <c r="P88" s="820"/>
      <c r="Q88" s="869"/>
      <c r="R88" s="870"/>
      <c r="S88" s="870"/>
      <c r="T88" s="870"/>
      <c r="U88" s="870"/>
      <c r="V88" s="870"/>
      <c r="W88" s="870"/>
      <c r="X88" s="870"/>
      <c r="Y88" s="870"/>
      <c r="Z88" s="870"/>
      <c r="AA88" s="870"/>
      <c r="AB88" s="870"/>
      <c r="AC88" s="870"/>
      <c r="AD88" s="870"/>
      <c r="AE88" s="870"/>
      <c r="AF88" s="873">
        <f>SUM(AF68:AJ74)</f>
        <v>12996</v>
      </c>
      <c r="AG88" s="873"/>
      <c r="AH88" s="873"/>
      <c r="AI88" s="873"/>
      <c r="AJ88" s="873"/>
      <c r="AK88" s="870"/>
      <c r="AL88" s="870"/>
      <c r="AM88" s="870"/>
      <c r="AN88" s="870"/>
      <c r="AO88" s="870"/>
      <c r="AP88" s="873">
        <f>SUM(AP68:AT74)</f>
        <v>3673</v>
      </c>
      <c r="AQ88" s="873"/>
      <c r="AR88" s="873"/>
      <c r="AS88" s="873"/>
      <c r="AT88" s="873"/>
      <c r="AU88" s="873">
        <f>SUM(AU68:AY74)</f>
        <v>103</v>
      </c>
      <c r="AV88" s="873"/>
      <c r="AW88" s="873"/>
      <c r="AX88" s="873"/>
      <c r="AY88" s="873"/>
      <c r="AZ88" s="878"/>
      <c r="BA88" s="878"/>
      <c r="BB88" s="878"/>
      <c r="BC88" s="878"/>
      <c r="BD88" s="879"/>
      <c r="BE88" s="244"/>
      <c r="BF88" s="244"/>
      <c r="BG88" s="244"/>
      <c r="BH88" s="244"/>
      <c r="BI88" s="244"/>
      <c r="BJ88" s="244"/>
      <c r="BK88" s="244"/>
      <c r="BL88" s="244"/>
      <c r="BM88" s="244"/>
      <c r="BN88" s="244"/>
      <c r="BO88" s="244"/>
      <c r="BP88" s="244"/>
      <c r="BQ88" s="241">
        <v>82</v>
      </c>
      <c r="BR88" s="246"/>
      <c r="BS88" s="888"/>
      <c r="BT88" s="889"/>
      <c r="BU88" s="889"/>
      <c r="BV88" s="889"/>
      <c r="BW88" s="889"/>
      <c r="BX88" s="889"/>
      <c r="BY88" s="889"/>
      <c r="BZ88" s="889"/>
      <c r="CA88" s="889"/>
      <c r="CB88" s="889"/>
      <c r="CC88" s="889"/>
      <c r="CD88" s="889"/>
      <c r="CE88" s="889"/>
      <c r="CF88" s="889"/>
      <c r="CG88" s="894"/>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88"/>
      <c r="DW88" s="889"/>
      <c r="DX88" s="889"/>
      <c r="DY88" s="889"/>
      <c r="DZ88" s="890"/>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88"/>
      <c r="BT89" s="889"/>
      <c r="BU89" s="889"/>
      <c r="BV89" s="889"/>
      <c r="BW89" s="889"/>
      <c r="BX89" s="889"/>
      <c r="BY89" s="889"/>
      <c r="BZ89" s="889"/>
      <c r="CA89" s="889"/>
      <c r="CB89" s="889"/>
      <c r="CC89" s="889"/>
      <c r="CD89" s="889"/>
      <c r="CE89" s="889"/>
      <c r="CF89" s="889"/>
      <c r="CG89" s="894"/>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88"/>
      <c r="DW89" s="889"/>
      <c r="DX89" s="889"/>
      <c r="DY89" s="889"/>
      <c r="DZ89" s="890"/>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88"/>
      <c r="BT90" s="889"/>
      <c r="BU90" s="889"/>
      <c r="BV90" s="889"/>
      <c r="BW90" s="889"/>
      <c r="BX90" s="889"/>
      <c r="BY90" s="889"/>
      <c r="BZ90" s="889"/>
      <c r="CA90" s="889"/>
      <c r="CB90" s="889"/>
      <c r="CC90" s="889"/>
      <c r="CD90" s="889"/>
      <c r="CE90" s="889"/>
      <c r="CF90" s="889"/>
      <c r="CG90" s="894"/>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88"/>
      <c r="DW90" s="889"/>
      <c r="DX90" s="889"/>
      <c r="DY90" s="889"/>
      <c r="DZ90" s="890"/>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88"/>
      <c r="BT91" s="889"/>
      <c r="BU91" s="889"/>
      <c r="BV91" s="889"/>
      <c r="BW91" s="889"/>
      <c r="BX91" s="889"/>
      <c r="BY91" s="889"/>
      <c r="BZ91" s="889"/>
      <c r="CA91" s="889"/>
      <c r="CB91" s="889"/>
      <c r="CC91" s="889"/>
      <c r="CD91" s="889"/>
      <c r="CE91" s="889"/>
      <c r="CF91" s="889"/>
      <c r="CG91" s="894"/>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88"/>
      <c r="DW91" s="889"/>
      <c r="DX91" s="889"/>
      <c r="DY91" s="889"/>
      <c r="DZ91" s="890"/>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88"/>
      <c r="BT92" s="889"/>
      <c r="BU92" s="889"/>
      <c r="BV92" s="889"/>
      <c r="BW92" s="889"/>
      <c r="BX92" s="889"/>
      <c r="BY92" s="889"/>
      <c r="BZ92" s="889"/>
      <c r="CA92" s="889"/>
      <c r="CB92" s="889"/>
      <c r="CC92" s="889"/>
      <c r="CD92" s="889"/>
      <c r="CE92" s="889"/>
      <c r="CF92" s="889"/>
      <c r="CG92" s="894"/>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88"/>
      <c r="DW92" s="889"/>
      <c r="DX92" s="889"/>
      <c r="DY92" s="889"/>
      <c r="DZ92" s="890"/>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88"/>
      <c r="BT93" s="889"/>
      <c r="BU93" s="889"/>
      <c r="BV93" s="889"/>
      <c r="BW93" s="889"/>
      <c r="BX93" s="889"/>
      <c r="BY93" s="889"/>
      <c r="BZ93" s="889"/>
      <c r="CA93" s="889"/>
      <c r="CB93" s="889"/>
      <c r="CC93" s="889"/>
      <c r="CD93" s="889"/>
      <c r="CE93" s="889"/>
      <c r="CF93" s="889"/>
      <c r="CG93" s="894"/>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88"/>
      <c r="DW93" s="889"/>
      <c r="DX93" s="889"/>
      <c r="DY93" s="889"/>
      <c r="DZ93" s="890"/>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88"/>
      <c r="BT94" s="889"/>
      <c r="BU94" s="889"/>
      <c r="BV94" s="889"/>
      <c r="BW94" s="889"/>
      <c r="BX94" s="889"/>
      <c r="BY94" s="889"/>
      <c r="BZ94" s="889"/>
      <c r="CA94" s="889"/>
      <c r="CB94" s="889"/>
      <c r="CC94" s="889"/>
      <c r="CD94" s="889"/>
      <c r="CE94" s="889"/>
      <c r="CF94" s="889"/>
      <c r="CG94" s="894"/>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88"/>
      <c r="DW94" s="889"/>
      <c r="DX94" s="889"/>
      <c r="DY94" s="889"/>
      <c r="DZ94" s="890"/>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88"/>
      <c r="BT95" s="889"/>
      <c r="BU95" s="889"/>
      <c r="BV95" s="889"/>
      <c r="BW95" s="889"/>
      <c r="BX95" s="889"/>
      <c r="BY95" s="889"/>
      <c r="BZ95" s="889"/>
      <c r="CA95" s="889"/>
      <c r="CB95" s="889"/>
      <c r="CC95" s="889"/>
      <c r="CD95" s="889"/>
      <c r="CE95" s="889"/>
      <c r="CF95" s="889"/>
      <c r="CG95" s="894"/>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88"/>
      <c r="DW95" s="889"/>
      <c r="DX95" s="889"/>
      <c r="DY95" s="889"/>
      <c r="DZ95" s="890"/>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88"/>
      <c r="BT96" s="889"/>
      <c r="BU96" s="889"/>
      <c r="BV96" s="889"/>
      <c r="BW96" s="889"/>
      <c r="BX96" s="889"/>
      <c r="BY96" s="889"/>
      <c r="BZ96" s="889"/>
      <c r="CA96" s="889"/>
      <c r="CB96" s="889"/>
      <c r="CC96" s="889"/>
      <c r="CD96" s="889"/>
      <c r="CE96" s="889"/>
      <c r="CF96" s="889"/>
      <c r="CG96" s="894"/>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88"/>
      <c r="DW96" s="889"/>
      <c r="DX96" s="889"/>
      <c r="DY96" s="889"/>
      <c r="DZ96" s="890"/>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88"/>
      <c r="BT97" s="889"/>
      <c r="BU97" s="889"/>
      <c r="BV97" s="889"/>
      <c r="BW97" s="889"/>
      <c r="BX97" s="889"/>
      <c r="BY97" s="889"/>
      <c r="BZ97" s="889"/>
      <c r="CA97" s="889"/>
      <c r="CB97" s="889"/>
      <c r="CC97" s="889"/>
      <c r="CD97" s="889"/>
      <c r="CE97" s="889"/>
      <c r="CF97" s="889"/>
      <c r="CG97" s="894"/>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88"/>
      <c r="DW97" s="889"/>
      <c r="DX97" s="889"/>
      <c r="DY97" s="889"/>
      <c r="DZ97" s="890"/>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88"/>
      <c r="BT98" s="889"/>
      <c r="BU98" s="889"/>
      <c r="BV98" s="889"/>
      <c r="BW98" s="889"/>
      <c r="BX98" s="889"/>
      <c r="BY98" s="889"/>
      <c r="BZ98" s="889"/>
      <c r="CA98" s="889"/>
      <c r="CB98" s="889"/>
      <c r="CC98" s="889"/>
      <c r="CD98" s="889"/>
      <c r="CE98" s="889"/>
      <c r="CF98" s="889"/>
      <c r="CG98" s="894"/>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88"/>
      <c r="DW98" s="889"/>
      <c r="DX98" s="889"/>
      <c r="DY98" s="889"/>
      <c r="DZ98" s="890"/>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88"/>
      <c r="BT99" s="889"/>
      <c r="BU99" s="889"/>
      <c r="BV99" s="889"/>
      <c r="BW99" s="889"/>
      <c r="BX99" s="889"/>
      <c r="BY99" s="889"/>
      <c r="BZ99" s="889"/>
      <c r="CA99" s="889"/>
      <c r="CB99" s="889"/>
      <c r="CC99" s="889"/>
      <c r="CD99" s="889"/>
      <c r="CE99" s="889"/>
      <c r="CF99" s="889"/>
      <c r="CG99" s="894"/>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88"/>
      <c r="DW99" s="889"/>
      <c r="DX99" s="889"/>
      <c r="DY99" s="889"/>
      <c r="DZ99" s="890"/>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88"/>
      <c r="BT100" s="889"/>
      <c r="BU100" s="889"/>
      <c r="BV100" s="889"/>
      <c r="BW100" s="889"/>
      <c r="BX100" s="889"/>
      <c r="BY100" s="889"/>
      <c r="BZ100" s="889"/>
      <c r="CA100" s="889"/>
      <c r="CB100" s="889"/>
      <c r="CC100" s="889"/>
      <c r="CD100" s="889"/>
      <c r="CE100" s="889"/>
      <c r="CF100" s="889"/>
      <c r="CG100" s="894"/>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88"/>
      <c r="DW100" s="889"/>
      <c r="DX100" s="889"/>
      <c r="DY100" s="889"/>
      <c r="DZ100" s="890"/>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88"/>
      <c r="BT101" s="889"/>
      <c r="BU101" s="889"/>
      <c r="BV101" s="889"/>
      <c r="BW101" s="889"/>
      <c r="BX101" s="889"/>
      <c r="BY101" s="889"/>
      <c r="BZ101" s="889"/>
      <c r="CA101" s="889"/>
      <c r="CB101" s="889"/>
      <c r="CC101" s="889"/>
      <c r="CD101" s="889"/>
      <c r="CE101" s="889"/>
      <c r="CF101" s="889"/>
      <c r="CG101" s="894"/>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88"/>
      <c r="DW101" s="889"/>
      <c r="DX101" s="889"/>
      <c r="DY101" s="889"/>
      <c r="DZ101" s="890"/>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393</v>
      </c>
      <c r="BR102" s="818" t="s">
        <v>424</v>
      </c>
      <c r="BS102" s="819"/>
      <c r="BT102" s="819"/>
      <c r="BU102" s="819"/>
      <c r="BV102" s="819"/>
      <c r="BW102" s="819"/>
      <c r="BX102" s="819"/>
      <c r="BY102" s="819"/>
      <c r="BZ102" s="819"/>
      <c r="CA102" s="819"/>
      <c r="CB102" s="819"/>
      <c r="CC102" s="819"/>
      <c r="CD102" s="819"/>
      <c r="CE102" s="819"/>
      <c r="CF102" s="819"/>
      <c r="CG102" s="820"/>
      <c r="CH102" s="914"/>
      <c r="CI102" s="915"/>
      <c r="CJ102" s="915"/>
      <c r="CK102" s="915"/>
      <c r="CL102" s="916"/>
      <c r="CM102" s="914"/>
      <c r="CN102" s="915"/>
      <c r="CO102" s="915"/>
      <c r="CP102" s="915"/>
      <c r="CQ102" s="916"/>
      <c r="CR102" s="917">
        <f>SUM(CR7:CV12)</f>
        <v>90</v>
      </c>
      <c r="CS102" s="881"/>
      <c r="CT102" s="881"/>
      <c r="CU102" s="881"/>
      <c r="CV102" s="918"/>
      <c r="CW102" s="917">
        <f>SUM(CW7:DA12)</f>
        <v>43</v>
      </c>
      <c r="CX102" s="881"/>
      <c r="CY102" s="881"/>
      <c r="CZ102" s="881"/>
      <c r="DA102" s="918"/>
      <c r="DB102" s="917"/>
      <c r="DC102" s="881"/>
      <c r="DD102" s="881"/>
      <c r="DE102" s="881"/>
      <c r="DF102" s="918"/>
      <c r="DG102" s="917"/>
      <c r="DH102" s="881"/>
      <c r="DI102" s="881"/>
      <c r="DJ102" s="881"/>
      <c r="DK102" s="918"/>
      <c r="DL102" s="917"/>
      <c r="DM102" s="881"/>
      <c r="DN102" s="881"/>
      <c r="DO102" s="881"/>
      <c r="DP102" s="918"/>
      <c r="DQ102" s="917"/>
      <c r="DR102" s="881"/>
      <c r="DS102" s="881"/>
      <c r="DT102" s="881"/>
      <c r="DU102" s="918"/>
      <c r="DV102" s="818"/>
      <c r="DW102" s="819"/>
      <c r="DX102" s="819"/>
      <c r="DY102" s="819"/>
      <c r="DZ102" s="941"/>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2" t="s">
        <v>425</v>
      </c>
      <c r="BR103" s="942"/>
      <c r="BS103" s="942"/>
      <c r="BT103" s="942"/>
      <c r="BU103" s="942"/>
      <c r="BV103" s="942"/>
      <c r="BW103" s="942"/>
      <c r="BX103" s="942"/>
      <c r="BY103" s="942"/>
      <c r="BZ103" s="942"/>
      <c r="CA103" s="942"/>
      <c r="CB103" s="942"/>
      <c r="CC103" s="942"/>
      <c r="CD103" s="942"/>
      <c r="CE103" s="942"/>
      <c r="CF103" s="942"/>
      <c r="CG103" s="942"/>
      <c r="CH103" s="942"/>
      <c r="CI103" s="942"/>
      <c r="CJ103" s="942"/>
      <c r="CK103" s="942"/>
      <c r="CL103" s="942"/>
      <c r="CM103" s="942"/>
      <c r="CN103" s="942"/>
      <c r="CO103" s="942"/>
      <c r="CP103" s="942"/>
      <c r="CQ103" s="942"/>
      <c r="CR103" s="942"/>
      <c r="CS103" s="942"/>
      <c r="CT103" s="942"/>
      <c r="CU103" s="942"/>
      <c r="CV103" s="942"/>
      <c r="CW103" s="942"/>
      <c r="CX103" s="942"/>
      <c r="CY103" s="942"/>
      <c r="CZ103" s="942"/>
      <c r="DA103" s="942"/>
      <c r="DB103" s="942"/>
      <c r="DC103" s="942"/>
      <c r="DD103" s="942"/>
      <c r="DE103" s="942"/>
      <c r="DF103" s="942"/>
      <c r="DG103" s="942"/>
      <c r="DH103" s="942"/>
      <c r="DI103" s="942"/>
      <c r="DJ103" s="942"/>
      <c r="DK103" s="942"/>
      <c r="DL103" s="942"/>
      <c r="DM103" s="942"/>
      <c r="DN103" s="942"/>
      <c r="DO103" s="942"/>
      <c r="DP103" s="942"/>
      <c r="DQ103" s="942"/>
      <c r="DR103" s="942"/>
      <c r="DS103" s="942"/>
      <c r="DT103" s="942"/>
      <c r="DU103" s="942"/>
      <c r="DV103" s="942"/>
      <c r="DW103" s="942"/>
      <c r="DX103" s="942"/>
      <c r="DY103" s="942"/>
      <c r="DZ103" s="942"/>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3" t="s">
        <v>426</v>
      </c>
      <c r="BR104" s="943"/>
      <c r="BS104" s="943"/>
      <c r="BT104" s="943"/>
      <c r="BU104" s="943"/>
      <c r="BV104" s="943"/>
      <c r="BW104" s="943"/>
      <c r="BX104" s="943"/>
      <c r="BY104" s="943"/>
      <c r="BZ104" s="943"/>
      <c r="CA104" s="943"/>
      <c r="CB104" s="943"/>
      <c r="CC104" s="943"/>
      <c r="CD104" s="943"/>
      <c r="CE104" s="943"/>
      <c r="CF104" s="943"/>
      <c r="CG104" s="943"/>
      <c r="CH104" s="943"/>
      <c r="CI104" s="943"/>
      <c r="CJ104" s="943"/>
      <c r="CK104" s="943"/>
      <c r="CL104" s="943"/>
      <c r="CM104" s="943"/>
      <c r="CN104" s="943"/>
      <c r="CO104" s="943"/>
      <c r="CP104" s="943"/>
      <c r="CQ104" s="943"/>
      <c r="CR104" s="943"/>
      <c r="CS104" s="943"/>
      <c r="CT104" s="943"/>
      <c r="CU104" s="943"/>
      <c r="CV104" s="943"/>
      <c r="CW104" s="943"/>
      <c r="CX104" s="943"/>
      <c r="CY104" s="943"/>
      <c r="CZ104" s="943"/>
      <c r="DA104" s="943"/>
      <c r="DB104" s="943"/>
      <c r="DC104" s="943"/>
      <c r="DD104" s="943"/>
      <c r="DE104" s="943"/>
      <c r="DF104" s="943"/>
      <c r="DG104" s="943"/>
      <c r="DH104" s="943"/>
      <c r="DI104" s="943"/>
      <c r="DJ104" s="943"/>
      <c r="DK104" s="943"/>
      <c r="DL104" s="943"/>
      <c r="DM104" s="943"/>
      <c r="DN104" s="943"/>
      <c r="DO104" s="943"/>
      <c r="DP104" s="943"/>
      <c r="DQ104" s="943"/>
      <c r="DR104" s="943"/>
      <c r="DS104" s="943"/>
      <c r="DT104" s="943"/>
      <c r="DU104" s="943"/>
      <c r="DV104" s="943"/>
      <c r="DW104" s="943"/>
      <c r="DX104" s="943"/>
      <c r="DY104" s="943"/>
      <c r="DZ104" s="943"/>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427</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428</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44" t="s">
        <v>429</v>
      </c>
      <c r="B108" s="945"/>
      <c r="C108" s="945"/>
      <c r="D108" s="945"/>
      <c r="E108" s="945"/>
      <c r="F108" s="945"/>
      <c r="G108" s="945"/>
      <c r="H108" s="945"/>
      <c r="I108" s="945"/>
      <c r="J108" s="945"/>
      <c r="K108" s="945"/>
      <c r="L108" s="945"/>
      <c r="M108" s="945"/>
      <c r="N108" s="945"/>
      <c r="O108" s="945"/>
      <c r="P108" s="945"/>
      <c r="Q108" s="945"/>
      <c r="R108" s="945"/>
      <c r="S108" s="945"/>
      <c r="T108" s="945"/>
      <c r="U108" s="945"/>
      <c r="V108" s="945"/>
      <c r="W108" s="945"/>
      <c r="X108" s="945"/>
      <c r="Y108" s="945"/>
      <c r="Z108" s="945"/>
      <c r="AA108" s="945"/>
      <c r="AB108" s="945"/>
      <c r="AC108" s="945"/>
      <c r="AD108" s="945"/>
      <c r="AE108" s="945"/>
      <c r="AF108" s="945"/>
      <c r="AG108" s="945"/>
      <c r="AH108" s="945"/>
      <c r="AI108" s="945"/>
      <c r="AJ108" s="945"/>
      <c r="AK108" s="945"/>
      <c r="AL108" s="945"/>
      <c r="AM108" s="945"/>
      <c r="AN108" s="945"/>
      <c r="AO108" s="945"/>
      <c r="AP108" s="945"/>
      <c r="AQ108" s="945"/>
      <c r="AR108" s="945"/>
      <c r="AS108" s="945"/>
      <c r="AT108" s="946"/>
      <c r="AU108" s="944" t="s">
        <v>430</v>
      </c>
      <c r="AV108" s="945"/>
      <c r="AW108" s="945"/>
      <c r="AX108" s="945"/>
      <c r="AY108" s="945"/>
      <c r="AZ108" s="945"/>
      <c r="BA108" s="945"/>
      <c r="BB108" s="945"/>
      <c r="BC108" s="945"/>
      <c r="BD108" s="945"/>
      <c r="BE108" s="945"/>
      <c r="BF108" s="945"/>
      <c r="BG108" s="945"/>
      <c r="BH108" s="945"/>
      <c r="BI108" s="945"/>
      <c r="BJ108" s="945"/>
      <c r="BK108" s="945"/>
      <c r="BL108" s="945"/>
      <c r="BM108" s="945"/>
      <c r="BN108" s="945"/>
      <c r="BO108" s="945"/>
      <c r="BP108" s="945"/>
      <c r="BQ108" s="945"/>
      <c r="BR108" s="945"/>
      <c r="BS108" s="945"/>
      <c r="BT108" s="945"/>
      <c r="BU108" s="945"/>
      <c r="BV108" s="945"/>
      <c r="BW108" s="945"/>
      <c r="BX108" s="945"/>
      <c r="BY108" s="945"/>
      <c r="BZ108" s="945"/>
      <c r="CA108" s="945"/>
      <c r="CB108" s="945"/>
      <c r="CC108" s="945"/>
      <c r="CD108" s="945"/>
      <c r="CE108" s="945"/>
      <c r="CF108" s="945"/>
      <c r="CG108" s="945"/>
      <c r="CH108" s="945"/>
      <c r="CI108" s="945"/>
      <c r="CJ108" s="945"/>
      <c r="CK108" s="945"/>
      <c r="CL108" s="945"/>
      <c r="CM108" s="945"/>
      <c r="CN108" s="945"/>
      <c r="CO108" s="945"/>
      <c r="CP108" s="945"/>
      <c r="CQ108" s="945"/>
      <c r="CR108" s="945"/>
      <c r="CS108" s="945"/>
      <c r="CT108" s="945"/>
      <c r="CU108" s="945"/>
      <c r="CV108" s="945"/>
      <c r="CW108" s="945"/>
      <c r="CX108" s="945"/>
      <c r="CY108" s="945"/>
      <c r="CZ108" s="945"/>
      <c r="DA108" s="945"/>
      <c r="DB108" s="945"/>
      <c r="DC108" s="945"/>
      <c r="DD108" s="945"/>
      <c r="DE108" s="945"/>
      <c r="DF108" s="945"/>
      <c r="DG108" s="945"/>
      <c r="DH108" s="945"/>
      <c r="DI108" s="945"/>
      <c r="DJ108" s="945"/>
      <c r="DK108" s="945"/>
      <c r="DL108" s="945"/>
      <c r="DM108" s="945"/>
      <c r="DN108" s="945"/>
      <c r="DO108" s="945"/>
      <c r="DP108" s="945"/>
      <c r="DQ108" s="945"/>
      <c r="DR108" s="945"/>
      <c r="DS108" s="945"/>
      <c r="DT108" s="945"/>
      <c r="DU108" s="945"/>
      <c r="DV108" s="945"/>
      <c r="DW108" s="945"/>
      <c r="DX108" s="945"/>
      <c r="DY108" s="945"/>
      <c r="DZ108" s="946"/>
    </row>
    <row r="109" spans="1:131" s="233" customFormat="1" ht="26.25" customHeight="1" x14ac:dyDescent="0.2">
      <c r="A109" s="939" t="s">
        <v>431</v>
      </c>
      <c r="B109" s="920"/>
      <c r="C109" s="920"/>
      <c r="D109" s="920"/>
      <c r="E109" s="920"/>
      <c r="F109" s="920"/>
      <c r="G109" s="920"/>
      <c r="H109" s="920"/>
      <c r="I109" s="920"/>
      <c r="J109" s="920"/>
      <c r="K109" s="920"/>
      <c r="L109" s="920"/>
      <c r="M109" s="920"/>
      <c r="N109" s="920"/>
      <c r="O109" s="920"/>
      <c r="P109" s="920"/>
      <c r="Q109" s="920"/>
      <c r="R109" s="920"/>
      <c r="S109" s="920"/>
      <c r="T109" s="920"/>
      <c r="U109" s="920"/>
      <c r="V109" s="920"/>
      <c r="W109" s="920"/>
      <c r="X109" s="920"/>
      <c r="Y109" s="920"/>
      <c r="Z109" s="921"/>
      <c r="AA109" s="919" t="s">
        <v>432</v>
      </c>
      <c r="AB109" s="920"/>
      <c r="AC109" s="920"/>
      <c r="AD109" s="920"/>
      <c r="AE109" s="921"/>
      <c r="AF109" s="919" t="s">
        <v>433</v>
      </c>
      <c r="AG109" s="920"/>
      <c r="AH109" s="920"/>
      <c r="AI109" s="920"/>
      <c r="AJ109" s="921"/>
      <c r="AK109" s="919" t="s">
        <v>307</v>
      </c>
      <c r="AL109" s="920"/>
      <c r="AM109" s="920"/>
      <c r="AN109" s="920"/>
      <c r="AO109" s="921"/>
      <c r="AP109" s="919" t="s">
        <v>434</v>
      </c>
      <c r="AQ109" s="920"/>
      <c r="AR109" s="920"/>
      <c r="AS109" s="920"/>
      <c r="AT109" s="922"/>
      <c r="AU109" s="939" t="s">
        <v>431</v>
      </c>
      <c r="AV109" s="920"/>
      <c r="AW109" s="920"/>
      <c r="AX109" s="920"/>
      <c r="AY109" s="920"/>
      <c r="AZ109" s="920"/>
      <c r="BA109" s="920"/>
      <c r="BB109" s="920"/>
      <c r="BC109" s="920"/>
      <c r="BD109" s="920"/>
      <c r="BE109" s="920"/>
      <c r="BF109" s="920"/>
      <c r="BG109" s="920"/>
      <c r="BH109" s="920"/>
      <c r="BI109" s="920"/>
      <c r="BJ109" s="920"/>
      <c r="BK109" s="920"/>
      <c r="BL109" s="920"/>
      <c r="BM109" s="920"/>
      <c r="BN109" s="920"/>
      <c r="BO109" s="920"/>
      <c r="BP109" s="921"/>
      <c r="BQ109" s="919" t="s">
        <v>432</v>
      </c>
      <c r="BR109" s="920"/>
      <c r="BS109" s="920"/>
      <c r="BT109" s="920"/>
      <c r="BU109" s="921"/>
      <c r="BV109" s="919" t="s">
        <v>433</v>
      </c>
      <c r="BW109" s="920"/>
      <c r="BX109" s="920"/>
      <c r="BY109" s="920"/>
      <c r="BZ109" s="921"/>
      <c r="CA109" s="919" t="s">
        <v>307</v>
      </c>
      <c r="CB109" s="920"/>
      <c r="CC109" s="920"/>
      <c r="CD109" s="920"/>
      <c r="CE109" s="921"/>
      <c r="CF109" s="940" t="s">
        <v>434</v>
      </c>
      <c r="CG109" s="940"/>
      <c r="CH109" s="940"/>
      <c r="CI109" s="940"/>
      <c r="CJ109" s="940"/>
      <c r="CK109" s="919" t="s">
        <v>435</v>
      </c>
      <c r="CL109" s="920"/>
      <c r="CM109" s="920"/>
      <c r="CN109" s="920"/>
      <c r="CO109" s="920"/>
      <c r="CP109" s="920"/>
      <c r="CQ109" s="920"/>
      <c r="CR109" s="920"/>
      <c r="CS109" s="920"/>
      <c r="CT109" s="920"/>
      <c r="CU109" s="920"/>
      <c r="CV109" s="920"/>
      <c r="CW109" s="920"/>
      <c r="CX109" s="920"/>
      <c r="CY109" s="920"/>
      <c r="CZ109" s="920"/>
      <c r="DA109" s="920"/>
      <c r="DB109" s="920"/>
      <c r="DC109" s="920"/>
      <c r="DD109" s="920"/>
      <c r="DE109" s="920"/>
      <c r="DF109" s="921"/>
      <c r="DG109" s="919" t="s">
        <v>432</v>
      </c>
      <c r="DH109" s="920"/>
      <c r="DI109" s="920"/>
      <c r="DJ109" s="920"/>
      <c r="DK109" s="921"/>
      <c r="DL109" s="919" t="s">
        <v>433</v>
      </c>
      <c r="DM109" s="920"/>
      <c r="DN109" s="920"/>
      <c r="DO109" s="920"/>
      <c r="DP109" s="921"/>
      <c r="DQ109" s="919" t="s">
        <v>307</v>
      </c>
      <c r="DR109" s="920"/>
      <c r="DS109" s="920"/>
      <c r="DT109" s="920"/>
      <c r="DU109" s="921"/>
      <c r="DV109" s="919" t="s">
        <v>434</v>
      </c>
      <c r="DW109" s="920"/>
      <c r="DX109" s="920"/>
      <c r="DY109" s="920"/>
      <c r="DZ109" s="922"/>
    </row>
    <row r="110" spans="1:131" s="233" customFormat="1" ht="26.25" customHeight="1" x14ac:dyDescent="0.2">
      <c r="A110" s="923" t="s">
        <v>436</v>
      </c>
      <c r="B110" s="924"/>
      <c r="C110" s="924"/>
      <c r="D110" s="924"/>
      <c r="E110" s="924"/>
      <c r="F110" s="924"/>
      <c r="G110" s="924"/>
      <c r="H110" s="924"/>
      <c r="I110" s="924"/>
      <c r="J110" s="924"/>
      <c r="K110" s="924"/>
      <c r="L110" s="924"/>
      <c r="M110" s="924"/>
      <c r="N110" s="924"/>
      <c r="O110" s="924"/>
      <c r="P110" s="924"/>
      <c r="Q110" s="924"/>
      <c r="R110" s="924"/>
      <c r="S110" s="924"/>
      <c r="T110" s="924"/>
      <c r="U110" s="924"/>
      <c r="V110" s="924"/>
      <c r="W110" s="924"/>
      <c r="X110" s="924"/>
      <c r="Y110" s="924"/>
      <c r="Z110" s="925"/>
      <c r="AA110" s="926">
        <v>709081</v>
      </c>
      <c r="AB110" s="927"/>
      <c r="AC110" s="927"/>
      <c r="AD110" s="927"/>
      <c r="AE110" s="928"/>
      <c r="AF110" s="929">
        <v>700211</v>
      </c>
      <c r="AG110" s="927"/>
      <c r="AH110" s="927"/>
      <c r="AI110" s="927"/>
      <c r="AJ110" s="928"/>
      <c r="AK110" s="929">
        <v>718097</v>
      </c>
      <c r="AL110" s="927"/>
      <c r="AM110" s="927"/>
      <c r="AN110" s="927"/>
      <c r="AO110" s="928"/>
      <c r="AP110" s="930">
        <v>20.3</v>
      </c>
      <c r="AQ110" s="931"/>
      <c r="AR110" s="931"/>
      <c r="AS110" s="931"/>
      <c r="AT110" s="932"/>
      <c r="AU110" s="933" t="s">
        <v>73</v>
      </c>
      <c r="AV110" s="934"/>
      <c r="AW110" s="934"/>
      <c r="AX110" s="934"/>
      <c r="AY110" s="934"/>
      <c r="AZ110" s="956" t="s">
        <v>437</v>
      </c>
      <c r="BA110" s="924"/>
      <c r="BB110" s="924"/>
      <c r="BC110" s="924"/>
      <c r="BD110" s="924"/>
      <c r="BE110" s="924"/>
      <c r="BF110" s="924"/>
      <c r="BG110" s="924"/>
      <c r="BH110" s="924"/>
      <c r="BI110" s="924"/>
      <c r="BJ110" s="924"/>
      <c r="BK110" s="924"/>
      <c r="BL110" s="924"/>
      <c r="BM110" s="924"/>
      <c r="BN110" s="924"/>
      <c r="BO110" s="924"/>
      <c r="BP110" s="925"/>
      <c r="BQ110" s="957">
        <v>5416423</v>
      </c>
      <c r="BR110" s="958"/>
      <c r="BS110" s="958"/>
      <c r="BT110" s="958"/>
      <c r="BU110" s="958"/>
      <c r="BV110" s="958">
        <v>5318634</v>
      </c>
      <c r="BW110" s="958"/>
      <c r="BX110" s="958"/>
      <c r="BY110" s="958"/>
      <c r="BZ110" s="958"/>
      <c r="CA110" s="958">
        <v>5247843</v>
      </c>
      <c r="CB110" s="958"/>
      <c r="CC110" s="958"/>
      <c r="CD110" s="958"/>
      <c r="CE110" s="958"/>
      <c r="CF110" s="971">
        <v>148.5</v>
      </c>
      <c r="CG110" s="972"/>
      <c r="CH110" s="972"/>
      <c r="CI110" s="972"/>
      <c r="CJ110" s="972"/>
      <c r="CK110" s="973" t="s">
        <v>438</v>
      </c>
      <c r="CL110" s="974"/>
      <c r="CM110" s="956" t="s">
        <v>439</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57" t="s">
        <v>127</v>
      </c>
      <c r="DH110" s="958"/>
      <c r="DI110" s="958"/>
      <c r="DJ110" s="958"/>
      <c r="DK110" s="958"/>
      <c r="DL110" s="958" t="s">
        <v>127</v>
      </c>
      <c r="DM110" s="958"/>
      <c r="DN110" s="958"/>
      <c r="DO110" s="958"/>
      <c r="DP110" s="958"/>
      <c r="DQ110" s="958" t="s">
        <v>127</v>
      </c>
      <c r="DR110" s="958"/>
      <c r="DS110" s="958"/>
      <c r="DT110" s="958"/>
      <c r="DU110" s="958"/>
      <c r="DV110" s="959" t="s">
        <v>127</v>
      </c>
      <c r="DW110" s="959"/>
      <c r="DX110" s="959"/>
      <c r="DY110" s="959"/>
      <c r="DZ110" s="960"/>
    </row>
    <row r="111" spans="1:131" s="233" customFormat="1" ht="26.25" customHeight="1" x14ac:dyDescent="0.2">
      <c r="A111" s="961" t="s">
        <v>440</v>
      </c>
      <c r="B111" s="962"/>
      <c r="C111" s="962"/>
      <c r="D111" s="962"/>
      <c r="E111" s="962"/>
      <c r="F111" s="962"/>
      <c r="G111" s="962"/>
      <c r="H111" s="962"/>
      <c r="I111" s="962"/>
      <c r="J111" s="962"/>
      <c r="K111" s="962"/>
      <c r="L111" s="962"/>
      <c r="M111" s="962"/>
      <c r="N111" s="962"/>
      <c r="O111" s="962"/>
      <c r="P111" s="962"/>
      <c r="Q111" s="962"/>
      <c r="R111" s="962"/>
      <c r="S111" s="962"/>
      <c r="T111" s="962"/>
      <c r="U111" s="962"/>
      <c r="V111" s="962"/>
      <c r="W111" s="962"/>
      <c r="X111" s="962"/>
      <c r="Y111" s="962"/>
      <c r="Z111" s="963"/>
      <c r="AA111" s="964" t="s">
        <v>441</v>
      </c>
      <c r="AB111" s="965"/>
      <c r="AC111" s="965"/>
      <c r="AD111" s="965"/>
      <c r="AE111" s="966"/>
      <c r="AF111" s="967" t="s">
        <v>395</v>
      </c>
      <c r="AG111" s="965"/>
      <c r="AH111" s="965"/>
      <c r="AI111" s="965"/>
      <c r="AJ111" s="966"/>
      <c r="AK111" s="967" t="s">
        <v>442</v>
      </c>
      <c r="AL111" s="965"/>
      <c r="AM111" s="965"/>
      <c r="AN111" s="965"/>
      <c r="AO111" s="966"/>
      <c r="AP111" s="968" t="s">
        <v>443</v>
      </c>
      <c r="AQ111" s="969"/>
      <c r="AR111" s="969"/>
      <c r="AS111" s="969"/>
      <c r="AT111" s="970"/>
      <c r="AU111" s="935"/>
      <c r="AV111" s="936"/>
      <c r="AW111" s="936"/>
      <c r="AX111" s="936"/>
      <c r="AY111" s="936"/>
      <c r="AZ111" s="949" t="s">
        <v>444</v>
      </c>
      <c r="BA111" s="950"/>
      <c r="BB111" s="950"/>
      <c r="BC111" s="950"/>
      <c r="BD111" s="950"/>
      <c r="BE111" s="950"/>
      <c r="BF111" s="950"/>
      <c r="BG111" s="950"/>
      <c r="BH111" s="950"/>
      <c r="BI111" s="950"/>
      <c r="BJ111" s="950"/>
      <c r="BK111" s="950"/>
      <c r="BL111" s="950"/>
      <c r="BM111" s="950"/>
      <c r="BN111" s="950"/>
      <c r="BO111" s="950"/>
      <c r="BP111" s="951"/>
      <c r="BQ111" s="952" t="s">
        <v>443</v>
      </c>
      <c r="BR111" s="953"/>
      <c r="BS111" s="953"/>
      <c r="BT111" s="953"/>
      <c r="BU111" s="953"/>
      <c r="BV111" s="953" t="s">
        <v>127</v>
      </c>
      <c r="BW111" s="953"/>
      <c r="BX111" s="953"/>
      <c r="BY111" s="953"/>
      <c r="BZ111" s="953"/>
      <c r="CA111" s="953" t="s">
        <v>445</v>
      </c>
      <c r="CB111" s="953"/>
      <c r="CC111" s="953"/>
      <c r="CD111" s="953"/>
      <c r="CE111" s="953"/>
      <c r="CF111" s="947" t="s">
        <v>445</v>
      </c>
      <c r="CG111" s="948"/>
      <c r="CH111" s="948"/>
      <c r="CI111" s="948"/>
      <c r="CJ111" s="948"/>
      <c r="CK111" s="975"/>
      <c r="CL111" s="976"/>
      <c r="CM111" s="949" t="s">
        <v>446</v>
      </c>
      <c r="CN111" s="950"/>
      <c r="CO111" s="950"/>
      <c r="CP111" s="950"/>
      <c r="CQ111" s="950"/>
      <c r="CR111" s="950"/>
      <c r="CS111" s="950"/>
      <c r="CT111" s="950"/>
      <c r="CU111" s="950"/>
      <c r="CV111" s="950"/>
      <c r="CW111" s="950"/>
      <c r="CX111" s="950"/>
      <c r="CY111" s="950"/>
      <c r="CZ111" s="950"/>
      <c r="DA111" s="950"/>
      <c r="DB111" s="950"/>
      <c r="DC111" s="950"/>
      <c r="DD111" s="950"/>
      <c r="DE111" s="950"/>
      <c r="DF111" s="951"/>
      <c r="DG111" s="952" t="s">
        <v>442</v>
      </c>
      <c r="DH111" s="953"/>
      <c r="DI111" s="953"/>
      <c r="DJ111" s="953"/>
      <c r="DK111" s="953"/>
      <c r="DL111" s="953" t="s">
        <v>445</v>
      </c>
      <c r="DM111" s="953"/>
      <c r="DN111" s="953"/>
      <c r="DO111" s="953"/>
      <c r="DP111" s="953"/>
      <c r="DQ111" s="953" t="s">
        <v>442</v>
      </c>
      <c r="DR111" s="953"/>
      <c r="DS111" s="953"/>
      <c r="DT111" s="953"/>
      <c r="DU111" s="953"/>
      <c r="DV111" s="954" t="s">
        <v>443</v>
      </c>
      <c r="DW111" s="954"/>
      <c r="DX111" s="954"/>
      <c r="DY111" s="954"/>
      <c r="DZ111" s="955"/>
    </row>
    <row r="112" spans="1:131" s="233" customFormat="1" ht="26.25" customHeight="1" x14ac:dyDescent="0.2">
      <c r="A112" s="979" t="s">
        <v>447</v>
      </c>
      <c r="B112" s="980"/>
      <c r="C112" s="950" t="s">
        <v>448</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85" t="s">
        <v>395</v>
      </c>
      <c r="AB112" s="986"/>
      <c r="AC112" s="986"/>
      <c r="AD112" s="986"/>
      <c r="AE112" s="987"/>
      <c r="AF112" s="988" t="s">
        <v>443</v>
      </c>
      <c r="AG112" s="986"/>
      <c r="AH112" s="986"/>
      <c r="AI112" s="986"/>
      <c r="AJ112" s="987"/>
      <c r="AK112" s="988" t="s">
        <v>443</v>
      </c>
      <c r="AL112" s="986"/>
      <c r="AM112" s="986"/>
      <c r="AN112" s="986"/>
      <c r="AO112" s="987"/>
      <c r="AP112" s="989" t="s">
        <v>443</v>
      </c>
      <c r="AQ112" s="990"/>
      <c r="AR112" s="990"/>
      <c r="AS112" s="990"/>
      <c r="AT112" s="991"/>
      <c r="AU112" s="935"/>
      <c r="AV112" s="936"/>
      <c r="AW112" s="936"/>
      <c r="AX112" s="936"/>
      <c r="AY112" s="936"/>
      <c r="AZ112" s="949" t="s">
        <v>449</v>
      </c>
      <c r="BA112" s="950"/>
      <c r="BB112" s="950"/>
      <c r="BC112" s="950"/>
      <c r="BD112" s="950"/>
      <c r="BE112" s="950"/>
      <c r="BF112" s="950"/>
      <c r="BG112" s="950"/>
      <c r="BH112" s="950"/>
      <c r="BI112" s="950"/>
      <c r="BJ112" s="950"/>
      <c r="BK112" s="950"/>
      <c r="BL112" s="950"/>
      <c r="BM112" s="950"/>
      <c r="BN112" s="950"/>
      <c r="BO112" s="950"/>
      <c r="BP112" s="951"/>
      <c r="BQ112" s="952">
        <v>2112431</v>
      </c>
      <c r="BR112" s="953"/>
      <c r="BS112" s="953"/>
      <c r="BT112" s="953"/>
      <c r="BU112" s="953"/>
      <c r="BV112" s="953">
        <v>2053452</v>
      </c>
      <c r="BW112" s="953"/>
      <c r="BX112" s="953"/>
      <c r="BY112" s="953"/>
      <c r="BZ112" s="953"/>
      <c r="CA112" s="953">
        <v>2590592</v>
      </c>
      <c r="CB112" s="953"/>
      <c r="CC112" s="953"/>
      <c r="CD112" s="953"/>
      <c r="CE112" s="953"/>
      <c r="CF112" s="947">
        <v>73.3</v>
      </c>
      <c r="CG112" s="948"/>
      <c r="CH112" s="948"/>
      <c r="CI112" s="948"/>
      <c r="CJ112" s="948"/>
      <c r="CK112" s="975"/>
      <c r="CL112" s="976"/>
      <c r="CM112" s="949" t="s">
        <v>450</v>
      </c>
      <c r="CN112" s="950"/>
      <c r="CO112" s="950"/>
      <c r="CP112" s="950"/>
      <c r="CQ112" s="950"/>
      <c r="CR112" s="950"/>
      <c r="CS112" s="950"/>
      <c r="CT112" s="950"/>
      <c r="CU112" s="950"/>
      <c r="CV112" s="950"/>
      <c r="CW112" s="950"/>
      <c r="CX112" s="950"/>
      <c r="CY112" s="950"/>
      <c r="CZ112" s="950"/>
      <c r="DA112" s="950"/>
      <c r="DB112" s="950"/>
      <c r="DC112" s="950"/>
      <c r="DD112" s="950"/>
      <c r="DE112" s="950"/>
      <c r="DF112" s="951"/>
      <c r="DG112" s="952" t="s">
        <v>442</v>
      </c>
      <c r="DH112" s="953"/>
      <c r="DI112" s="953"/>
      <c r="DJ112" s="953"/>
      <c r="DK112" s="953"/>
      <c r="DL112" s="953" t="s">
        <v>127</v>
      </c>
      <c r="DM112" s="953"/>
      <c r="DN112" s="953"/>
      <c r="DO112" s="953"/>
      <c r="DP112" s="953"/>
      <c r="DQ112" s="953" t="s">
        <v>395</v>
      </c>
      <c r="DR112" s="953"/>
      <c r="DS112" s="953"/>
      <c r="DT112" s="953"/>
      <c r="DU112" s="953"/>
      <c r="DV112" s="954" t="s">
        <v>395</v>
      </c>
      <c r="DW112" s="954"/>
      <c r="DX112" s="954"/>
      <c r="DY112" s="954"/>
      <c r="DZ112" s="955"/>
    </row>
    <row r="113" spans="1:130" s="233" customFormat="1" ht="26.25" customHeight="1" x14ac:dyDescent="0.2">
      <c r="A113" s="981"/>
      <c r="B113" s="982"/>
      <c r="C113" s="950" t="s">
        <v>451</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64">
        <v>170861</v>
      </c>
      <c r="AB113" s="965"/>
      <c r="AC113" s="965"/>
      <c r="AD113" s="965"/>
      <c r="AE113" s="966"/>
      <c r="AF113" s="967">
        <v>168217</v>
      </c>
      <c r="AG113" s="965"/>
      <c r="AH113" s="965"/>
      <c r="AI113" s="965"/>
      <c r="AJ113" s="966"/>
      <c r="AK113" s="967">
        <v>179015</v>
      </c>
      <c r="AL113" s="965"/>
      <c r="AM113" s="965"/>
      <c r="AN113" s="965"/>
      <c r="AO113" s="966"/>
      <c r="AP113" s="968">
        <v>5.0999999999999996</v>
      </c>
      <c r="AQ113" s="969"/>
      <c r="AR113" s="969"/>
      <c r="AS113" s="969"/>
      <c r="AT113" s="970"/>
      <c r="AU113" s="935"/>
      <c r="AV113" s="936"/>
      <c r="AW113" s="936"/>
      <c r="AX113" s="936"/>
      <c r="AY113" s="936"/>
      <c r="AZ113" s="949" t="s">
        <v>452</v>
      </c>
      <c r="BA113" s="950"/>
      <c r="BB113" s="950"/>
      <c r="BC113" s="950"/>
      <c r="BD113" s="950"/>
      <c r="BE113" s="950"/>
      <c r="BF113" s="950"/>
      <c r="BG113" s="950"/>
      <c r="BH113" s="950"/>
      <c r="BI113" s="950"/>
      <c r="BJ113" s="950"/>
      <c r="BK113" s="950"/>
      <c r="BL113" s="950"/>
      <c r="BM113" s="950"/>
      <c r="BN113" s="950"/>
      <c r="BO113" s="950"/>
      <c r="BP113" s="951"/>
      <c r="BQ113" s="952">
        <v>84972</v>
      </c>
      <c r="BR113" s="953"/>
      <c r="BS113" s="953"/>
      <c r="BT113" s="953"/>
      <c r="BU113" s="953"/>
      <c r="BV113" s="953">
        <v>95609</v>
      </c>
      <c r="BW113" s="953"/>
      <c r="BX113" s="953"/>
      <c r="BY113" s="953"/>
      <c r="BZ113" s="953"/>
      <c r="CA113" s="953">
        <v>103145</v>
      </c>
      <c r="CB113" s="953"/>
      <c r="CC113" s="953"/>
      <c r="CD113" s="953"/>
      <c r="CE113" s="953"/>
      <c r="CF113" s="947">
        <v>2.9</v>
      </c>
      <c r="CG113" s="948"/>
      <c r="CH113" s="948"/>
      <c r="CI113" s="948"/>
      <c r="CJ113" s="948"/>
      <c r="CK113" s="975"/>
      <c r="CL113" s="976"/>
      <c r="CM113" s="949" t="s">
        <v>453</v>
      </c>
      <c r="CN113" s="950"/>
      <c r="CO113" s="950"/>
      <c r="CP113" s="950"/>
      <c r="CQ113" s="950"/>
      <c r="CR113" s="950"/>
      <c r="CS113" s="950"/>
      <c r="CT113" s="950"/>
      <c r="CU113" s="950"/>
      <c r="CV113" s="950"/>
      <c r="CW113" s="950"/>
      <c r="CX113" s="950"/>
      <c r="CY113" s="950"/>
      <c r="CZ113" s="950"/>
      <c r="DA113" s="950"/>
      <c r="DB113" s="950"/>
      <c r="DC113" s="950"/>
      <c r="DD113" s="950"/>
      <c r="DE113" s="950"/>
      <c r="DF113" s="951"/>
      <c r="DG113" s="985" t="s">
        <v>442</v>
      </c>
      <c r="DH113" s="986"/>
      <c r="DI113" s="986"/>
      <c r="DJ113" s="986"/>
      <c r="DK113" s="987"/>
      <c r="DL113" s="988" t="s">
        <v>445</v>
      </c>
      <c r="DM113" s="986"/>
      <c r="DN113" s="986"/>
      <c r="DO113" s="986"/>
      <c r="DP113" s="987"/>
      <c r="DQ113" s="988" t="s">
        <v>443</v>
      </c>
      <c r="DR113" s="986"/>
      <c r="DS113" s="986"/>
      <c r="DT113" s="986"/>
      <c r="DU113" s="987"/>
      <c r="DV113" s="989" t="s">
        <v>445</v>
      </c>
      <c r="DW113" s="990"/>
      <c r="DX113" s="990"/>
      <c r="DY113" s="990"/>
      <c r="DZ113" s="991"/>
    </row>
    <row r="114" spans="1:130" s="233" customFormat="1" ht="26.25" customHeight="1" x14ac:dyDescent="0.2">
      <c r="A114" s="981"/>
      <c r="B114" s="982"/>
      <c r="C114" s="950" t="s">
        <v>454</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85">
        <v>8683</v>
      </c>
      <c r="AB114" s="986"/>
      <c r="AC114" s="986"/>
      <c r="AD114" s="986"/>
      <c r="AE114" s="987"/>
      <c r="AF114" s="988">
        <v>15652</v>
      </c>
      <c r="AG114" s="986"/>
      <c r="AH114" s="986"/>
      <c r="AI114" s="986"/>
      <c r="AJ114" s="987"/>
      <c r="AK114" s="988">
        <v>21904</v>
      </c>
      <c r="AL114" s="986"/>
      <c r="AM114" s="986"/>
      <c r="AN114" s="986"/>
      <c r="AO114" s="987"/>
      <c r="AP114" s="989">
        <v>0.6</v>
      </c>
      <c r="AQ114" s="990"/>
      <c r="AR114" s="990"/>
      <c r="AS114" s="990"/>
      <c r="AT114" s="991"/>
      <c r="AU114" s="935"/>
      <c r="AV114" s="936"/>
      <c r="AW114" s="936"/>
      <c r="AX114" s="936"/>
      <c r="AY114" s="936"/>
      <c r="AZ114" s="949" t="s">
        <v>455</v>
      </c>
      <c r="BA114" s="950"/>
      <c r="BB114" s="950"/>
      <c r="BC114" s="950"/>
      <c r="BD114" s="950"/>
      <c r="BE114" s="950"/>
      <c r="BF114" s="950"/>
      <c r="BG114" s="950"/>
      <c r="BH114" s="950"/>
      <c r="BI114" s="950"/>
      <c r="BJ114" s="950"/>
      <c r="BK114" s="950"/>
      <c r="BL114" s="950"/>
      <c r="BM114" s="950"/>
      <c r="BN114" s="950"/>
      <c r="BO114" s="950"/>
      <c r="BP114" s="951"/>
      <c r="BQ114" s="952">
        <v>995270</v>
      </c>
      <c r="BR114" s="953"/>
      <c r="BS114" s="953"/>
      <c r="BT114" s="953"/>
      <c r="BU114" s="953"/>
      <c r="BV114" s="953">
        <v>973644</v>
      </c>
      <c r="BW114" s="953"/>
      <c r="BX114" s="953"/>
      <c r="BY114" s="953"/>
      <c r="BZ114" s="953"/>
      <c r="CA114" s="953">
        <v>660396</v>
      </c>
      <c r="CB114" s="953"/>
      <c r="CC114" s="953"/>
      <c r="CD114" s="953"/>
      <c r="CE114" s="953"/>
      <c r="CF114" s="947">
        <v>18.7</v>
      </c>
      <c r="CG114" s="948"/>
      <c r="CH114" s="948"/>
      <c r="CI114" s="948"/>
      <c r="CJ114" s="948"/>
      <c r="CK114" s="975"/>
      <c r="CL114" s="976"/>
      <c r="CM114" s="949" t="s">
        <v>456</v>
      </c>
      <c r="CN114" s="950"/>
      <c r="CO114" s="950"/>
      <c r="CP114" s="950"/>
      <c r="CQ114" s="950"/>
      <c r="CR114" s="950"/>
      <c r="CS114" s="950"/>
      <c r="CT114" s="950"/>
      <c r="CU114" s="950"/>
      <c r="CV114" s="950"/>
      <c r="CW114" s="950"/>
      <c r="CX114" s="950"/>
      <c r="CY114" s="950"/>
      <c r="CZ114" s="950"/>
      <c r="DA114" s="950"/>
      <c r="DB114" s="950"/>
      <c r="DC114" s="950"/>
      <c r="DD114" s="950"/>
      <c r="DE114" s="950"/>
      <c r="DF114" s="951"/>
      <c r="DG114" s="985" t="s">
        <v>442</v>
      </c>
      <c r="DH114" s="986"/>
      <c r="DI114" s="986"/>
      <c r="DJ114" s="986"/>
      <c r="DK114" s="987"/>
      <c r="DL114" s="988" t="s">
        <v>443</v>
      </c>
      <c r="DM114" s="986"/>
      <c r="DN114" s="986"/>
      <c r="DO114" s="986"/>
      <c r="DP114" s="987"/>
      <c r="DQ114" s="988" t="s">
        <v>442</v>
      </c>
      <c r="DR114" s="986"/>
      <c r="DS114" s="986"/>
      <c r="DT114" s="986"/>
      <c r="DU114" s="987"/>
      <c r="DV114" s="989" t="s">
        <v>395</v>
      </c>
      <c r="DW114" s="990"/>
      <c r="DX114" s="990"/>
      <c r="DY114" s="990"/>
      <c r="DZ114" s="991"/>
    </row>
    <row r="115" spans="1:130" s="233" customFormat="1" ht="26.25" customHeight="1" x14ac:dyDescent="0.2">
      <c r="A115" s="981"/>
      <c r="B115" s="982"/>
      <c r="C115" s="950" t="s">
        <v>457</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64" t="s">
        <v>127</v>
      </c>
      <c r="AB115" s="965"/>
      <c r="AC115" s="965"/>
      <c r="AD115" s="965"/>
      <c r="AE115" s="966"/>
      <c r="AF115" s="967" t="s">
        <v>445</v>
      </c>
      <c r="AG115" s="965"/>
      <c r="AH115" s="965"/>
      <c r="AI115" s="965"/>
      <c r="AJ115" s="966"/>
      <c r="AK115" s="967" t="s">
        <v>445</v>
      </c>
      <c r="AL115" s="965"/>
      <c r="AM115" s="965"/>
      <c r="AN115" s="965"/>
      <c r="AO115" s="966"/>
      <c r="AP115" s="968" t="s">
        <v>442</v>
      </c>
      <c r="AQ115" s="969"/>
      <c r="AR115" s="969"/>
      <c r="AS115" s="969"/>
      <c r="AT115" s="970"/>
      <c r="AU115" s="935"/>
      <c r="AV115" s="936"/>
      <c r="AW115" s="936"/>
      <c r="AX115" s="936"/>
      <c r="AY115" s="936"/>
      <c r="AZ115" s="949" t="s">
        <v>458</v>
      </c>
      <c r="BA115" s="950"/>
      <c r="BB115" s="950"/>
      <c r="BC115" s="950"/>
      <c r="BD115" s="950"/>
      <c r="BE115" s="950"/>
      <c r="BF115" s="950"/>
      <c r="BG115" s="950"/>
      <c r="BH115" s="950"/>
      <c r="BI115" s="950"/>
      <c r="BJ115" s="950"/>
      <c r="BK115" s="950"/>
      <c r="BL115" s="950"/>
      <c r="BM115" s="950"/>
      <c r="BN115" s="950"/>
      <c r="BO115" s="950"/>
      <c r="BP115" s="951"/>
      <c r="BQ115" s="952" t="s">
        <v>445</v>
      </c>
      <c r="BR115" s="953"/>
      <c r="BS115" s="953"/>
      <c r="BT115" s="953"/>
      <c r="BU115" s="953"/>
      <c r="BV115" s="953" t="s">
        <v>443</v>
      </c>
      <c r="BW115" s="953"/>
      <c r="BX115" s="953"/>
      <c r="BY115" s="953"/>
      <c r="BZ115" s="953"/>
      <c r="CA115" s="953" t="s">
        <v>127</v>
      </c>
      <c r="CB115" s="953"/>
      <c r="CC115" s="953"/>
      <c r="CD115" s="953"/>
      <c r="CE115" s="953"/>
      <c r="CF115" s="947" t="s">
        <v>443</v>
      </c>
      <c r="CG115" s="948"/>
      <c r="CH115" s="948"/>
      <c r="CI115" s="948"/>
      <c r="CJ115" s="948"/>
      <c r="CK115" s="975"/>
      <c r="CL115" s="976"/>
      <c r="CM115" s="949" t="s">
        <v>459</v>
      </c>
      <c r="CN115" s="950"/>
      <c r="CO115" s="950"/>
      <c r="CP115" s="950"/>
      <c r="CQ115" s="950"/>
      <c r="CR115" s="950"/>
      <c r="CS115" s="950"/>
      <c r="CT115" s="950"/>
      <c r="CU115" s="950"/>
      <c r="CV115" s="950"/>
      <c r="CW115" s="950"/>
      <c r="CX115" s="950"/>
      <c r="CY115" s="950"/>
      <c r="CZ115" s="950"/>
      <c r="DA115" s="950"/>
      <c r="DB115" s="950"/>
      <c r="DC115" s="950"/>
      <c r="DD115" s="950"/>
      <c r="DE115" s="950"/>
      <c r="DF115" s="951"/>
      <c r="DG115" s="985" t="s">
        <v>445</v>
      </c>
      <c r="DH115" s="986"/>
      <c r="DI115" s="986"/>
      <c r="DJ115" s="986"/>
      <c r="DK115" s="987"/>
      <c r="DL115" s="988" t="s">
        <v>395</v>
      </c>
      <c r="DM115" s="986"/>
      <c r="DN115" s="986"/>
      <c r="DO115" s="986"/>
      <c r="DP115" s="987"/>
      <c r="DQ115" s="988" t="s">
        <v>443</v>
      </c>
      <c r="DR115" s="986"/>
      <c r="DS115" s="986"/>
      <c r="DT115" s="986"/>
      <c r="DU115" s="987"/>
      <c r="DV115" s="989" t="s">
        <v>445</v>
      </c>
      <c r="DW115" s="990"/>
      <c r="DX115" s="990"/>
      <c r="DY115" s="990"/>
      <c r="DZ115" s="991"/>
    </row>
    <row r="116" spans="1:130" s="233" customFormat="1" ht="26.25" customHeight="1" x14ac:dyDescent="0.2">
      <c r="A116" s="983"/>
      <c r="B116" s="984"/>
      <c r="C116" s="992" t="s">
        <v>460</v>
      </c>
      <c r="D116" s="992"/>
      <c r="E116" s="992"/>
      <c r="F116" s="992"/>
      <c r="G116" s="992"/>
      <c r="H116" s="992"/>
      <c r="I116" s="992"/>
      <c r="J116" s="992"/>
      <c r="K116" s="992"/>
      <c r="L116" s="992"/>
      <c r="M116" s="992"/>
      <c r="N116" s="992"/>
      <c r="O116" s="992"/>
      <c r="P116" s="992"/>
      <c r="Q116" s="992"/>
      <c r="R116" s="992"/>
      <c r="S116" s="992"/>
      <c r="T116" s="992"/>
      <c r="U116" s="992"/>
      <c r="V116" s="992"/>
      <c r="W116" s="992"/>
      <c r="X116" s="992"/>
      <c r="Y116" s="992"/>
      <c r="Z116" s="993"/>
      <c r="AA116" s="985" t="s">
        <v>442</v>
      </c>
      <c r="AB116" s="986"/>
      <c r="AC116" s="986"/>
      <c r="AD116" s="986"/>
      <c r="AE116" s="987"/>
      <c r="AF116" s="988" t="s">
        <v>445</v>
      </c>
      <c r="AG116" s="986"/>
      <c r="AH116" s="986"/>
      <c r="AI116" s="986"/>
      <c r="AJ116" s="987"/>
      <c r="AK116" s="988" t="s">
        <v>445</v>
      </c>
      <c r="AL116" s="986"/>
      <c r="AM116" s="986"/>
      <c r="AN116" s="986"/>
      <c r="AO116" s="987"/>
      <c r="AP116" s="989" t="s">
        <v>443</v>
      </c>
      <c r="AQ116" s="990"/>
      <c r="AR116" s="990"/>
      <c r="AS116" s="990"/>
      <c r="AT116" s="991"/>
      <c r="AU116" s="935"/>
      <c r="AV116" s="936"/>
      <c r="AW116" s="936"/>
      <c r="AX116" s="936"/>
      <c r="AY116" s="936"/>
      <c r="AZ116" s="994" t="s">
        <v>461</v>
      </c>
      <c r="BA116" s="995"/>
      <c r="BB116" s="995"/>
      <c r="BC116" s="995"/>
      <c r="BD116" s="995"/>
      <c r="BE116" s="995"/>
      <c r="BF116" s="995"/>
      <c r="BG116" s="995"/>
      <c r="BH116" s="995"/>
      <c r="BI116" s="995"/>
      <c r="BJ116" s="995"/>
      <c r="BK116" s="995"/>
      <c r="BL116" s="995"/>
      <c r="BM116" s="995"/>
      <c r="BN116" s="995"/>
      <c r="BO116" s="995"/>
      <c r="BP116" s="996"/>
      <c r="BQ116" s="952" t="s">
        <v>443</v>
      </c>
      <c r="BR116" s="953"/>
      <c r="BS116" s="953"/>
      <c r="BT116" s="953"/>
      <c r="BU116" s="953"/>
      <c r="BV116" s="953" t="s">
        <v>445</v>
      </c>
      <c r="BW116" s="953"/>
      <c r="BX116" s="953"/>
      <c r="BY116" s="953"/>
      <c r="BZ116" s="953"/>
      <c r="CA116" s="953" t="s">
        <v>445</v>
      </c>
      <c r="CB116" s="953"/>
      <c r="CC116" s="953"/>
      <c r="CD116" s="953"/>
      <c r="CE116" s="953"/>
      <c r="CF116" s="947" t="s">
        <v>442</v>
      </c>
      <c r="CG116" s="948"/>
      <c r="CH116" s="948"/>
      <c r="CI116" s="948"/>
      <c r="CJ116" s="948"/>
      <c r="CK116" s="975"/>
      <c r="CL116" s="976"/>
      <c r="CM116" s="949" t="s">
        <v>462</v>
      </c>
      <c r="CN116" s="950"/>
      <c r="CO116" s="950"/>
      <c r="CP116" s="950"/>
      <c r="CQ116" s="950"/>
      <c r="CR116" s="950"/>
      <c r="CS116" s="950"/>
      <c r="CT116" s="950"/>
      <c r="CU116" s="950"/>
      <c r="CV116" s="950"/>
      <c r="CW116" s="950"/>
      <c r="CX116" s="950"/>
      <c r="CY116" s="950"/>
      <c r="CZ116" s="950"/>
      <c r="DA116" s="950"/>
      <c r="DB116" s="950"/>
      <c r="DC116" s="950"/>
      <c r="DD116" s="950"/>
      <c r="DE116" s="950"/>
      <c r="DF116" s="951"/>
      <c r="DG116" s="985" t="s">
        <v>127</v>
      </c>
      <c r="DH116" s="986"/>
      <c r="DI116" s="986"/>
      <c r="DJ116" s="986"/>
      <c r="DK116" s="987"/>
      <c r="DL116" s="988" t="s">
        <v>442</v>
      </c>
      <c r="DM116" s="986"/>
      <c r="DN116" s="986"/>
      <c r="DO116" s="986"/>
      <c r="DP116" s="987"/>
      <c r="DQ116" s="988" t="s">
        <v>443</v>
      </c>
      <c r="DR116" s="986"/>
      <c r="DS116" s="986"/>
      <c r="DT116" s="986"/>
      <c r="DU116" s="987"/>
      <c r="DV116" s="989" t="s">
        <v>445</v>
      </c>
      <c r="DW116" s="990"/>
      <c r="DX116" s="990"/>
      <c r="DY116" s="990"/>
      <c r="DZ116" s="991"/>
    </row>
    <row r="117" spans="1:130" s="233" customFormat="1" ht="26.25" customHeight="1" x14ac:dyDescent="0.2">
      <c r="A117" s="939" t="s">
        <v>187</v>
      </c>
      <c r="B117" s="920"/>
      <c r="C117" s="920"/>
      <c r="D117" s="920"/>
      <c r="E117" s="920"/>
      <c r="F117" s="920"/>
      <c r="G117" s="920"/>
      <c r="H117" s="920"/>
      <c r="I117" s="920"/>
      <c r="J117" s="920"/>
      <c r="K117" s="920"/>
      <c r="L117" s="920"/>
      <c r="M117" s="920"/>
      <c r="N117" s="920"/>
      <c r="O117" s="920"/>
      <c r="P117" s="920"/>
      <c r="Q117" s="920"/>
      <c r="R117" s="920"/>
      <c r="S117" s="920"/>
      <c r="T117" s="920"/>
      <c r="U117" s="920"/>
      <c r="V117" s="920"/>
      <c r="W117" s="920"/>
      <c r="X117" s="920"/>
      <c r="Y117" s="1004" t="s">
        <v>463</v>
      </c>
      <c r="Z117" s="921"/>
      <c r="AA117" s="1005">
        <v>888625</v>
      </c>
      <c r="AB117" s="1006"/>
      <c r="AC117" s="1006"/>
      <c r="AD117" s="1006"/>
      <c r="AE117" s="1007"/>
      <c r="AF117" s="1008">
        <v>884080</v>
      </c>
      <c r="AG117" s="1006"/>
      <c r="AH117" s="1006"/>
      <c r="AI117" s="1006"/>
      <c r="AJ117" s="1007"/>
      <c r="AK117" s="1008">
        <v>919016</v>
      </c>
      <c r="AL117" s="1006"/>
      <c r="AM117" s="1006"/>
      <c r="AN117" s="1006"/>
      <c r="AO117" s="1007"/>
      <c r="AP117" s="1009"/>
      <c r="AQ117" s="1010"/>
      <c r="AR117" s="1010"/>
      <c r="AS117" s="1010"/>
      <c r="AT117" s="1011"/>
      <c r="AU117" s="935"/>
      <c r="AV117" s="936"/>
      <c r="AW117" s="936"/>
      <c r="AX117" s="936"/>
      <c r="AY117" s="936"/>
      <c r="AZ117" s="1001" t="s">
        <v>464</v>
      </c>
      <c r="BA117" s="1002"/>
      <c r="BB117" s="1002"/>
      <c r="BC117" s="1002"/>
      <c r="BD117" s="1002"/>
      <c r="BE117" s="1002"/>
      <c r="BF117" s="1002"/>
      <c r="BG117" s="1002"/>
      <c r="BH117" s="1002"/>
      <c r="BI117" s="1002"/>
      <c r="BJ117" s="1002"/>
      <c r="BK117" s="1002"/>
      <c r="BL117" s="1002"/>
      <c r="BM117" s="1002"/>
      <c r="BN117" s="1002"/>
      <c r="BO117" s="1002"/>
      <c r="BP117" s="1003"/>
      <c r="BQ117" s="952" t="s">
        <v>395</v>
      </c>
      <c r="BR117" s="953"/>
      <c r="BS117" s="953"/>
      <c r="BT117" s="953"/>
      <c r="BU117" s="953"/>
      <c r="BV117" s="953" t="s">
        <v>445</v>
      </c>
      <c r="BW117" s="953"/>
      <c r="BX117" s="953"/>
      <c r="BY117" s="953"/>
      <c r="BZ117" s="953"/>
      <c r="CA117" s="953" t="s">
        <v>395</v>
      </c>
      <c r="CB117" s="953"/>
      <c r="CC117" s="953"/>
      <c r="CD117" s="953"/>
      <c r="CE117" s="953"/>
      <c r="CF117" s="947" t="s">
        <v>445</v>
      </c>
      <c r="CG117" s="948"/>
      <c r="CH117" s="948"/>
      <c r="CI117" s="948"/>
      <c r="CJ117" s="948"/>
      <c r="CK117" s="975"/>
      <c r="CL117" s="976"/>
      <c r="CM117" s="949" t="s">
        <v>465</v>
      </c>
      <c r="CN117" s="950"/>
      <c r="CO117" s="950"/>
      <c r="CP117" s="950"/>
      <c r="CQ117" s="950"/>
      <c r="CR117" s="950"/>
      <c r="CS117" s="950"/>
      <c r="CT117" s="950"/>
      <c r="CU117" s="950"/>
      <c r="CV117" s="950"/>
      <c r="CW117" s="950"/>
      <c r="CX117" s="950"/>
      <c r="CY117" s="950"/>
      <c r="CZ117" s="950"/>
      <c r="DA117" s="950"/>
      <c r="DB117" s="950"/>
      <c r="DC117" s="950"/>
      <c r="DD117" s="950"/>
      <c r="DE117" s="950"/>
      <c r="DF117" s="951"/>
      <c r="DG117" s="985" t="s">
        <v>395</v>
      </c>
      <c r="DH117" s="986"/>
      <c r="DI117" s="986"/>
      <c r="DJ117" s="986"/>
      <c r="DK117" s="987"/>
      <c r="DL117" s="988" t="s">
        <v>395</v>
      </c>
      <c r="DM117" s="986"/>
      <c r="DN117" s="986"/>
      <c r="DO117" s="986"/>
      <c r="DP117" s="987"/>
      <c r="DQ117" s="988" t="s">
        <v>395</v>
      </c>
      <c r="DR117" s="986"/>
      <c r="DS117" s="986"/>
      <c r="DT117" s="986"/>
      <c r="DU117" s="987"/>
      <c r="DV117" s="989" t="s">
        <v>395</v>
      </c>
      <c r="DW117" s="990"/>
      <c r="DX117" s="990"/>
      <c r="DY117" s="990"/>
      <c r="DZ117" s="991"/>
    </row>
    <row r="118" spans="1:130" s="233" customFormat="1" ht="26.25" customHeight="1" x14ac:dyDescent="0.2">
      <c r="A118" s="939" t="s">
        <v>435</v>
      </c>
      <c r="B118" s="920"/>
      <c r="C118" s="920"/>
      <c r="D118" s="920"/>
      <c r="E118" s="920"/>
      <c r="F118" s="920"/>
      <c r="G118" s="920"/>
      <c r="H118" s="920"/>
      <c r="I118" s="920"/>
      <c r="J118" s="920"/>
      <c r="K118" s="920"/>
      <c r="L118" s="920"/>
      <c r="M118" s="920"/>
      <c r="N118" s="920"/>
      <c r="O118" s="920"/>
      <c r="P118" s="920"/>
      <c r="Q118" s="920"/>
      <c r="R118" s="920"/>
      <c r="S118" s="920"/>
      <c r="T118" s="920"/>
      <c r="U118" s="920"/>
      <c r="V118" s="920"/>
      <c r="W118" s="920"/>
      <c r="X118" s="920"/>
      <c r="Y118" s="920"/>
      <c r="Z118" s="921"/>
      <c r="AA118" s="919" t="s">
        <v>432</v>
      </c>
      <c r="AB118" s="920"/>
      <c r="AC118" s="920"/>
      <c r="AD118" s="920"/>
      <c r="AE118" s="921"/>
      <c r="AF118" s="919" t="s">
        <v>433</v>
      </c>
      <c r="AG118" s="920"/>
      <c r="AH118" s="920"/>
      <c r="AI118" s="920"/>
      <c r="AJ118" s="921"/>
      <c r="AK118" s="919" t="s">
        <v>307</v>
      </c>
      <c r="AL118" s="920"/>
      <c r="AM118" s="920"/>
      <c r="AN118" s="920"/>
      <c r="AO118" s="921"/>
      <c r="AP118" s="997" t="s">
        <v>434</v>
      </c>
      <c r="AQ118" s="998"/>
      <c r="AR118" s="998"/>
      <c r="AS118" s="998"/>
      <c r="AT118" s="999"/>
      <c r="AU118" s="935"/>
      <c r="AV118" s="936"/>
      <c r="AW118" s="936"/>
      <c r="AX118" s="936"/>
      <c r="AY118" s="936"/>
      <c r="AZ118" s="1000" t="s">
        <v>466</v>
      </c>
      <c r="BA118" s="992"/>
      <c r="BB118" s="992"/>
      <c r="BC118" s="992"/>
      <c r="BD118" s="992"/>
      <c r="BE118" s="992"/>
      <c r="BF118" s="992"/>
      <c r="BG118" s="992"/>
      <c r="BH118" s="992"/>
      <c r="BI118" s="992"/>
      <c r="BJ118" s="992"/>
      <c r="BK118" s="992"/>
      <c r="BL118" s="992"/>
      <c r="BM118" s="992"/>
      <c r="BN118" s="992"/>
      <c r="BO118" s="992"/>
      <c r="BP118" s="993"/>
      <c r="BQ118" s="1026" t="s">
        <v>395</v>
      </c>
      <c r="BR118" s="1027"/>
      <c r="BS118" s="1027"/>
      <c r="BT118" s="1027"/>
      <c r="BU118" s="1027"/>
      <c r="BV118" s="1027" t="s">
        <v>395</v>
      </c>
      <c r="BW118" s="1027"/>
      <c r="BX118" s="1027"/>
      <c r="BY118" s="1027"/>
      <c r="BZ118" s="1027"/>
      <c r="CA118" s="1027" t="s">
        <v>445</v>
      </c>
      <c r="CB118" s="1027"/>
      <c r="CC118" s="1027"/>
      <c r="CD118" s="1027"/>
      <c r="CE118" s="1027"/>
      <c r="CF118" s="947" t="s">
        <v>445</v>
      </c>
      <c r="CG118" s="948"/>
      <c r="CH118" s="948"/>
      <c r="CI118" s="948"/>
      <c r="CJ118" s="948"/>
      <c r="CK118" s="975"/>
      <c r="CL118" s="976"/>
      <c r="CM118" s="949" t="s">
        <v>467</v>
      </c>
      <c r="CN118" s="950"/>
      <c r="CO118" s="950"/>
      <c r="CP118" s="950"/>
      <c r="CQ118" s="950"/>
      <c r="CR118" s="950"/>
      <c r="CS118" s="950"/>
      <c r="CT118" s="950"/>
      <c r="CU118" s="950"/>
      <c r="CV118" s="950"/>
      <c r="CW118" s="950"/>
      <c r="CX118" s="950"/>
      <c r="CY118" s="950"/>
      <c r="CZ118" s="950"/>
      <c r="DA118" s="950"/>
      <c r="DB118" s="950"/>
      <c r="DC118" s="950"/>
      <c r="DD118" s="950"/>
      <c r="DE118" s="950"/>
      <c r="DF118" s="951"/>
      <c r="DG118" s="985" t="s">
        <v>445</v>
      </c>
      <c r="DH118" s="986"/>
      <c r="DI118" s="986"/>
      <c r="DJ118" s="986"/>
      <c r="DK118" s="987"/>
      <c r="DL118" s="988" t="s">
        <v>395</v>
      </c>
      <c r="DM118" s="986"/>
      <c r="DN118" s="986"/>
      <c r="DO118" s="986"/>
      <c r="DP118" s="987"/>
      <c r="DQ118" s="988" t="s">
        <v>395</v>
      </c>
      <c r="DR118" s="986"/>
      <c r="DS118" s="986"/>
      <c r="DT118" s="986"/>
      <c r="DU118" s="987"/>
      <c r="DV118" s="989" t="s">
        <v>395</v>
      </c>
      <c r="DW118" s="990"/>
      <c r="DX118" s="990"/>
      <c r="DY118" s="990"/>
      <c r="DZ118" s="991"/>
    </row>
    <row r="119" spans="1:130" s="233" customFormat="1" ht="26.25" customHeight="1" x14ac:dyDescent="0.2">
      <c r="A119" s="1083" t="s">
        <v>438</v>
      </c>
      <c r="B119" s="974"/>
      <c r="C119" s="956" t="s">
        <v>439</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926" t="s">
        <v>445</v>
      </c>
      <c r="AB119" s="927"/>
      <c r="AC119" s="927"/>
      <c r="AD119" s="927"/>
      <c r="AE119" s="928"/>
      <c r="AF119" s="929" t="s">
        <v>445</v>
      </c>
      <c r="AG119" s="927"/>
      <c r="AH119" s="927"/>
      <c r="AI119" s="927"/>
      <c r="AJ119" s="928"/>
      <c r="AK119" s="929" t="s">
        <v>445</v>
      </c>
      <c r="AL119" s="927"/>
      <c r="AM119" s="927"/>
      <c r="AN119" s="927"/>
      <c r="AO119" s="928"/>
      <c r="AP119" s="930" t="s">
        <v>395</v>
      </c>
      <c r="AQ119" s="931"/>
      <c r="AR119" s="931"/>
      <c r="AS119" s="931"/>
      <c r="AT119" s="932"/>
      <c r="AU119" s="937"/>
      <c r="AV119" s="938"/>
      <c r="AW119" s="938"/>
      <c r="AX119" s="938"/>
      <c r="AY119" s="938"/>
      <c r="AZ119" s="254" t="s">
        <v>187</v>
      </c>
      <c r="BA119" s="254"/>
      <c r="BB119" s="254"/>
      <c r="BC119" s="254"/>
      <c r="BD119" s="254"/>
      <c r="BE119" s="254"/>
      <c r="BF119" s="254"/>
      <c r="BG119" s="254"/>
      <c r="BH119" s="254"/>
      <c r="BI119" s="254"/>
      <c r="BJ119" s="254"/>
      <c r="BK119" s="254"/>
      <c r="BL119" s="254"/>
      <c r="BM119" s="254"/>
      <c r="BN119" s="254"/>
      <c r="BO119" s="1004" t="s">
        <v>468</v>
      </c>
      <c r="BP119" s="1032"/>
      <c r="BQ119" s="1026">
        <v>8609096</v>
      </c>
      <c r="BR119" s="1027"/>
      <c r="BS119" s="1027"/>
      <c r="BT119" s="1027"/>
      <c r="BU119" s="1027"/>
      <c r="BV119" s="1027">
        <v>8441339</v>
      </c>
      <c r="BW119" s="1027"/>
      <c r="BX119" s="1027"/>
      <c r="BY119" s="1027"/>
      <c r="BZ119" s="1027"/>
      <c r="CA119" s="1027">
        <v>8601976</v>
      </c>
      <c r="CB119" s="1027"/>
      <c r="CC119" s="1027"/>
      <c r="CD119" s="1027"/>
      <c r="CE119" s="1027"/>
      <c r="CF119" s="1028"/>
      <c r="CG119" s="1029"/>
      <c r="CH119" s="1029"/>
      <c r="CI119" s="1029"/>
      <c r="CJ119" s="1030"/>
      <c r="CK119" s="977"/>
      <c r="CL119" s="978"/>
      <c r="CM119" s="1000" t="s">
        <v>469</v>
      </c>
      <c r="CN119" s="992"/>
      <c r="CO119" s="992"/>
      <c r="CP119" s="992"/>
      <c r="CQ119" s="992"/>
      <c r="CR119" s="992"/>
      <c r="CS119" s="992"/>
      <c r="CT119" s="992"/>
      <c r="CU119" s="992"/>
      <c r="CV119" s="992"/>
      <c r="CW119" s="992"/>
      <c r="CX119" s="992"/>
      <c r="CY119" s="992"/>
      <c r="CZ119" s="992"/>
      <c r="DA119" s="992"/>
      <c r="DB119" s="992"/>
      <c r="DC119" s="992"/>
      <c r="DD119" s="992"/>
      <c r="DE119" s="992"/>
      <c r="DF119" s="993"/>
      <c r="DG119" s="1031" t="s">
        <v>445</v>
      </c>
      <c r="DH119" s="1013"/>
      <c r="DI119" s="1013"/>
      <c r="DJ119" s="1013"/>
      <c r="DK119" s="1014"/>
      <c r="DL119" s="1012" t="s">
        <v>445</v>
      </c>
      <c r="DM119" s="1013"/>
      <c r="DN119" s="1013"/>
      <c r="DO119" s="1013"/>
      <c r="DP119" s="1014"/>
      <c r="DQ119" s="1012" t="s">
        <v>445</v>
      </c>
      <c r="DR119" s="1013"/>
      <c r="DS119" s="1013"/>
      <c r="DT119" s="1013"/>
      <c r="DU119" s="1014"/>
      <c r="DV119" s="1015" t="s">
        <v>445</v>
      </c>
      <c r="DW119" s="1016"/>
      <c r="DX119" s="1016"/>
      <c r="DY119" s="1016"/>
      <c r="DZ119" s="1017"/>
    </row>
    <row r="120" spans="1:130" s="233" customFormat="1" ht="26.25" customHeight="1" x14ac:dyDescent="0.2">
      <c r="A120" s="1084"/>
      <c r="B120" s="976"/>
      <c r="C120" s="949" t="s">
        <v>446</v>
      </c>
      <c r="D120" s="950"/>
      <c r="E120" s="950"/>
      <c r="F120" s="950"/>
      <c r="G120" s="950"/>
      <c r="H120" s="950"/>
      <c r="I120" s="950"/>
      <c r="J120" s="950"/>
      <c r="K120" s="950"/>
      <c r="L120" s="950"/>
      <c r="M120" s="950"/>
      <c r="N120" s="950"/>
      <c r="O120" s="950"/>
      <c r="P120" s="950"/>
      <c r="Q120" s="950"/>
      <c r="R120" s="950"/>
      <c r="S120" s="950"/>
      <c r="T120" s="950"/>
      <c r="U120" s="950"/>
      <c r="V120" s="950"/>
      <c r="W120" s="950"/>
      <c r="X120" s="950"/>
      <c r="Y120" s="950"/>
      <c r="Z120" s="951"/>
      <c r="AA120" s="985" t="s">
        <v>445</v>
      </c>
      <c r="AB120" s="986"/>
      <c r="AC120" s="986"/>
      <c r="AD120" s="986"/>
      <c r="AE120" s="987"/>
      <c r="AF120" s="988" t="s">
        <v>445</v>
      </c>
      <c r="AG120" s="986"/>
      <c r="AH120" s="986"/>
      <c r="AI120" s="986"/>
      <c r="AJ120" s="987"/>
      <c r="AK120" s="988" t="s">
        <v>445</v>
      </c>
      <c r="AL120" s="986"/>
      <c r="AM120" s="986"/>
      <c r="AN120" s="986"/>
      <c r="AO120" s="987"/>
      <c r="AP120" s="989" t="s">
        <v>445</v>
      </c>
      <c r="AQ120" s="990"/>
      <c r="AR120" s="990"/>
      <c r="AS120" s="990"/>
      <c r="AT120" s="991"/>
      <c r="AU120" s="1018" t="s">
        <v>470</v>
      </c>
      <c r="AV120" s="1019"/>
      <c r="AW120" s="1019"/>
      <c r="AX120" s="1019"/>
      <c r="AY120" s="1020"/>
      <c r="AZ120" s="956" t="s">
        <v>471</v>
      </c>
      <c r="BA120" s="924"/>
      <c r="BB120" s="924"/>
      <c r="BC120" s="924"/>
      <c r="BD120" s="924"/>
      <c r="BE120" s="924"/>
      <c r="BF120" s="924"/>
      <c r="BG120" s="924"/>
      <c r="BH120" s="924"/>
      <c r="BI120" s="924"/>
      <c r="BJ120" s="924"/>
      <c r="BK120" s="924"/>
      <c r="BL120" s="924"/>
      <c r="BM120" s="924"/>
      <c r="BN120" s="924"/>
      <c r="BO120" s="924"/>
      <c r="BP120" s="925"/>
      <c r="BQ120" s="957">
        <v>3131104</v>
      </c>
      <c r="BR120" s="958"/>
      <c r="BS120" s="958"/>
      <c r="BT120" s="958"/>
      <c r="BU120" s="958"/>
      <c r="BV120" s="958">
        <v>3145354</v>
      </c>
      <c r="BW120" s="958"/>
      <c r="BX120" s="958"/>
      <c r="BY120" s="958"/>
      <c r="BZ120" s="958"/>
      <c r="CA120" s="958">
        <v>3650800</v>
      </c>
      <c r="CB120" s="958"/>
      <c r="CC120" s="958"/>
      <c r="CD120" s="958"/>
      <c r="CE120" s="958"/>
      <c r="CF120" s="971">
        <v>103.3</v>
      </c>
      <c r="CG120" s="972"/>
      <c r="CH120" s="972"/>
      <c r="CI120" s="972"/>
      <c r="CJ120" s="972"/>
      <c r="CK120" s="1033" t="s">
        <v>472</v>
      </c>
      <c r="CL120" s="1034"/>
      <c r="CM120" s="1034"/>
      <c r="CN120" s="1034"/>
      <c r="CO120" s="1035"/>
      <c r="CP120" s="1041" t="s">
        <v>473</v>
      </c>
      <c r="CQ120" s="1042"/>
      <c r="CR120" s="1042"/>
      <c r="CS120" s="1042"/>
      <c r="CT120" s="1042"/>
      <c r="CU120" s="1042"/>
      <c r="CV120" s="1042"/>
      <c r="CW120" s="1042"/>
      <c r="CX120" s="1042"/>
      <c r="CY120" s="1042"/>
      <c r="CZ120" s="1042"/>
      <c r="DA120" s="1042"/>
      <c r="DB120" s="1042"/>
      <c r="DC120" s="1042"/>
      <c r="DD120" s="1042"/>
      <c r="DE120" s="1042"/>
      <c r="DF120" s="1043"/>
      <c r="DG120" s="957">
        <v>2112431</v>
      </c>
      <c r="DH120" s="958"/>
      <c r="DI120" s="958"/>
      <c r="DJ120" s="958"/>
      <c r="DK120" s="958"/>
      <c r="DL120" s="958">
        <v>2053452</v>
      </c>
      <c r="DM120" s="958"/>
      <c r="DN120" s="958"/>
      <c r="DO120" s="958"/>
      <c r="DP120" s="958"/>
      <c r="DQ120" s="958">
        <v>2590592</v>
      </c>
      <c r="DR120" s="958"/>
      <c r="DS120" s="958"/>
      <c r="DT120" s="958"/>
      <c r="DU120" s="958"/>
      <c r="DV120" s="959">
        <v>73.3</v>
      </c>
      <c r="DW120" s="959"/>
      <c r="DX120" s="959"/>
      <c r="DY120" s="959"/>
      <c r="DZ120" s="960"/>
    </row>
    <row r="121" spans="1:130" s="233" customFormat="1" ht="26.25" customHeight="1" x14ac:dyDescent="0.2">
      <c r="A121" s="1084"/>
      <c r="B121" s="976"/>
      <c r="C121" s="1001" t="s">
        <v>474</v>
      </c>
      <c r="D121" s="1002"/>
      <c r="E121" s="1002"/>
      <c r="F121" s="1002"/>
      <c r="G121" s="1002"/>
      <c r="H121" s="1002"/>
      <c r="I121" s="1002"/>
      <c r="J121" s="1002"/>
      <c r="K121" s="1002"/>
      <c r="L121" s="1002"/>
      <c r="M121" s="1002"/>
      <c r="N121" s="1002"/>
      <c r="O121" s="1002"/>
      <c r="P121" s="1002"/>
      <c r="Q121" s="1002"/>
      <c r="R121" s="1002"/>
      <c r="S121" s="1002"/>
      <c r="T121" s="1002"/>
      <c r="U121" s="1002"/>
      <c r="V121" s="1002"/>
      <c r="W121" s="1002"/>
      <c r="X121" s="1002"/>
      <c r="Y121" s="1002"/>
      <c r="Z121" s="1003"/>
      <c r="AA121" s="985" t="s">
        <v>445</v>
      </c>
      <c r="AB121" s="986"/>
      <c r="AC121" s="986"/>
      <c r="AD121" s="986"/>
      <c r="AE121" s="987"/>
      <c r="AF121" s="988" t="s">
        <v>395</v>
      </c>
      <c r="AG121" s="986"/>
      <c r="AH121" s="986"/>
      <c r="AI121" s="986"/>
      <c r="AJ121" s="987"/>
      <c r="AK121" s="988" t="s">
        <v>445</v>
      </c>
      <c r="AL121" s="986"/>
      <c r="AM121" s="986"/>
      <c r="AN121" s="986"/>
      <c r="AO121" s="987"/>
      <c r="AP121" s="989" t="s">
        <v>445</v>
      </c>
      <c r="AQ121" s="990"/>
      <c r="AR121" s="990"/>
      <c r="AS121" s="990"/>
      <c r="AT121" s="991"/>
      <c r="AU121" s="1021"/>
      <c r="AV121" s="1022"/>
      <c r="AW121" s="1022"/>
      <c r="AX121" s="1022"/>
      <c r="AY121" s="1023"/>
      <c r="AZ121" s="949" t="s">
        <v>475</v>
      </c>
      <c r="BA121" s="950"/>
      <c r="BB121" s="950"/>
      <c r="BC121" s="950"/>
      <c r="BD121" s="950"/>
      <c r="BE121" s="950"/>
      <c r="BF121" s="950"/>
      <c r="BG121" s="950"/>
      <c r="BH121" s="950"/>
      <c r="BI121" s="950"/>
      <c r="BJ121" s="950"/>
      <c r="BK121" s="950"/>
      <c r="BL121" s="950"/>
      <c r="BM121" s="950"/>
      <c r="BN121" s="950"/>
      <c r="BO121" s="950"/>
      <c r="BP121" s="951"/>
      <c r="BQ121" s="952" t="s">
        <v>445</v>
      </c>
      <c r="BR121" s="953"/>
      <c r="BS121" s="953"/>
      <c r="BT121" s="953"/>
      <c r="BU121" s="953"/>
      <c r="BV121" s="953" t="s">
        <v>445</v>
      </c>
      <c r="BW121" s="953"/>
      <c r="BX121" s="953"/>
      <c r="BY121" s="953"/>
      <c r="BZ121" s="953"/>
      <c r="CA121" s="953" t="s">
        <v>445</v>
      </c>
      <c r="CB121" s="953"/>
      <c r="CC121" s="953"/>
      <c r="CD121" s="953"/>
      <c r="CE121" s="953"/>
      <c r="CF121" s="947" t="s">
        <v>445</v>
      </c>
      <c r="CG121" s="948"/>
      <c r="CH121" s="948"/>
      <c r="CI121" s="948"/>
      <c r="CJ121" s="948"/>
      <c r="CK121" s="1036"/>
      <c r="CL121" s="1037"/>
      <c r="CM121" s="1037"/>
      <c r="CN121" s="1037"/>
      <c r="CO121" s="1038"/>
      <c r="CP121" s="1046" t="s">
        <v>476</v>
      </c>
      <c r="CQ121" s="1047"/>
      <c r="CR121" s="1047"/>
      <c r="CS121" s="1047"/>
      <c r="CT121" s="1047"/>
      <c r="CU121" s="1047"/>
      <c r="CV121" s="1047"/>
      <c r="CW121" s="1047"/>
      <c r="CX121" s="1047"/>
      <c r="CY121" s="1047"/>
      <c r="CZ121" s="1047"/>
      <c r="DA121" s="1047"/>
      <c r="DB121" s="1047"/>
      <c r="DC121" s="1047"/>
      <c r="DD121" s="1047"/>
      <c r="DE121" s="1047"/>
      <c r="DF121" s="1048"/>
      <c r="DG121" s="952" t="s">
        <v>445</v>
      </c>
      <c r="DH121" s="953"/>
      <c r="DI121" s="953"/>
      <c r="DJ121" s="953"/>
      <c r="DK121" s="953"/>
      <c r="DL121" s="953" t="s">
        <v>445</v>
      </c>
      <c r="DM121" s="953"/>
      <c r="DN121" s="953"/>
      <c r="DO121" s="953"/>
      <c r="DP121" s="953"/>
      <c r="DQ121" s="953" t="s">
        <v>445</v>
      </c>
      <c r="DR121" s="953"/>
      <c r="DS121" s="953"/>
      <c r="DT121" s="953"/>
      <c r="DU121" s="953"/>
      <c r="DV121" s="954" t="s">
        <v>445</v>
      </c>
      <c r="DW121" s="954"/>
      <c r="DX121" s="954"/>
      <c r="DY121" s="954"/>
      <c r="DZ121" s="955"/>
    </row>
    <row r="122" spans="1:130" s="233" customFormat="1" ht="26.25" customHeight="1" x14ac:dyDescent="0.2">
      <c r="A122" s="1084"/>
      <c r="B122" s="976"/>
      <c r="C122" s="949" t="s">
        <v>456</v>
      </c>
      <c r="D122" s="950"/>
      <c r="E122" s="950"/>
      <c r="F122" s="950"/>
      <c r="G122" s="950"/>
      <c r="H122" s="950"/>
      <c r="I122" s="950"/>
      <c r="J122" s="950"/>
      <c r="K122" s="950"/>
      <c r="L122" s="950"/>
      <c r="M122" s="950"/>
      <c r="N122" s="950"/>
      <c r="O122" s="950"/>
      <c r="P122" s="950"/>
      <c r="Q122" s="950"/>
      <c r="R122" s="950"/>
      <c r="S122" s="950"/>
      <c r="T122" s="950"/>
      <c r="U122" s="950"/>
      <c r="V122" s="950"/>
      <c r="W122" s="950"/>
      <c r="X122" s="950"/>
      <c r="Y122" s="950"/>
      <c r="Z122" s="951"/>
      <c r="AA122" s="985" t="s">
        <v>445</v>
      </c>
      <c r="AB122" s="986"/>
      <c r="AC122" s="986"/>
      <c r="AD122" s="986"/>
      <c r="AE122" s="987"/>
      <c r="AF122" s="988" t="s">
        <v>445</v>
      </c>
      <c r="AG122" s="986"/>
      <c r="AH122" s="986"/>
      <c r="AI122" s="986"/>
      <c r="AJ122" s="987"/>
      <c r="AK122" s="988" t="s">
        <v>445</v>
      </c>
      <c r="AL122" s="986"/>
      <c r="AM122" s="986"/>
      <c r="AN122" s="986"/>
      <c r="AO122" s="987"/>
      <c r="AP122" s="989" t="s">
        <v>445</v>
      </c>
      <c r="AQ122" s="990"/>
      <c r="AR122" s="990"/>
      <c r="AS122" s="990"/>
      <c r="AT122" s="991"/>
      <c r="AU122" s="1021"/>
      <c r="AV122" s="1022"/>
      <c r="AW122" s="1022"/>
      <c r="AX122" s="1022"/>
      <c r="AY122" s="1023"/>
      <c r="AZ122" s="1000" t="s">
        <v>477</v>
      </c>
      <c r="BA122" s="992"/>
      <c r="BB122" s="992"/>
      <c r="BC122" s="992"/>
      <c r="BD122" s="992"/>
      <c r="BE122" s="992"/>
      <c r="BF122" s="992"/>
      <c r="BG122" s="992"/>
      <c r="BH122" s="992"/>
      <c r="BI122" s="992"/>
      <c r="BJ122" s="992"/>
      <c r="BK122" s="992"/>
      <c r="BL122" s="992"/>
      <c r="BM122" s="992"/>
      <c r="BN122" s="992"/>
      <c r="BO122" s="992"/>
      <c r="BP122" s="993"/>
      <c r="BQ122" s="1026">
        <v>5390407</v>
      </c>
      <c r="BR122" s="1027"/>
      <c r="BS122" s="1027"/>
      <c r="BT122" s="1027"/>
      <c r="BU122" s="1027"/>
      <c r="BV122" s="1027">
        <v>5427274</v>
      </c>
      <c r="BW122" s="1027"/>
      <c r="BX122" s="1027"/>
      <c r="BY122" s="1027"/>
      <c r="BZ122" s="1027"/>
      <c r="CA122" s="1027">
        <v>5233259</v>
      </c>
      <c r="CB122" s="1027"/>
      <c r="CC122" s="1027"/>
      <c r="CD122" s="1027"/>
      <c r="CE122" s="1027"/>
      <c r="CF122" s="1044">
        <v>148.1</v>
      </c>
      <c r="CG122" s="1045"/>
      <c r="CH122" s="1045"/>
      <c r="CI122" s="1045"/>
      <c r="CJ122" s="1045"/>
      <c r="CK122" s="1036"/>
      <c r="CL122" s="1037"/>
      <c r="CM122" s="1037"/>
      <c r="CN122" s="1037"/>
      <c r="CO122" s="1038"/>
      <c r="CP122" s="1046" t="s">
        <v>478</v>
      </c>
      <c r="CQ122" s="1047"/>
      <c r="CR122" s="1047"/>
      <c r="CS122" s="1047"/>
      <c r="CT122" s="1047"/>
      <c r="CU122" s="1047"/>
      <c r="CV122" s="1047"/>
      <c r="CW122" s="1047"/>
      <c r="CX122" s="1047"/>
      <c r="CY122" s="1047"/>
      <c r="CZ122" s="1047"/>
      <c r="DA122" s="1047"/>
      <c r="DB122" s="1047"/>
      <c r="DC122" s="1047"/>
      <c r="DD122" s="1047"/>
      <c r="DE122" s="1047"/>
      <c r="DF122" s="1048"/>
      <c r="DG122" s="952" t="s">
        <v>445</v>
      </c>
      <c r="DH122" s="953"/>
      <c r="DI122" s="953"/>
      <c r="DJ122" s="953"/>
      <c r="DK122" s="953"/>
      <c r="DL122" s="953" t="s">
        <v>445</v>
      </c>
      <c r="DM122" s="953"/>
      <c r="DN122" s="953"/>
      <c r="DO122" s="953"/>
      <c r="DP122" s="953"/>
      <c r="DQ122" s="953" t="s">
        <v>445</v>
      </c>
      <c r="DR122" s="953"/>
      <c r="DS122" s="953"/>
      <c r="DT122" s="953"/>
      <c r="DU122" s="953"/>
      <c r="DV122" s="954" t="s">
        <v>445</v>
      </c>
      <c r="DW122" s="954"/>
      <c r="DX122" s="954"/>
      <c r="DY122" s="954"/>
      <c r="DZ122" s="955"/>
    </row>
    <row r="123" spans="1:130" s="233" customFormat="1" ht="26.25" customHeight="1" x14ac:dyDescent="0.2">
      <c r="A123" s="1084"/>
      <c r="B123" s="976"/>
      <c r="C123" s="949" t="s">
        <v>462</v>
      </c>
      <c r="D123" s="950"/>
      <c r="E123" s="950"/>
      <c r="F123" s="950"/>
      <c r="G123" s="950"/>
      <c r="H123" s="950"/>
      <c r="I123" s="950"/>
      <c r="J123" s="950"/>
      <c r="K123" s="950"/>
      <c r="L123" s="950"/>
      <c r="M123" s="950"/>
      <c r="N123" s="950"/>
      <c r="O123" s="950"/>
      <c r="P123" s="950"/>
      <c r="Q123" s="950"/>
      <c r="R123" s="950"/>
      <c r="S123" s="950"/>
      <c r="T123" s="950"/>
      <c r="U123" s="950"/>
      <c r="V123" s="950"/>
      <c r="W123" s="950"/>
      <c r="X123" s="950"/>
      <c r="Y123" s="950"/>
      <c r="Z123" s="951"/>
      <c r="AA123" s="985" t="s">
        <v>445</v>
      </c>
      <c r="AB123" s="986"/>
      <c r="AC123" s="986"/>
      <c r="AD123" s="986"/>
      <c r="AE123" s="987"/>
      <c r="AF123" s="988" t="s">
        <v>445</v>
      </c>
      <c r="AG123" s="986"/>
      <c r="AH123" s="986"/>
      <c r="AI123" s="986"/>
      <c r="AJ123" s="987"/>
      <c r="AK123" s="988" t="s">
        <v>445</v>
      </c>
      <c r="AL123" s="986"/>
      <c r="AM123" s="986"/>
      <c r="AN123" s="986"/>
      <c r="AO123" s="987"/>
      <c r="AP123" s="989" t="s">
        <v>445</v>
      </c>
      <c r="AQ123" s="990"/>
      <c r="AR123" s="990"/>
      <c r="AS123" s="990"/>
      <c r="AT123" s="991"/>
      <c r="AU123" s="1024"/>
      <c r="AV123" s="1025"/>
      <c r="AW123" s="1025"/>
      <c r="AX123" s="1025"/>
      <c r="AY123" s="1025"/>
      <c r="AZ123" s="254" t="s">
        <v>187</v>
      </c>
      <c r="BA123" s="254"/>
      <c r="BB123" s="254"/>
      <c r="BC123" s="254"/>
      <c r="BD123" s="254"/>
      <c r="BE123" s="254"/>
      <c r="BF123" s="254"/>
      <c r="BG123" s="254"/>
      <c r="BH123" s="254"/>
      <c r="BI123" s="254"/>
      <c r="BJ123" s="254"/>
      <c r="BK123" s="254"/>
      <c r="BL123" s="254"/>
      <c r="BM123" s="254"/>
      <c r="BN123" s="254"/>
      <c r="BO123" s="1004" t="s">
        <v>479</v>
      </c>
      <c r="BP123" s="1032"/>
      <c r="BQ123" s="1090">
        <v>8521511</v>
      </c>
      <c r="BR123" s="1091"/>
      <c r="BS123" s="1091"/>
      <c r="BT123" s="1091"/>
      <c r="BU123" s="1091"/>
      <c r="BV123" s="1091">
        <v>8572628</v>
      </c>
      <c r="BW123" s="1091"/>
      <c r="BX123" s="1091"/>
      <c r="BY123" s="1091"/>
      <c r="BZ123" s="1091"/>
      <c r="CA123" s="1091">
        <v>8884059</v>
      </c>
      <c r="CB123" s="1091"/>
      <c r="CC123" s="1091"/>
      <c r="CD123" s="1091"/>
      <c r="CE123" s="1091"/>
      <c r="CF123" s="1028"/>
      <c r="CG123" s="1029"/>
      <c r="CH123" s="1029"/>
      <c r="CI123" s="1029"/>
      <c r="CJ123" s="1030"/>
      <c r="CK123" s="1036"/>
      <c r="CL123" s="1037"/>
      <c r="CM123" s="1037"/>
      <c r="CN123" s="1037"/>
      <c r="CO123" s="1038"/>
      <c r="CP123" s="1046" t="s">
        <v>480</v>
      </c>
      <c r="CQ123" s="1047"/>
      <c r="CR123" s="1047"/>
      <c r="CS123" s="1047"/>
      <c r="CT123" s="1047"/>
      <c r="CU123" s="1047"/>
      <c r="CV123" s="1047"/>
      <c r="CW123" s="1047"/>
      <c r="CX123" s="1047"/>
      <c r="CY123" s="1047"/>
      <c r="CZ123" s="1047"/>
      <c r="DA123" s="1047"/>
      <c r="DB123" s="1047"/>
      <c r="DC123" s="1047"/>
      <c r="DD123" s="1047"/>
      <c r="DE123" s="1047"/>
      <c r="DF123" s="1048"/>
      <c r="DG123" s="985" t="s">
        <v>395</v>
      </c>
      <c r="DH123" s="986"/>
      <c r="DI123" s="986"/>
      <c r="DJ123" s="986"/>
      <c r="DK123" s="987"/>
      <c r="DL123" s="988" t="s">
        <v>395</v>
      </c>
      <c r="DM123" s="986"/>
      <c r="DN123" s="986"/>
      <c r="DO123" s="986"/>
      <c r="DP123" s="987"/>
      <c r="DQ123" s="988" t="s">
        <v>413</v>
      </c>
      <c r="DR123" s="986"/>
      <c r="DS123" s="986"/>
      <c r="DT123" s="986"/>
      <c r="DU123" s="987"/>
      <c r="DV123" s="989" t="s">
        <v>481</v>
      </c>
      <c r="DW123" s="990"/>
      <c r="DX123" s="990"/>
      <c r="DY123" s="990"/>
      <c r="DZ123" s="991"/>
    </row>
    <row r="124" spans="1:130" s="233" customFormat="1" ht="26.25" customHeight="1" thickBot="1" x14ac:dyDescent="0.25">
      <c r="A124" s="1084"/>
      <c r="B124" s="976"/>
      <c r="C124" s="949" t="s">
        <v>465</v>
      </c>
      <c r="D124" s="950"/>
      <c r="E124" s="950"/>
      <c r="F124" s="950"/>
      <c r="G124" s="950"/>
      <c r="H124" s="950"/>
      <c r="I124" s="950"/>
      <c r="J124" s="950"/>
      <c r="K124" s="950"/>
      <c r="L124" s="950"/>
      <c r="M124" s="950"/>
      <c r="N124" s="950"/>
      <c r="O124" s="950"/>
      <c r="P124" s="950"/>
      <c r="Q124" s="950"/>
      <c r="R124" s="950"/>
      <c r="S124" s="950"/>
      <c r="T124" s="950"/>
      <c r="U124" s="950"/>
      <c r="V124" s="950"/>
      <c r="W124" s="950"/>
      <c r="X124" s="950"/>
      <c r="Y124" s="950"/>
      <c r="Z124" s="951"/>
      <c r="AA124" s="985" t="s">
        <v>482</v>
      </c>
      <c r="AB124" s="986"/>
      <c r="AC124" s="986"/>
      <c r="AD124" s="986"/>
      <c r="AE124" s="987"/>
      <c r="AF124" s="988" t="s">
        <v>413</v>
      </c>
      <c r="AG124" s="986"/>
      <c r="AH124" s="986"/>
      <c r="AI124" s="986"/>
      <c r="AJ124" s="987"/>
      <c r="AK124" s="988" t="s">
        <v>413</v>
      </c>
      <c r="AL124" s="986"/>
      <c r="AM124" s="986"/>
      <c r="AN124" s="986"/>
      <c r="AO124" s="987"/>
      <c r="AP124" s="989" t="s">
        <v>395</v>
      </c>
      <c r="AQ124" s="990"/>
      <c r="AR124" s="990"/>
      <c r="AS124" s="990"/>
      <c r="AT124" s="991"/>
      <c r="AU124" s="1086" t="s">
        <v>483</v>
      </c>
      <c r="AV124" s="1087"/>
      <c r="AW124" s="1087"/>
      <c r="AX124" s="1087"/>
      <c r="AY124" s="1087"/>
      <c r="AZ124" s="1087"/>
      <c r="BA124" s="1087"/>
      <c r="BB124" s="1087"/>
      <c r="BC124" s="1087"/>
      <c r="BD124" s="1087"/>
      <c r="BE124" s="1087"/>
      <c r="BF124" s="1087"/>
      <c r="BG124" s="1087"/>
      <c r="BH124" s="1087"/>
      <c r="BI124" s="1087"/>
      <c r="BJ124" s="1087"/>
      <c r="BK124" s="1087"/>
      <c r="BL124" s="1087"/>
      <c r="BM124" s="1087"/>
      <c r="BN124" s="1087"/>
      <c r="BO124" s="1087"/>
      <c r="BP124" s="1088"/>
      <c r="BQ124" s="1089">
        <v>2.8</v>
      </c>
      <c r="BR124" s="1054"/>
      <c r="BS124" s="1054"/>
      <c r="BT124" s="1054"/>
      <c r="BU124" s="1054"/>
      <c r="BV124" s="1054" t="s">
        <v>395</v>
      </c>
      <c r="BW124" s="1054"/>
      <c r="BX124" s="1054"/>
      <c r="BY124" s="1054"/>
      <c r="BZ124" s="1054"/>
      <c r="CA124" s="1054" t="s">
        <v>395</v>
      </c>
      <c r="CB124" s="1054"/>
      <c r="CC124" s="1054"/>
      <c r="CD124" s="1054"/>
      <c r="CE124" s="1054"/>
      <c r="CF124" s="1055"/>
      <c r="CG124" s="1056"/>
      <c r="CH124" s="1056"/>
      <c r="CI124" s="1056"/>
      <c r="CJ124" s="1057"/>
      <c r="CK124" s="1039"/>
      <c r="CL124" s="1039"/>
      <c r="CM124" s="1039"/>
      <c r="CN124" s="1039"/>
      <c r="CO124" s="1040"/>
      <c r="CP124" s="1046" t="s">
        <v>484</v>
      </c>
      <c r="CQ124" s="1047"/>
      <c r="CR124" s="1047"/>
      <c r="CS124" s="1047"/>
      <c r="CT124" s="1047"/>
      <c r="CU124" s="1047"/>
      <c r="CV124" s="1047"/>
      <c r="CW124" s="1047"/>
      <c r="CX124" s="1047"/>
      <c r="CY124" s="1047"/>
      <c r="CZ124" s="1047"/>
      <c r="DA124" s="1047"/>
      <c r="DB124" s="1047"/>
      <c r="DC124" s="1047"/>
      <c r="DD124" s="1047"/>
      <c r="DE124" s="1047"/>
      <c r="DF124" s="1048"/>
      <c r="DG124" s="1031" t="s">
        <v>395</v>
      </c>
      <c r="DH124" s="1013"/>
      <c r="DI124" s="1013"/>
      <c r="DJ124" s="1013"/>
      <c r="DK124" s="1014"/>
      <c r="DL124" s="1012" t="s">
        <v>395</v>
      </c>
      <c r="DM124" s="1013"/>
      <c r="DN124" s="1013"/>
      <c r="DO124" s="1013"/>
      <c r="DP124" s="1014"/>
      <c r="DQ124" s="1012" t="s">
        <v>482</v>
      </c>
      <c r="DR124" s="1013"/>
      <c r="DS124" s="1013"/>
      <c r="DT124" s="1013"/>
      <c r="DU124" s="1014"/>
      <c r="DV124" s="1015" t="s">
        <v>441</v>
      </c>
      <c r="DW124" s="1016"/>
      <c r="DX124" s="1016"/>
      <c r="DY124" s="1016"/>
      <c r="DZ124" s="1017"/>
    </row>
    <row r="125" spans="1:130" s="233" customFormat="1" ht="26.25" customHeight="1" x14ac:dyDescent="0.2">
      <c r="A125" s="1084"/>
      <c r="B125" s="976"/>
      <c r="C125" s="949" t="s">
        <v>467</v>
      </c>
      <c r="D125" s="950"/>
      <c r="E125" s="950"/>
      <c r="F125" s="950"/>
      <c r="G125" s="950"/>
      <c r="H125" s="950"/>
      <c r="I125" s="950"/>
      <c r="J125" s="950"/>
      <c r="K125" s="950"/>
      <c r="L125" s="950"/>
      <c r="M125" s="950"/>
      <c r="N125" s="950"/>
      <c r="O125" s="950"/>
      <c r="P125" s="950"/>
      <c r="Q125" s="950"/>
      <c r="R125" s="950"/>
      <c r="S125" s="950"/>
      <c r="T125" s="950"/>
      <c r="U125" s="950"/>
      <c r="V125" s="950"/>
      <c r="W125" s="950"/>
      <c r="X125" s="950"/>
      <c r="Y125" s="950"/>
      <c r="Z125" s="951"/>
      <c r="AA125" s="985" t="s">
        <v>413</v>
      </c>
      <c r="AB125" s="986"/>
      <c r="AC125" s="986"/>
      <c r="AD125" s="986"/>
      <c r="AE125" s="987"/>
      <c r="AF125" s="988" t="s">
        <v>395</v>
      </c>
      <c r="AG125" s="986"/>
      <c r="AH125" s="986"/>
      <c r="AI125" s="986"/>
      <c r="AJ125" s="987"/>
      <c r="AK125" s="988" t="s">
        <v>413</v>
      </c>
      <c r="AL125" s="986"/>
      <c r="AM125" s="986"/>
      <c r="AN125" s="986"/>
      <c r="AO125" s="987"/>
      <c r="AP125" s="989" t="s">
        <v>481</v>
      </c>
      <c r="AQ125" s="990"/>
      <c r="AR125" s="990"/>
      <c r="AS125" s="990"/>
      <c r="AT125" s="991"/>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49" t="s">
        <v>485</v>
      </c>
      <c r="CL125" s="1034"/>
      <c r="CM125" s="1034"/>
      <c r="CN125" s="1034"/>
      <c r="CO125" s="1035"/>
      <c r="CP125" s="956" t="s">
        <v>486</v>
      </c>
      <c r="CQ125" s="924"/>
      <c r="CR125" s="924"/>
      <c r="CS125" s="924"/>
      <c r="CT125" s="924"/>
      <c r="CU125" s="924"/>
      <c r="CV125" s="924"/>
      <c r="CW125" s="924"/>
      <c r="CX125" s="924"/>
      <c r="CY125" s="924"/>
      <c r="CZ125" s="924"/>
      <c r="DA125" s="924"/>
      <c r="DB125" s="924"/>
      <c r="DC125" s="924"/>
      <c r="DD125" s="924"/>
      <c r="DE125" s="924"/>
      <c r="DF125" s="925"/>
      <c r="DG125" s="957" t="s">
        <v>395</v>
      </c>
      <c r="DH125" s="958"/>
      <c r="DI125" s="958"/>
      <c r="DJ125" s="958"/>
      <c r="DK125" s="958"/>
      <c r="DL125" s="958" t="s">
        <v>443</v>
      </c>
      <c r="DM125" s="958"/>
      <c r="DN125" s="958"/>
      <c r="DO125" s="958"/>
      <c r="DP125" s="958"/>
      <c r="DQ125" s="958" t="s">
        <v>413</v>
      </c>
      <c r="DR125" s="958"/>
      <c r="DS125" s="958"/>
      <c r="DT125" s="958"/>
      <c r="DU125" s="958"/>
      <c r="DV125" s="959" t="s">
        <v>413</v>
      </c>
      <c r="DW125" s="959"/>
      <c r="DX125" s="959"/>
      <c r="DY125" s="959"/>
      <c r="DZ125" s="960"/>
    </row>
    <row r="126" spans="1:130" s="233" customFormat="1" ht="26.25" customHeight="1" thickBot="1" x14ac:dyDescent="0.25">
      <c r="A126" s="1084"/>
      <c r="B126" s="976"/>
      <c r="C126" s="949" t="s">
        <v>469</v>
      </c>
      <c r="D126" s="950"/>
      <c r="E126" s="950"/>
      <c r="F126" s="950"/>
      <c r="G126" s="950"/>
      <c r="H126" s="950"/>
      <c r="I126" s="950"/>
      <c r="J126" s="950"/>
      <c r="K126" s="950"/>
      <c r="L126" s="950"/>
      <c r="M126" s="950"/>
      <c r="N126" s="950"/>
      <c r="O126" s="950"/>
      <c r="P126" s="950"/>
      <c r="Q126" s="950"/>
      <c r="R126" s="950"/>
      <c r="S126" s="950"/>
      <c r="T126" s="950"/>
      <c r="U126" s="950"/>
      <c r="V126" s="950"/>
      <c r="W126" s="950"/>
      <c r="X126" s="950"/>
      <c r="Y126" s="950"/>
      <c r="Z126" s="951"/>
      <c r="AA126" s="985" t="s">
        <v>413</v>
      </c>
      <c r="AB126" s="986"/>
      <c r="AC126" s="986"/>
      <c r="AD126" s="986"/>
      <c r="AE126" s="987"/>
      <c r="AF126" s="988" t="s">
        <v>443</v>
      </c>
      <c r="AG126" s="986"/>
      <c r="AH126" s="986"/>
      <c r="AI126" s="986"/>
      <c r="AJ126" s="987"/>
      <c r="AK126" s="988" t="s">
        <v>395</v>
      </c>
      <c r="AL126" s="986"/>
      <c r="AM126" s="986"/>
      <c r="AN126" s="986"/>
      <c r="AO126" s="987"/>
      <c r="AP126" s="989" t="s">
        <v>395</v>
      </c>
      <c r="AQ126" s="990"/>
      <c r="AR126" s="990"/>
      <c r="AS126" s="990"/>
      <c r="AT126" s="991"/>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0"/>
      <c r="CL126" s="1037"/>
      <c r="CM126" s="1037"/>
      <c r="CN126" s="1037"/>
      <c r="CO126" s="1038"/>
      <c r="CP126" s="949" t="s">
        <v>487</v>
      </c>
      <c r="CQ126" s="950"/>
      <c r="CR126" s="950"/>
      <c r="CS126" s="950"/>
      <c r="CT126" s="950"/>
      <c r="CU126" s="950"/>
      <c r="CV126" s="950"/>
      <c r="CW126" s="950"/>
      <c r="CX126" s="950"/>
      <c r="CY126" s="950"/>
      <c r="CZ126" s="950"/>
      <c r="DA126" s="950"/>
      <c r="DB126" s="950"/>
      <c r="DC126" s="950"/>
      <c r="DD126" s="950"/>
      <c r="DE126" s="950"/>
      <c r="DF126" s="951"/>
      <c r="DG126" s="952" t="s">
        <v>413</v>
      </c>
      <c r="DH126" s="953"/>
      <c r="DI126" s="953"/>
      <c r="DJ126" s="953"/>
      <c r="DK126" s="953"/>
      <c r="DL126" s="953" t="s">
        <v>395</v>
      </c>
      <c r="DM126" s="953"/>
      <c r="DN126" s="953"/>
      <c r="DO126" s="953"/>
      <c r="DP126" s="953"/>
      <c r="DQ126" s="953" t="s">
        <v>441</v>
      </c>
      <c r="DR126" s="953"/>
      <c r="DS126" s="953"/>
      <c r="DT126" s="953"/>
      <c r="DU126" s="953"/>
      <c r="DV126" s="954" t="s">
        <v>395</v>
      </c>
      <c r="DW126" s="954"/>
      <c r="DX126" s="954"/>
      <c r="DY126" s="954"/>
      <c r="DZ126" s="955"/>
    </row>
    <row r="127" spans="1:130" s="233" customFormat="1" ht="26.25" customHeight="1" x14ac:dyDescent="0.2">
      <c r="A127" s="1085"/>
      <c r="B127" s="978"/>
      <c r="C127" s="1000" t="s">
        <v>488</v>
      </c>
      <c r="D127" s="992"/>
      <c r="E127" s="992"/>
      <c r="F127" s="992"/>
      <c r="G127" s="992"/>
      <c r="H127" s="992"/>
      <c r="I127" s="992"/>
      <c r="J127" s="992"/>
      <c r="K127" s="992"/>
      <c r="L127" s="992"/>
      <c r="M127" s="992"/>
      <c r="N127" s="992"/>
      <c r="O127" s="992"/>
      <c r="P127" s="992"/>
      <c r="Q127" s="992"/>
      <c r="R127" s="992"/>
      <c r="S127" s="992"/>
      <c r="T127" s="992"/>
      <c r="U127" s="992"/>
      <c r="V127" s="992"/>
      <c r="W127" s="992"/>
      <c r="X127" s="992"/>
      <c r="Y127" s="992"/>
      <c r="Z127" s="993"/>
      <c r="AA127" s="985" t="s">
        <v>413</v>
      </c>
      <c r="AB127" s="986"/>
      <c r="AC127" s="986"/>
      <c r="AD127" s="986"/>
      <c r="AE127" s="987"/>
      <c r="AF127" s="988" t="s">
        <v>413</v>
      </c>
      <c r="AG127" s="986"/>
      <c r="AH127" s="986"/>
      <c r="AI127" s="986"/>
      <c r="AJ127" s="987"/>
      <c r="AK127" s="988" t="s">
        <v>443</v>
      </c>
      <c r="AL127" s="986"/>
      <c r="AM127" s="986"/>
      <c r="AN127" s="986"/>
      <c r="AO127" s="987"/>
      <c r="AP127" s="989" t="s">
        <v>413</v>
      </c>
      <c r="AQ127" s="990"/>
      <c r="AR127" s="990"/>
      <c r="AS127" s="990"/>
      <c r="AT127" s="991"/>
      <c r="AU127" s="235"/>
      <c r="AV127" s="235"/>
      <c r="AW127" s="235"/>
      <c r="AX127" s="1058" t="s">
        <v>489</v>
      </c>
      <c r="AY127" s="1059"/>
      <c r="AZ127" s="1059"/>
      <c r="BA127" s="1059"/>
      <c r="BB127" s="1059"/>
      <c r="BC127" s="1059"/>
      <c r="BD127" s="1059"/>
      <c r="BE127" s="1060"/>
      <c r="BF127" s="1061" t="s">
        <v>490</v>
      </c>
      <c r="BG127" s="1059"/>
      <c r="BH127" s="1059"/>
      <c r="BI127" s="1059"/>
      <c r="BJ127" s="1059"/>
      <c r="BK127" s="1059"/>
      <c r="BL127" s="1060"/>
      <c r="BM127" s="1061" t="s">
        <v>491</v>
      </c>
      <c r="BN127" s="1059"/>
      <c r="BO127" s="1059"/>
      <c r="BP127" s="1059"/>
      <c r="BQ127" s="1059"/>
      <c r="BR127" s="1059"/>
      <c r="BS127" s="1060"/>
      <c r="BT127" s="1061" t="s">
        <v>492</v>
      </c>
      <c r="BU127" s="1059"/>
      <c r="BV127" s="1059"/>
      <c r="BW127" s="1059"/>
      <c r="BX127" s="1059"/>
      <c r="BY127" s="1059"/>
      <c r="BZ127" s="1082"/>
      <c r="CA127" s="235"/>
      <c r="CB127" s="235"/>
      <c r="CC127" s="235"/>
      <c r="CD127" s="258"/>
      <c r="CE127" s="258"/>
      <c r="CF127" s="258"/>
      <c r="CG127" s="235"/>
      <c r="CH127" s="235"/>
      <c r="CI127" s="235"/>
      <c r="CJ127" s="257"/>
      <c r="CK127" s="1050"/>
      <c r="CL127" s="1037"/>
      <c r="CM127" s="1037"/>
      <c r="CN127" s="1037"/>
      <c r="CO127" s="1038"/>
      <c r="CP127" s="949" t="s">
        <v>493</v>
      </c>
      <c r="CQ127" s="950"/>
      <c r="CR127" s="950"/>
      <c r="CS127" s="950"/>
      <c r="CT127" s="950"/>
      <c r="CU127" s="950"/>
      <c r="CV127" s="950"/>
      <c r="CW127" s="950"/>
      <c r="CX127" s="950"/>
      <c r="CY127" s="950"/>
      <c r="CZ127" s="950"/>
      <c r="DA127" s="950"/>
      <c r="DB127" s="950"/>
      <c r="DC127" s="950"/>
      <c r="DD127" s="950"/>
      <c r="DE127" s="950"/>
      <c r="DF127" s="951"/>
      <c r="DG127" s="952" t="s">
        <v>395</v>
      </c>
      <c r="DH127" s="953"/>
      <c r="DI127" s="953"/>
      <c r="DJ127" s="953"/>
      <c r="DK127" s="953"/>
      <c r="DL127" s="953" t="s">
        <v>413</v>
      </c>
      <c r="DM127" s="953"/>
      <c r="DN127" s="953"/>
      <c r="DO127" s="953"/>
      <c r="DP127" s="953"/>
      <c r="DQ127" s="953" t="s">
        <v>413</v>
      </c>
      <c r="DR127" s="953"/>
      <c r="DS127" s="953"/>
      <c r="DT127" s="953"/>
      <c r="DU127" s="953"/>
      <c r="DV127" s="954" t="s">
        <v>395</v>
      </c>
      <c r="DW127" s="954"/>
      <c r="DX127" s="954"/>
      <c r="DY127" s="954"/>
      <c r="DZ127" s="955"/>
    </row>
    <row r="128" spans="1:130" s="233" customFormat="1" ht="26.25" customHeight="1" thickBot="1" x14ac:dyDescent="0.25">
      <c r="A128" s="1068" t="s">
        <v>494</v>
      </c>
      <c r="B128" s="1069"/>
      <c r="C128" s="1069"/>
      <c r="D128" s="1069"/>
      <c r="E128" s="1069"/>
      <c r="F128" s="1069"/>
      <c r="G128" s="1069"/>
      <c r="H128" s="1069"/>
      <c r="I128" s="1069"/>
      <c r="J128" s="1069"/>
      <c r="K128" s="1069"/>
      <c r="L128" s="1069"/>
      <c r="M128" s="1069"/>
      <c r="N128" s="1069"/>
      <c r="O128" s="1069"/>
      <c r="P128" s="1069"/>
      <c r="Q128" s="1069"/>
      <c r="R128" s="1069"/>
      <c r="S128" s="1069"/>
      <c r="T128" s="1069"/>
      <c r="U128" s="1069"/>
      <c r="V128" s="1069"/>
      <c r="W128" s="1070" t="s">
        <v>495</v>
      </c>
      <c r="X128" s="1070"/>
      <c r="Y128" s="1070"/>
      <c r="Z128" s="1071"/>
      <c r="AA128" s="1072" t="s">
        <v>395</v>
      </c>
      <c r="AB128" s="1073"/>
      <c r="AC128" s="1073"/>
      <c r="AD128" s="1073"/>
      <c r="AE128" s="1074"/>
      <c r="AF128" s="1075" t="s">
        <v>413</v>
      </c>
      <c r="AG128" s="1073"/>
      <c r="AH128" s="1073"/>
      <c r="AI128" s="1073"/>
      <c r="AJ128" s="1074"/>
      <c r="AK128" s="1075" t="s">
        <v>395</v>
      </c>
      <c r="AL128" s="1073"/>
      <c r="AM128" s="1073"/>
      <c r="AN128" s="1073"/>
      <c r="AO128" s="1074"/>
      <c r="AP128" s="1076"/>
      <c r="AQ128" s="1077"/>
      <c r="AR128" s="1077"/>
      <c r="AS128" s="1077"/>
      <c r="AT128" s="1078"/>
      <c r="AU128" s="235"/>
      <c r="AV128" s="235"/>
      <c r="AW128" s="235"/>
      <c r="AX128" s="923" t="s">
        <v>496</v>
      </c>
      <c r="AY128" s="924"/>
      <c r="AZ128" s="924"/>
      <c r="BA128" s="924"/>
      <c r="BB128" s="924"/>
      <c r="BC128" s="924"/>
      <c r="BD128" s="924"/>
      <c r="BE128" s="925"/>
      <c r="BF128" s="1079" t="s">
        <v>413</v>
      </c>
      <c r="BG128" s="1080"/>
      <c r="BH128" s="1080"/>
      <c r="BI128" s="1080"/>
      <c r="BJ128" s="1080"/>
      <c r="BK128" s="1080"/>
      <c r="BL128" s="1081"/>
      <c r="BM128" s="1079">
        <v>15</v>
      </c>
      <c r="BN128" s="1080"/>
      <c r="BO128" s="1080"/>
      <c r="BP128" s="1080"/>
      <c r="BQ128" s="1080"/>
      <c r="BR128" s="1080"/>
      <c r="BS128" s="1081"/>
      <c r="BT128" s="1079">
        <v>20</v>
      </c>
      <c r="BU128" s="1080"/>
      <c r="BV128" s="1080"/>
      <c r="BW128" s="1080"/>
      <c r="BX128" s="1080"/>
      <c r="BY128" s="1080"/>
      <c r="BZ128" s="1103"/>
      <c r="CA128" s="258"/>
      <c r="CB128" s="258"/>
      <c r="CC128" s="258"/>
      <c r="CD128" s="258"/>
      <c r="CE128" s="258"/>
      <c r="CF128" s="258"/>
      <c r="CG128" s="235"/>
      <c r="CH128" s="235"/>
      <c r="CI128" s="235"/>
      <c r="CJ128" s="257"/>
      <c r="CK128" s="1051"/>
      <c r="CL128" s="1052"/>
      <c r="CM128" s="1052"/>
      <c r="CN128" s="1052"/>
      <c r="CO128" s="1053"/>
      <c r="CP128" s="1062" t="s">
        <v>497</v>
      </c>
      <c r="CQ128" s="755"/>
      <c r="CR128" s="755"/>
      <c r="CS128" s="755"/>
      <c r="CT128" s="755"/>
      <c r="CU128" s="755"/>
      <c r="CV128" s="755"/>
      <c r="CW128" s="755"/>
      <c r="CX128" s="755"/>
      <c r="CY128" s="755"/>
      <c r="CZ128" s="755"/>
      <c r="DA128" s="755"/>
      <c r="DB128" s="755"/>
      <c r="DC128" s="755"/>
      <c r="DD128" s="755"/>
      <c r="DE128" s="755"/>
      <c r="DF128" s="1063"/>
      <c r="DG128" s="1064" t="s">
        <v>395</v>
      </c>
      <c r="DH128" s="1065"/>
      <c r="DI128" s="1065"/>
      <c r="DJ128" s="1065"/>
      <c r="DK128" s="1065"/>
      <c r="DL128" s="1065" t="s">
        <v>395</v>
      </c>
      <c r="DM128" s="1065"/>
      <c r="DN128" s="1065"/>
      <c r="DO128" s="1065"/>
      <c r="DP128" s="1065"/>
      <c r="DQ128" s="1065" t="s">
        <v>441</v>
      </c>
      <c r="DR128" s="1065"/>
      <c r="DS128" s="1065"/>
      <c r="DT128" s="1065"/>
      <c r="DU128" s="1065"/>
      <c r="DV128" s="1066" t="s">
        <v>441</v>
      </c>
      <c r="DW128" s="1066"/>
      <c r="DX128" s="1066"/>
      <c r="DY128" s="1066"/>
      <c r="DZ128" s="1067"/>
    </row>
    <row r="129" spans="1:131" s="233" customFormat="1" ht="26.25" customHeight="1" x14ac:dyDescent="0.2">
      <c r="A129" s="961" t="s">
        <v>106</v>
      </c>
      <c r="B129" s="962"/>
      <c r="C129" s="962"/>
      <c r="D129" s="962"/>
      <c r="E129" s="962"/>
      <c r="F129" s="962"/>
      <c r="G129" s="962"/>
      <c r="H129" s="962"/>
      <c r="I129" s="962"/>
      <c r="J129" s="962"/>
      <c r="K129" s="962"/>
      <c r="L129" s="962"/>
      <c r="M129" s="962"/>
      <c r="N129" s="962"/>
      <c r="O129" s="962"/>
      <c r="P129" s="962"/>
      <c r="Q129" s="962"/>
      <c r="R129" s="962"/>
      <c r="S129" s="962"/>
      <c r="T129" s="962"/>
      <c r="U129" s="962"/>
      <c r="V129" s="962"/>
      <c r="W129" s="1097" t="s">
        <v>498</v>
      </c>
      <c r="X129" s="1098"/>
      <c r="Y129" s="1098"/>
      <c r="Z129" s="1099"/>
      <c r="AA129" s="985">
        <v>3650671</v>
      </c>
      <c r="AB129" s="986"/>
      <c r="AC129" s="986"/>
      <c r="AD129" s="986"/>
      <c r="AE129" s="987"/>
      <c r="AF129" s="988">
        <v>3832899</v>
      </c>
      <c r="AG129" s="986"/>
      <c r="AH129" s="986"/>
      <c r="AI129" s="986"/>
      <c r="AJ129" s="987"/>
      <c r="AK129" s="988">
        <v>4116324</v>
      </c>
      <c r="AL129" s="986"/>
      <c r="AM129" s="986"/>
      <c r="AN129" s="986"/>
      <c r="AO129" s="987"/>
      <c r="AP129" s="1100"/>
      <c r="AQ129" s="1101"/>
      <c r="AR129" s="1101"/>
      <c r="AS129" s="1101"/>
      <c r="AT129" s="1102"/>
      <c r="AU129" s="236"/>
      <c r="AV129" s="236"/>
      <c r="AW129" s="236"/>
      <c r="AX129" s="1092" t="s">
        <v>499</v>
      </c>
      <c r="AY129" s="950"/>
      <c r="AZ129" s="950"/>
      <c r="BA129" s="950"/>
      <c r="BB129" s="950"/>
      <c r="BC129" s="950"/>
      <c r="BD129" s="950"/>
      <c r="BE129" s="951"/>
      <c r="BF129" s="1093" t="s">
        <v>413</v>
      </c>
      <c r="BG129" s="1094"/>
      <c r="BH129" s="1094"/>
      <c r="BI129" s="1094"/>
      <c r="BJ129" s="1094"/>
      <c r="BK129" s="1094"/>
      <c r="BL129" s="1095"/>
      <c r="BM129" s="1093">
        <v>20</v>
      </c>
      <c r="BN129" s="1094"/>
      <c r="BO129" s="1094"/>
      <c r="BP129" s="1094"/>
      <c r="BQ129" s="1094"/>
      <c r="BR129" s="1094"/>
      <c r="BS129" s="1095"/>
      <c r="BT129" s="1093">
        <v>30</v>
      </c>
      <c r="BU129" s="1094"/>
      <c r="BV129" s="1094"/>
      <c r="BW129" s="1094"/>
      <c r="BX129" s="1094"/>
      <c r="BY129" s="1094"/>
      <c r="BZ129" s="1096"/>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961" t="s">
        <v>500</v>
      </c>
      <c r="B130" s="962"/>
      <c r="C130" s="962"/>
      <c r="D130" s="962"/>
      <c r="E130" s="962"/>
      <c r="F130" s="962"/>
      <c r="G130" s="962"/>
      <c r="H130" s="962"/>
      <c r="I130" s="962"/>
      <c r="J130" s="962"/>
      <c r="K130" s="962"/>
      <c r="L130" s="962"/>
      <c r="M130" s="962"/>
      <c r="N130" s="962"/>
      <c r="O130" s="962"/>
      <c r="P130" s="962"/>
      <c r="Q130" s="962"/>
      <c r="R130" s="962"/>
      <c r="S130" s="962"/>
      <c r="T130" s="962"/>
      <c r="U130" s="962"/>
      <c r="V130" s="962"/>
      <c r="W130" s="1097" t="s">
        <v>501</v>
      </c>
      <c r="X130" s="1098"/>
      <c r="Y130" s="1098"/>
      <c r="Z130" s="1099"/>
      <c r="AA130" s="985">
        <v>583762</v>
      </c>
      <c r="AB130" s="986"/>
      <c r="AC130" s="986"/>
      <c r="AD130" s="986"/>
      <c r="AE130" s="987"/>
      <c r="AF130" s="988">
        <v>580818</v>
      </c>
      <c r="AG130" s="986"/>
      <c r="AH130" s="986"/>
      <c r="AI130" s="986"/>
      <c r="AJ130" s="987"/>
      <c r="AK130" s="988">
        <v>583605</v>
      </c>
      <c r="AL130" s="986"/>
      <c r="AM130" s="986"/>
      <c r="AN130" s="986"/>
      <c r="AO130" s="987"/>
      <c r="AP130" s="1100"/>
      <c r="AQ130" s="1101"/>
      <c r="AR130" s="1101"/>
      <c r="AS130" s="1101"/>
      <c r="AT130" s="1102"/>
      <c r="AU130" s="236"/>
      <c r="AV130" s="236"/>
      <c r="AW130" s="236"/>
      <c r="AX130" s="1092" t="s">
        <v>502</v>
      </c>
      <c r="AY130" s="950"/>
      <c r="AZ130" s="950"/>
      <c r="BA130" s="950"/>
      <c r="BB130" s="950"/>
      <c r="BC130" s="950"/>
      <c r="BD130" s="950"/>
      <c r="BE130" s="951"/>
      <c r="BF130" s="1128">
        <v>9.5</v>
      </c>
      <c r="BG130" s="1129"/>
      <c r="BH130" s="1129"/>
      <c r="BI130" s="1129"/>
      <c r="BJ130" s="1129"/>
      <c r="BK130" s="1129"/>
      <c r="BL130" s="1130"/>
      <c r="BM130" s="1128">
        <v>25</v>
      </c>
      <c r="BN130" s="1129"/>
      <c r="BO130" s="1129"/>
      <c r="BP130" s="1129"/>
      <c r="BQ130" s="1129"/>
      <c r="BR130" s="1129"/>
      <c r="BS130" s="1130"/>
      <c r="BT130" s="1128">
        <v>35</v>
      </c>
      <c r="BU130" s="1129"/>
      <c r="BV130" s="1129"/>
      <c r="BW130" s="1129"/>
      <c r="BX130" s="1129"/>
      <c r="BY130" s="1129"/>
      <c r="BZ130" s="1131"/>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1132"/>
      <c r="B131" s="1133"/>
      <c r="C131" s="1133"/>
      <c r="D131" s="1133"/>
      <c r="E131" s="1133"/>
      <c r="F131" s="1133"/>
      <c r="G131" s="1133"/>
      <c r="H131" s="1133"/>
      <c r="I131" s="1133"/>
      <c r="J131" s="1133"/>
      <c r="K131" s="1133"/>
      <c r="L131" s="1133"/>
      <c r="M131" s="1133"/>
      <c r="N131" s="1133"/>
      <c r="O131" s="1133"/>
      <c r="P131" s="1133"/>
      <c r="Q131" s="1133"/>
      <c r="R131" s="1133"/>
      <c r="S131" s="1133"/>
      <c r="T131" s="1133"/>
      <c r="U131" s="1133"/>
      <c r="V131" s="1133"/>
      <c r="W131" s="1134" t="s">
        <v>503</v>
      </c>
      <c r="X131" s="1135"/>
      <c r="Y131" s="1135"/>
      <c r="Z131" s="1136"/>
      <c r="AA131" s="1031">
        <v>3066909</v>
      </c>
      <c r="AB131" s="1013"/>
      <c r="AC131" s="1013"/>
      <c r="AD131" s="1013"/>
      <c r="AE131" s="1014"/>
      <c r="AF131" s="1012">
        <v>3252081</v>
      </c>
      <c r="AG131" s="1013"/>
      <c r="AH131" s="1013"/>
      <c r="AI131" s="1013"/>
      <c r="AJ131" s="1014"/>
      <c r="AK131" s="1012">
        <v>3532719</v>
      </c>
      <c r="AL131" s="1013"/>
      <c r="AM131" s="1013"/>
      <c r="AN131" s="1013"/>
      <c r="AO131" s="1014"/>
      <c r="AP131" s="1137"/>
      <c r="AQ131" s="1138"/>
      <c r="AR131" s="1138"/>
      <c r="AS131" s="1138"/>
      <c r="AT131" s="1139"/>
      <c r="AU131" s="236"/>
      <c r="AV131" s="236"/>
      <c r="AW131" s="236"/>
      <c r="AX131" s="1110" t="s">
        <v>504</v>
      </c>
      <c r="AY131" s="755"/>
      <c r="AZ131" s="755"/>
      <c r="BA131" s="755"/>
      <c r="BB131" s="755"/>
      <c r="BC131" s="755"/>
      <c r="BD131" s="755"/>
      <c r="BE131" s="1063"/>
      <c r="BF131" s="1111" t="s">
        <v>395</v>
      </c>
      <c r="BG131" s="1112"/>
      <c r="BH131" s="1112"/>
      <c r="BI131" s="1112"/>
      <c r="BJ131" s="1112"/>
      <c r="BK131" s="1112"/>
      <c r="BL131" s="1113"/>
      <c r="BM131" s="1111">
        <v>350</v>
      </c>
      <c r="BN131" s="1112"/>
      <c r="BO131" s="1112"/>
      <c r="BP131" s="1112"/>
      <c r="BQ131" s="1112"/>
      <c r="BR131" s="1112"/>
      <c r="BS131" s="1113"/>
      <c r="BT131" s="1114"/>
      <c r="BU131" s="1115"/>
      <c r="BV131" s="1115"/>
      <c r="BW131" s="1115"/>
      <c r="BX131" s="1115"/>
      <c r="BY131" s="1115"/>
      <c r="BZ131" s="1116"/>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1117" t="s">
        <v>505</v>
      </c>
      <c r="B132" s="1118"/>
      <c r="C132" s="1118"/>
      <c r="D132" s="1118"/>
      <c r="E132" s="1118"/>
      <c r="F132" s="1118"/>
      <c r="G132" s="1118"/>
      <c r="H132" s="1118"/>
      <c r="I132" s="1118"/>
      <c r="J132" s="1118"/>
      <c r="K132" s="1118"/>
      <c r="L132" s="1118"/>
      <c r="M132" s="1118"/>
      <c r="N132" s="1118"/>
      <c r="O132" s="1118"/>
      <c r="P132" s="1118"/>
      <c r="Q132" s="1118"/>
      <c r="R132" s="1118"/>
      <c r="S132" s="1118"/>
      <c r="T132" s="1118"/>
      <c r="U132" s="1118"/>
      <c r="V132" s="1121" t="s">
        <v>506</v>
      </c>
      <c r="W132" s="1121"/>
      <c r="X132" s="1121"/>
      <c r="Y132" s="1121"/>
      <c r="Z132" s="1122"/>
      <c r="AA132" s="1123">
        <v>9.9403992750000008</v>
      </c>
      <c r="AB132" s="1124"/>
      <c r="AC132" s="1124"/>
      <c r="AD132" s="1124"/>
      <c r="AE132" s="1125"/>
      <c r="AF132" s="1126">
        <v>9.3251674849999997</v>
      </c>
      <c r="AG132" s="1124"/>
      <c r="AH132" s="1124"/>
      <c r="AI132" s="1124"/>
      <c r="AJ132" s="1125"/>
      <c r="AK132" s="1126">
        <v>9.4944149249999992</v>
      </c>
      <c r="AL132" s="1124"/>
      <c r="AM132" s="1124"/>
      <c r="AN132" s="1124"/>
      <c r="AO132" s="1125"/>
      <c r="AP132" s="1028"/>
      <c r="AQ132" s="1029"/>
      <c r="AR132" s="1029"/>
      <c r="AS132" s="1029"/>
      <c r="AT132" s="1127"/>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1119"/>
      <c r="B133" s="1120"/>
      <c r="C133" s="1120"/>
      <c r="D133" s="1120"/>
      <c r="E133" s="1120"/>
      <c r="F133" s="1120"/>
      <c r="G133" s="1120"/>
      <c r="H133" s="1120"/>
      <c r="I133" s="1120"/>
      <c r="J133" s="1120"/>
      <c r="K133" s="1120"/>
      <c r="L133" s="1120"/>
      <c r="M133" s="1120"/>
      <c r="N133" s="1120"/>
      <c r="O133" s="1120"/>
      <c r="P133" s="1120"/>
      <c r="Q133" s="1120"/>
      <c r="R133" s="1120"/>
      <c r="S133" s="1120"/>
      <c r="T133" s="1120"/>
      <c r="U133" s="1120"/>
      <c r="V133" s="1104" t="s">
        <v>507</v>
      </c>
      <c r="W133" s="1104"/>
      <c r="X133" s="1104"/>
      <c r="Y133" s="1104"/>
      <c r="Z133" s="1105"/>
      <c r="AA133" s="1106">
        <v>9.5</v>
      </c>
      <c r="AB133" s="1107"/>
      <c r="AC133" s="1107"/>
      <c r="AD133" s="1107"/>
      <c r="AE133" s="1108"/>
      <c r="AF133" s="1106">
        <v>9.3000000000000007</v>
      </c>
      <c r="AG133" s="1107"/>
      <c r="AH133" s="1107"/>
      <c r="AI133" s="1107"/>
      <c r="AJ133" s="1108"/>
      <c r="AK133" s="1106">
        <v>9.5</v>
      </c>
      <c r="AL133" s="1107"/>
      <c r="AM133" s="1107"/>
      <c r="AN133" s="1107"/>
      <c r="AO133" s="1108"/>
      <c r="AP133" s="1055"/>
      <c r="AQ133" s="1056"/>
      <c r="AR133" s="1056"/>
      <c r="AS133" s="1056"/>
      <c r="AT133" s="1109"/>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O/1At+EdS8cSE/QonyaYvyHVPZELPkN/E5bZpU6Qe0Tk1XisZGB9BUvlerlhTMzrpfuv9XFnQkFQnovUVk1/FQ==" saltValue="GcbMSRTUG735vJUityBWA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3" customWidth="1"/>
    <col min="121" max="121" width="0" style="262" hidden="1" customWidth="1"/>
    <col min="122" max="16384" width="9" style="262" hidden="1"/>
  </cols>
  <sheetData>
    <row r="1" spans="1:120" ht="13.2"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2"/>
    </row>
    <row r="17" spans="119:120" ht="13.2" x14ac:dyDescent="0.2">
      <c r="DP17" s="262"/>
    </row>
    <row r="18" spans="119:120" ht="13.2" x14ac:dyDescent="0.2"/>
    <row r="19" spans="119:120" ht="13.2" x14ac:dyDescent="0.2"/>
    <row r="20" spans="119:120" ht="13.2" x14ac:dyDescent="0.2">
      <c r="DO20" s="262"/>
      <c r="DP20" s="262"/>
    </row>
    <row r="21" spans="119:120" ht="13.2" x14ac:dyDescent="0.2">
      <c r="DP21" s="262"/>
    </row>
    <row r="22" spans="119:120" ht="13.2" x14ac:dyDescent="0.2"/>
    <row r="23" spans="119:120" ht="13.2" x14ac:dyDescent="0.2">
      <c r="DO23" s="262"/>
      <c r="DP23" s="262"/>
    </row>
    <row r="24" spans="119:120" ht="13.2" x14ac:dyDescent="0.2">
      <c r="DP24" s="262"/>
    </row>
    <row r="25" spans="119:120" ht="13.2" x14ac:dyDescent="0.2">
      <c r="DP25" s="262"/>
    </row>
    <row r="26" spans="119:120" ht="13.2" x14ac:dyDescent="0.2">
      <c r="DO26" s="262"/>
      <c r="DP26" s="262"/>
    </row>
    <row r="27" spans="119:120" ht="13.2" x14ac:dyDescent="0.2"/>
    <row r="28" spans="119:120" ht="13.2" x14ac:dyDescent="0.2">
      <c r="DO28" s="262"/>
      <c r="DP28" s="262"/>
    </row>
    <row r="29" spans="119:120" ht="13.2" x14ac:dyDescent="0.2">
      <c r="DP29" s="262"/>
    </row>
    <row r="30" spans="119:120" ht="13.2" x14ac:dyDescent="0.2"/>
    <row r="31" spans="119:120" ht="13.2" x14ac:dyDescent="0.2">
      <c r="DO31" s="262"/>
      <c r="DP31" s="262"/>
    </row>
    <row r="32" spans="119:120" ht="13.2" x14ac:dyDescent="0.2"/>
    <row r="33" spans="98:120" ht="13.2" x14ac:dyDescent="0.2">
      <c r="DO33" s="262"/>
      <c r="DP33" s="262"/>
    </row>
    <row r="34" spans="98:120" ht="13.2" x14ac:dyDescent="0.2">
      <c r="DM34" s="262"/>
    </row>
    <row r="35" spans="98:120" ht="13.2" x14ac:dyDescent="0.2">
      <c r="CT35" s="262"/>
      <c r="CU35" s="262"/>
      <c r="CV35" s="262"/>
      <c r="CY35" s="262"/>
      <c r="CZ35" s="262"/>
      <c r="DA35" s="262"/>
      <c r="DD35" s="262"/>
      <c r="DE35" s="262"/>
      <c r="DF35" s="262"/>
      <c r="DI35" s="262"/>
      <c r="DJ35" s="262"/>
      <c r="DK35" s="262"/>
      <c r="DM35" s="262"/>
      <c r="DN35" s="262"/>
      <c r="DO35" s="262"/>
      <c r="DP35" s="262"/>
    </row>
    <row r="36" spans="98:120" ht="13.2" x14ac:dyDescent="0.2"/>
    <row r="37" spans="98:120" ht="13.2" x14ac:dyDescent="0.2">
      <c r="CW37" s="262"/>
      <c r="DB37" s="262"/>
      <c r="DG37" s="262"/>
      <c r="DL37" s="262"/>
      <c r="DP37" s="262"/>
    </row>
    <row r="38" spans="98:120" ht="13.2"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2"/>
      <c r="DO49" s="262"/>
      <c r="DP49" s="26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2"/>
      <c r="CS63" s="262"/>
      <c r="CX63" s="262"/>
      <c r="DC63" s="262"/>
      <c r="DH63" s="262"/>
    </row>
    <row r="64" spans="22:120" ht="13.2" x14ac:dyDescent="0.2">
      <c r="V64" s="262"/>
    </row>
    <row r="65" spans="15:120" ht="13.2"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2" x14ac:dyDescent="0.2">
      <c r="Q66" s="262"/>
      <c r="S66" s="262"/>
      <c r="U66" s="262"/>
      <c r="DM66" s="262"/>
    </row>
    <row r="67" spans="15:120" ht="13.2"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2" x14ac:dyDescent="0.2"/>
    <row r="69" spans="15:120" ht="13.2" x14ac:dyDescent="0.2"/>
    <row r="70" spans="15:120" ht="13.2" x14ac:dyDescent="0.2"/>
    <row r="71" spans="15:120" ht="13.2" x14ac:dyDescent="0.2"/>
    <row r="72" spans="15:120" ht="13.2" x14ac:dyDescent="0.2">
      <c r="DP72" s="262"/>
    </row>
    <row r="73" spans="15:120" ht="13.2" x14ac:dyDescent="0.2">
      <c r="DP73" s="26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2"/>
      <c r="CX96" s="262"/>
      <c r="DC96" s="262"/>
      <c r="DH96" s="262"/>
    </row>
    <row r="97" spans="24:120" ht="13.2" x14ac:dyDescent="0.2">
      <c r="CS97" s="262"/>
      <c r="CX97" s="262"/>
      <c r="DC97" s="262"/>
      <c r="DH97" s="262"/>
      <c r="DP97" s="263" t="s">
        <v>508</v>
      </c>
    </row>
    <row r="98" spans="24:120" ht="13.2" hidden="1" x14ac:dyDescent="0.2">
      <c r="CS98" s="262"/>
      <c r="CX98" s="262"/>
      <c r="DC98" s="262"/>
      <c r="DH98" s="262"/>
    </row>
    <row r="99" spans="24:120" ht="13.2"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2" hidden="1" x14ac:dyDescent="0.2">
      <c r="CT103" s="262"/>
      <c r="CV103" s="262"/>
      <c r="CW103" s="262"/>
      <c r="CY103" s="262"/>
      <c r="DA103" s="262"/>
      <c r="DB103" s="262"/>
      <c r="DD103" s="262"/>
      <c r="DF103" s="262"/>
      <c r="DG103" s="262"/>
      <c r="DI103" s="262"/>
      <c r="DK103" s="262"/>
      <c r="DL103" s="262"/>
      <c r="DM103" s="262"/>
      <c r="DN103" s="262"/>
      <c r="DO103" s="262"/>
      <c r="DP103" s="262"/>
    </row>
    <row r="104" spans="24:120" ht="13.2" hidden="1" x14ac:dyDescent="0.2">
      <c r="CV104" s="262"/>
      <c r="CW104" s="262"/>
      <c r="DA104" s="262"/>
      <c r="DB104" s="262"/>
      <c r="DF104" s="262"/>
      <c r="DG104" s="262"/>
      <c r="DK104" s="262"/>
      <c r="DL104" s="262"/>
      <c r="DN104" s="262"/>
      <c r="DO104" s="262"/>
      <c r="DP104" s="262"/>
    </row>
    <row r="105" spans="24:120" ht="12.75" hidden="1" customHeight="1" x14ac:dyDescent="0.2"/>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55" zoomScaleNormal="100" zoomScaleSheetLayoutView="55" workbookViewId="0"/>
  </sheetViews>
  <sheetFormatPr defaultColWidth="0" defaultRowHeight="13.5" customHeight="1" zeroHeight="1" x14ac:dyDescent="0.2"/>
  <cols>
    <col min="1" max="116" width="2.6640625" style="263" customWidth="1"/>
    <col min="117" max="16384" width="9" style="262" hidden="1"/>
  </cols>
  <sheetData>
    <row r="1" spans="2:116" ht="13.2"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 x14ac:dyDescent="0.2"/>
    <row r="3" spans="2:116" ht="13.2" x14ac:dyDescent="0.2"/>
    <row r="4" spans="2:116" ht="13.2"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 x14ac:dyDescent="0.2"/>
    <row r="20" spans="9:116" ht="13.2" x14ac:dyDescent="0.2"/>
    <row r="21" spans="9:116" ht="13.2" x14ac:dyDescent="0.2">
      <c r="DL21" s="262"/>
    </row>
    <row r="22" spans="9:116" ht="13.2" x14ac:dyDescent="0.2">
      <c r="DI22" s="262"/>
      <c r="DJ22" s="262"/>
      <c r="DK22" s="262"/>
      <c r="DL22" s="262"/>
    </row>
    <row r="23" spans="9:116" ht="13.2" x14ac:dyDescent="0.2">
      <c r="CY23" s="262"/>
      <c r="CZ23" s="262"/>
      <c r="DA23" s="262"/>
      <c r="DB23" s="262"/>
      <c r="DC23" s="262"/>
      <c r="DD23" s="262"/>
      <c r="DE23" s="262"/>
      <c r="DF23" s="262"/>
      <c r="DG23" s="262"/>
      <c r="DH23" s="262"/>
      <c r="DI23" s="262"/>
      <c r="DJ23" s="262"/>
      <c r="DK23" s="262"/>
      <c r="DL23" s="26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2"/>
      <c r="DA35" s="262"/>
      <c r="DB35" s="262"/>
      <c r="DC35" s="262"/>
      <c r="DD35" s="262"/>
      <c r="DE35" s="262"/>
      <c r="DF35" s="262"/>
      <c r="DG35" s="262"/>
      <c r="DH35" s="262"/>
      <c r="DI35" s="262"/>
      <c r="DJ35" s="262"/>
      <c r="DK35" s="262"/>
      <c r="DL35" s="262"/>
    </row>
    <row r="36" spans="15:116" ht="13.2" x14ac:dyDescent="0.2"/>
    <row r="37" spans="15:116" ht="13.2" x14ac:dyDescent="0.2">
      <c r="DL37" s="262"/>
    </row>
    <row r="38" spans="15:116" ht="13.2" x14ac:dyDescent="0.2">
      <c r="DI38" s="262"/>
      <c r="DJ38" s="262"/>
      <c r="DK38" s="262"/>
      <c r="DL38" s="262"/>
    </row>
    <row r="39" spans="15:116" ht="13.2" x14ac:dyDescent="0.2"/>
    <row r="40" spans="15:116" ht="13.2" x14ac:dyDescent="0.2"/>
    <row r="41" spans="15:116" ht="13.2" x14ac:dyDescent="0.2"/>
    <row r="42" spans="15:116" ht="13.2" x14ac:dyDescent="0.2"/>
    <row r="43" spans="15:116" ht="13.2"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 x14ac:dyDescent="0.2">
      <c r="DL44" s="262"/>
    </row>
    <row r="45" spans="15:116" ht="13.2" x14ac:dyDescent="0.2"/>
    <row r="46" spans="15:116" ht="13.2" x14ac:dyDescent="0.2">
      <c r="DA46" s="262"/>
      <c r="DB46" s="262"/>
      <c r="DC46" s="262"/>
      <c r="DD46" s="262"/>
      <c r="DE46" s="262"/>
      <c r="DF46" s="262"/>
      <c r="DG46" s="262"/>
      <c r="DH46" s="262"/>
      <c r="DI46" s="262"/>
      <c r="DJ46" s="262"/>
      <c r="DK46" s="262"/>
      <c r="DL46" s="262"/>
    </row>
    <row r="47" spans="15:116" ht="13.2" x14ac:dyDescent="0.2"/>
    <row r="48" spans="15:116" ht="13.2" x14ac:dyDescent="0.2"/>
    <row r="49" spans="104:116" ht="13.2" x14ac:dyDescent="0.2"/>
    <row r="50" spans="104:116" ht="13.2" x14ac:dyDescent="0.2">
      <c r="CZ50" s="262"/>
      <c r="DA50" s="262"/>
      <c r="DB50" s="262"/>
      <c r="DC50" s="262"/>
      <c r="DD50" s="262"/>
      <c r="DE50" s="262"/>
      <c r="DF50" s="262"/>
      <c r="DG50" s="262"/>
      <c r="DH50" s="262"/>
      <c r="DI50" s="262"/>
      <c r="DJ50" s="262"/>
      <c r="DK50" s="262"/>
      <c r="DL50" s="262"/>
    </row>
    <row r="51" spans="104:116" ht="13.2" x14ac:dyDescent="0.2"/>
    <row r="52" spans="104:116" ht="13.2" x14ac:dyDescent="0.2"/>
    <row r="53" spans="104:116" ht="13.2" x14ac:dyDescent="0.2">
      <c r="DL53" s="26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2"/>
      <c r="DD67" s="262"/>
      <c r="DE67" s="262"/>
      <c r="DF67" s="262"/>
      <c r="DG67" s="262"/>
      <c r="DH67" s="262"/>
      <c r="DI67" s="262"/>
      <c r="DJ67" s="262"/>
      <c r="DK67" s="262"/>
      <c r="DL67" s="26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8uu+TLyO7DLkX4K2GFTQTj4SFGNQrJilgpdXlRtbrQITb22FvdY36B4cgjT7r0jXO+X1VJGNBj2SatcdCGY7jA==" saltValue="1/soBijC0ntd7dytopVrK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55" zoomScaleSheetLayoutView="55" workbookViewId="0"/>
  </sheetViews>
  <sheetFormatPr defaultColWidth="0" defaultRowHeight="13.5" customHeight="1" zeroHeight="1" x14ac:dyDescent="0.2"/>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6640625" style="264" hidden="1" customWidth="1"/>
    <col min="53" max="16384" width="8.6640625" style="264" hidden="1"/>
  </cols>
  <sheetData>
    <row r="1" spans="1:46" ht="13.2" x14ac:dyDescent="0.2">
      <c r="AS1" s="265"/>
      <c r="AT1" s="265"/>
    </row>
    <row r="2" spans="1:46" ht="13.2" x14ac:dyDescent="0.2">
      <c r="AS2" s="265"/>
      <c r="AT2" s="265"/>
    </row>
    <row r="3" spans="1:46" ht="13.2" x14ac:dyDescent="0.2">
      <c r="AS3" s="265"/>
      <c r="AT3" s="265"/>
    </row>
    <row r="4" spans="1:46" ht="13.2" x14ac:dyDescent="0.2">
      <c r="AS4" s="265"/>
      <c r="AT4" s="265"/>
    </row>
    <row r="5" spans="1:46" ht="16.2" x14ac:dyDescent="0.2">
      <c r="A5" s="266" t="s">
        <v>509</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510</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1" t="s">
        <v>511</v>
      </c>
      <c r="AP7" s="275"/>
      <c r="AQ7" s="276" t="s">
        <v>512</v>
      </c>
      <c r="AR7" s="277"/>
    </row>
    <row r="8" spans="1:46" ht="13.2"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2"/>
      <c r="AP8" s="281" t="s">
        <v>513</v>
      </c>
      <c r="AQ8" s="282" t="s">
        <v>514</v>
      </c>
      <c r="AR8" s="283" t="s">
        <v>515</v>
      </c>
    </row>
    <row r="9" spans="1:46" ht="13.2"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3" t="s">
        <v>516</v>
      </c>
      <c r="AL9" s="1144"/>
      <c r="AM9" s="1144"/>
      <c r="AN9" s="1145"/>
      <c r="AO9" s="284">
        <v>1069701</v>
      </c>
      <c r="AP9" s="284">
        <v>140123</v>
      </c>
      <c r="AQ9" s="285">
        <v>135698</v>
      </c>
      <c r="AR9" s="286">
        <v>3.3</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3" t="s">
        <v>517</v>
      </c>
      <c r="AL10" s="1144"/>
      <c r="AM10" s="1144"/>
      <c r="AN10" s="1145"/>
      <c r="AO10" s="287">
        <v>131661</v>
      </c>
      <c r="AP10" s="287">
        <v>17247</v>
      </c>
      <c r="AQ10" s="288">
        <v>15070</v>
      </c>
      <c r="AR10" s="289">
        <v>14.4</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3" t="s">
        <v>518</v>
      </c>
      <c r="AL11" s="1144"/>
      <c r="AM11" s="1144"/>
      <c r="AN11" s="1145"/>
      <c r="AO11" s="287" t="s">
        <v>519</v>
      </c>
      <c r="AP11" s="287" t="s">
        <v>519</v>
      </c>
      <c r="AQ11" s="288">
        <v>1204</v>
      </c>
      <c r="AR11" s="289" t="s">
        <v>519</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3" t="s">
        <v>520</v>
      </c>
      <c r="AL12" s="1144"/>
      <c r="AM12" s="1144"/>
      <c r="AN12" s="1145"/>
      <c r="AO12" s="287" t="s">
        <v>519</v>
      </c>
      <c r="AP12" s="287" t="s">
        <v>519</v>
      </c>
      <c r="AQ12" s="288" t="s">
        <v>519</v>
      </c>
      <c r="AR12" s="289" t="s">
        <v>519</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3" t="s">
        <v>521</v>
      </c>
      <c r="AL13" s="1144"/>
      <c r="AM13" s="1144"/>
      <c r="AN13" s="1145"/>
      <c r="AO13" s="287">
        <v>21267</v>
      </c>
      <c r="AP13" s="287">
        <v>2786</v>
      </c>
      <c r="AQ13" s="288">
        <v>5161</v>
      </c>
      <c r="AR13" s="289">
        <v>-46</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3" t="s">
        <v>522</v>
      </c>
      <c r="AL14" s="1144"/>
      <c r="AM14" s="1144"/>
      <c r="AN14" s="1145"/>
      <c r="AO14" s="287">
        <v>17750</v>
      </c>
      <c r="AP14" s="287">
        <v>2325</v>
      </c>
      <c r="AQ14" s="288">
        <v>2589</v>
      </c>
      <c r="AR14" s="289">
        <v>-10.199999999999999</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46" t="s">
        <v>523</v>
      </c>
      <c r="AL15" s="1147"/>
      <c r="AM15" s="1147"/>
      <c r="AN15" s="1148"/>
      <c r="AO15" s="287">
        <v>-72478</v>
      </c>
      <c r="AP15" s="287">
        <v>-9494</v>
      </c>
      <c r="AQ15" s="288">
        <v>-9993</v>
      </c>
      <c r="AR15" s="289">
        <v>-5</v>
      </c>
    </row>
    <row r="16" spans="1:46" ht="13.2"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46" t="s">
        <v>187</v>
      </c>
      <c r="AL16" s="1147"/>
      <c r="AM16" s="1147"/>
      <c r="AN16" s="1148"/>
      <c r="AO16" s="287">
        <v>1167901</v>
      </c>
      <c r="AP16" s="287">
        <v>152987</v>
      </c>
      <c r="AQ16" s="288">
        <v>149729</v>
      </c>
      <c r="AR16" s="289">
        <v>2.2000000000000002</v>
      </c>
    </row>
    <row r="17" spans="1:46" ht="13.2"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2"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524</v>
      </c>
      <c r="AL19" s="265"/>
      <c r="AM19" s="265"/>
      <c r="AN19" s="265"/>
      <c r="AO19" s="265"/>
      <c r="AP19" s="265"/>
      <c r="AQ19" s="265"/>
      <c r="AR19" s="265"/>
    </row>
    <row r="20" spans="1:46" ht="13.2"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525</v>
      </c>
      <c r="AP20" s="296" t="s">
        <v>526</v>
      </c>
      <c r="AQ20" s="297" t="s">
        <v>527</v>
      </c>
      <c r="AR20" s="298"/>
    </row>
    <row r="21" spans="1:46" s="304" customFormat="1" ht="13.2"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49" t="s">
        <v>528</v>
      </c>
      <c r="AL21" s="1150"/>
      <c r="AM21" s="1150"/>
      <c r="AN21" s="1151"/>
      <c r="AO21" s="300">
        <v>14.67</v>
      </c>
      <c r="AP21" s="301">
        <v>13.47</v>
      </c>
      <c r="AQ21" s="302">
        <v>1.2</v>
      </c>
      <c r="AR21" s="270"/>
      <c r="AS21" s="303"/>
      <c r="AT21" s="299"/>
    </row>
    <row r="22" spans="1:46" s="304" customFormat="1" ht="13.2"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49" t="s">
        <v>529</v>
      </c>
      <c r="AL22" s="1150"/>
      <c r="AM22" s="1150"/>
      <c r="AN22" s="1151"/>
      <c r="AO22" s="305">
        <v>93.3</v>
      </c>
      <c r="AP22" s="306">
        <v>96.1</v>
      </c>
      <c r="AQ22" s="307">
        <v>-2.8</v>
      </c>
      <c r="AR22" s="291"/>
      <c r="AS22" s="303"/>
      <c r="AT22" s="299"/>
    </row>
    <row r="23" spans="1:46" s="304" customFormat="1" ht="13.2"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1140" t="s">
        <v>530</v>
      </c>
      <c r="B26" s="1140"/>
      <c r="C26" s="1140"/>
      <c r="D26" s="1140"/>
      <c r="E26" s="1140"/>
      <c r="F26" s="1140"/>
      <c r="G26" s="1140"/>
      <c r="H26" s="1140"/>
      <c r="I26" s="1140"/>
      <c r="J26" s="1140"/>
      <c r="K26" s="1140"/>
      <c r="L26" s="1140"/>
      <c r="M26" s="1140"/>
      <c r="N26" s="1140"/>
      <c r="O26" s="1140"/>
      <c r="P26" s="1140"/>
      <c r="Q26" s="1140"/>
      <c r="R26" s="1140"/>
      <c r="S26" s="1140"/>
      <c r="T26" s="1140"/>
      <c r="U26" s="1140"/>
      <c r="V26" s="1140"/>
      <c r="W26" s="1140"/>
      <c r="X26" s="1140"/>
      <c r="Y26" s="1140"/>
      <c r="Z26" s="1140"/>
      <c r="AA26" s="1140"/>
      <c r="AB26" s="1140"/>
      <c r="AC26" s="1140"/>
      <c r="AD26" s="1140"/>
      <c r="AE26" s="1140"/>
      <c r="AF26" s="1140"/>
      <c r="AG26" s="1140"/>
      <c r="AH26" s="1140"/>
      <c r="AI26" s="1140"/>
      <c r="AJ26" s="1140"/>
      <c r="AK26" s="1140"/>
      <c r="AL26" s="1140"/>
      <c r="AM26" s="1140"/>
      <c r="AN26" s="1140"/>
      <c r="AO26" s="1140"/>
      <c r="AP26" s="1140"/>
      <c r="AQ26" s="1140"/>
      <c r="AR26" s="1140"/>
      <c r="AS26" s="1140"/>
      <c r="AT26" s="270"/>
    </row>
    <row r="27" spans="1:46" ht="13.2" x14ac:dyDescent="0.2">
      <c r="A27" s="312"/>
      <c r="AO27" s="265"/>
      <c r="AP27" s="265"/>
      <c r="AQ27" s="265"/>
      <c r="AR27" s="265"/>
      <c r="AS27" s="265"/>
      <c r="AT27" s="265"/>
    </row>
    <row r="28" spans="1:46" ht="16.2" x14ac:dyDescent="0.2">
      <c r="A28" s="266" t="s">
        <v>531</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2"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532</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1" t="s">
        <v>511</v>
      </c>
      <c r="AP30" s="275"/>
      <c r="AQ30" s="276" t="s">
        <v>512</v>
      </c>
      <c r="AR30" s="277"/>
    </row>
    <row r="31" spans="1:46" ht="13.2"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2"/>
      <c r="AP31" s="281" t="s">
        <v>513</v>
      </c>
      <c r="AQ31" s="282" t="s">
        <v>514</v>
      </c>
      <c r="AR31" s="283" t="s">
        <v>515</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7" t="s">
        <v>533</v>
      </c>
      <c r="AL32" s="1158"/>
      <c r="AM32" s="1158"/>
      <c r="AN32" s="1159"/>
      <c r="AO32" s="315">
        <v>718097</v>
      </c>
      <c r="AP32" s="315">
        <v>94066</v>
      </c>
      <c r="AQ32" s="316">
        <v>77495</v>
      </c>
      <c r="AR32" s="317">
        <v>21.4</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7" t="s">
        <v>534</v>
      </c>
      <c r="AL33" s="1158"/>
      <c r="AM33" s="1158"/>
      <c r="AN33" s="1159"/>
      <c r="AO33" s="315" t="s">
        <v>519</v>
      </c>
      <c r="AP33" s="315" t="s">
        <v>519</v>
      </c>
      <c r="AQ33" s="316" t="s">
        <v>519</v>
      </c>
      <c r="AR33" s="317" t="s">
        <v>519</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7" t="s">
        <v>535</v>
      </c>
      <c r="AL34" s="1158"/>
      <c r="AM34" s="1158"/>
      <c r="AN34" s="1159"/>
      <c r="AO34" s="315" t="s">
        <v>519</v>
      </c>
      <c r="AP34" s="315" t="s">
        <v>519</v>
      </c>
      <c r="AQ34" s="316" t="s">
        <v>519</v>
      </c>
      <c r="AR34" s="317" t="s">
        <v>519</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7" t="s">
        <v>536</v>
      </c>
      <c r="AL35" s="1158"/>
      <c r="AM35" s="1158"/>
      <c r="AN35" s="1159"/>
      <c r="AO35" s="315">
        <v>179015</v>
      </c>
      <c r="AP35" s="315">
        <v>23450</v>
      </c>
      <c r="AQ35" s="316">
        <v>26940</v>
      </c>
      <c r="AR35" s="317">
        <v>-13</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7" t="s">
        <v>537</v>
      </c>
      <c r="AL36" s="1158"/>
      <c r="AM36" s="1158"/>
      <c r="AN36" s="1159"/>
      <c r="AO36" s="315">
        <v>21904</v>
      </c>
      <c r="AP36" s="315">
        <v>2869</v>
      </c>
      <c r="AQ36" s="316">
        <v>3757</v>
      </c>
      <c r="AR36" s="317">
        <v>-23.6</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7" t="s">
        <v>538</v>
      </c>
      <c r="AL37" s="1158"/>
      <c r="AM37" s="1158"/>
      <c r="AN37" s="1159"/>
      <c r="AO37" s="315" t="s">
        <v>519</v>
      </c>
      <c r="AP37" s="315" t="s">
        <v>519</v>
      </c>
      <c r="AQ37" s="316">
        <v>476</v>
      </c>
      <c r="AR37" s="317" t="s">
        <v>519</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0" t="s">
        <v>539</v>
      </c>
      <c r="AL38" s="1161"/>
      <c r="AM38" s="1161"/>
      <c r="AN38" s="1162"/>
      <c r="AO38" s="318" t="s">
        <v>519</v>
      </c>
      <c r="AP38" s="318" t="s">
        <v>519</v>
      </c>
      <c r="AQ38" s="319">
        <v>3</v>
      </c>
      <c r="AR38" s="307" t="s">
        <v>519</v>
      </c>
      <c r="AS38" s="314"/>
    </row>
    <row r="39" spans="1:46" ht="13.2"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0" t="s">
        <v>540</v>
      </c>
      <c r="AL39" s="1161"/>
      <c r="AM39" s="1161"/>
      <c r="AN39" s="1162"/>
      <c r="AO39" s="315" t="s">
        <v>519</v>
      </c>
      <c r="AP39" s="315" t="s">
        <v>519</v>
      </c>
      <c r="AQ39" s="316">
        <v>-1869</v>
      </c>
      <c r="AR39" s="317" t="s">
        <v>519</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7" t="s">
        <v>541</v>
      </c>
      <c r="AL40" s="1158"/>
      <c r="AM40" s="1158"/>
      <c r="AN40" s="1159"/>
      <c r="AO40" s="315">
        <v>-583605</v>
      </c>
      <c r="AP40" s="315">
        <v>-76448</v>
      </c>
      <c r="AQ40" s="316">
        <v>-73868</v>
      </c>
      <c r="AR40" s="317">
        <v>3.5</v>
      </c>
      <c r="AS40" s="314"/>
    </row>
    <row r="41" spans="1:46" ht="13.2"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3" t="s">
        <v>299</v>
      </c>
      <c r="AL41" s="1164"/>
      <c r="AM41" s="1164"/>
      <c r="AN41" s="1165"/>
      <c r="AO41" s="315">
        <v>335411</v>
      </c>
      <c r="AP41" s="315">
        <v>43936</v>
      </c>
      <c r="AQ41" s="316">
        <v>32935</v>
      </c>
      <c r="AR41" s="317">
        <v>33.4</v>
      </c>
      <c r="AS41" s="314"/>
    </row>
    <row r="42" spans="1:46" ht="13.2"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542</v>
      </c>
      <c r="AL42" s="265"/>
      <c r="AM42" s="265"/>
      <c r="AN42" s="265"/>
      <c r="AO42" s="265"/>
      <c r="AP42" s="265"/>
      <c r="AQ42" s="291"/>
      <c r="AR42" s="291"/>
      <c r="AS42" s="314"/>
    </row>
    <row r="43" spans="1:46" ht="13.2"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2"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2"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2"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543</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544</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2" t="s">
        <v>511</v>
      </c>
      <c r="AN49" s="1154" t="s">
        <v>545</v>
      </c>
      <c r="AO49" s="1155"/>
      <c r="AP49" s="1155"/>
      <c r="AQ49" s="1155"/>
      <c r="AR49" s="1156"/>
    </row>
    <row r="50" spans="1:44" ht="13.2"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3"/>
      <c r="AN50" s="331" t="s">
        <v>546</v>
      </c>
      <c r="AO50" s="332" t="s">
        <v>547</v>
      </c>
      <c r="AP50" s="333" t="s">
        <v>548</v>
      </c>
      <c r="AQ50" s="334" t="s">
        <v>549</v>
      </c>
      <c r="AR50" s="335" t="s">
        <v>550</v>
      </c>
    </row>
    <row r="51" spans="1:44" ht="13.2"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551</v>
      </c>
      <c r="AL51" s="328"/>
      <c r="AM51" s="336">
        <v>1130592</v>
      </c>
      <c r="AN51" s="337">
        <v>132310</v>
      </c>
      <c r="AO51" s="338">
        <v>34</v>
      </c>
      <c r="AP51" s="339">
        <v>122882</v>
      </c>
      <c r="AQ51" s="340">
        <v>-11.4</v>
      </c>
      <c r="AR51" s="341">
        <v>45.4</v>
      </c>
    </row>
    <row r="52" spans="1:44" ht="13.2"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552</v>
      </c>
      <c r="AM52" s="344">
        <v>451971</v>
      </c>
      <c r="AN52" s="345">
        <v>52893</v>
      </c>
      <c r="AO52" s="346">
        <v>35.700000000000003</v>
      </c>
      <c r="AP52" s="347">
        <v>65785</v>
      </c>
      <c r="AQ52" s="348">
        <v>-7.6</v>
      </c>
      <c r="AR52" s="349">
        <v>43.3</v>
      </c>
    </row>
    <row r="53" spans="1:44" ht="13.2"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553</v>
      </c>
      <c r="AL53" s="328"/>
      <c r="AM53" s="336">
        <v>873745</v>
      </c>
      <c r="AN53" s="337">
        <v>105410</v>
      </c>
      <c r="AO53" s="338">
        <v>-20.3</v>
      </c>
      <c r="AP53" s="339">
        <v>114790</v>
      </c>
      <c r="AQ53" s="340">
        <v>-6.6</v>
      </c>
      <c r="AR53" s="341">
        <v>-13.7</v>
      </c>
    </row>
    <row r="54" spans="1:44" ht="13.2"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552</v>
      </c>
      <c r="AM54" s="344">
        <v>398093</v>
      </c>
      <c r="AN54" s="345">
        <v>48027</v>
      </c>
      <c r="AO54" s="346">
        <v>-9.1999999999999993</v>
      </c>
      <c r="AP54" s="347">
        <v>55601</v>
      </c>
      <c r="AQ54" s="348">
        <v>-15.5</v>
      </c>
      <c r="AR54" s="349">
        <v>6.3</v>
      </c>
    </row>
    <row r="55" spans="1:44" ht="13.2"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554</v>
      </c>
      <c r="AL55" s="328"/>
      <c r="AM55" s="336">
        <v>942846</v>
      </c>
      <c r="AN55" s="337">
        <v>117372</v>
      </c>
      <c r="AO55" s="338">
        <v>11.3</v>
      </c>
      <c r="AP55" s="339">
        <v>126262</v>
      </c>
      <c r="AQ55" s="340">
        <v>10</v>
      </c>
      <c r="AR55" s="341">
        <v>1.3</v>
      </c>
    </row>
    <row r="56" spans="1:44" ht="13.2"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552</v>
      </c>
      <c r="AM56" s="344">
        <v>399167</v>
      </c>
      <c r="AN56" s="345">
        <v>49691</v>
      </c>
      <c r="AO56" s="346">
        <v>3.5</v>
      </c>
      <c r="AP56" s="347">
        <v>56769</v>
      </c>
      <c r="AQ56" s="348">
        <v>2.1</v>
      </c>
      <c r="AR56" s="349">
        <v>1.4</v>
      </c>
    </row>
    <row r="57" spans="1:44" ht="13.2"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555</v>
      </c>
      <c r="AL57" s="328"/>
      <c r="AM57" s="336">
        <v>868534</v>
      </c>
      <c r="AN57" s="337">
        <v>111123</v>
      </c>
      <c r="AO57" s="338">
        <v>-5.3</v>
      </c>
      <c r="AP57" s="339">
        <v>126525</v>
      </c>
      <c r="AQ57" s="340">
        <v>0.2</v>
      </c>
      <c r="AR57" s="341">
        <v>-5.5</v>
      </c>
    </row>
    <row r="58" spans="1:44" ht="13.2"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552</v>
      </c>
      <c r="AM58" s="344">
        <v>531502</v>
      </c>
      <c r="AN58" s="345">
        <v>68002</v>
      </c>
      <c r="AO58" s="346">
        <v>36.799999999999997</v>
      </c>
      <c r="AP58" s="347">
        <v>67052</v>
      </c>
      <c r="AQ58" s="348">
        <v>18.100000000000001</v>
      </c>
      <c r="AR58" s="349">
        <v>18.7</v>
      </c>
    </row>
    <row r="59" spans="1:44" ht="13.2"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556</v>
      </c>
      <c r="AL59" s="328"/>
      <c r="AM59" s="336">
        <v>803563</v>
      </c>
      <c r="AN59" s="337">
        <v>105261</v>
      </c>
      <c r="AO59" s="338">
        <v>-5.3</v>
      </c>
      <c r="AP59" s="339">
        <v>122054</v>
      </c>
      <c r="AQ59" s="340">
        <v>-3.5</v>
      </c>
      <c r="AR59" s="341">
        <v>-1.8</v>
      </c>
    </row>
    <row r="60" spans="1:44" ht="13.2"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552</v>
      </c>
      <c r="AM60" s="344">
        <v>462439</v>
      </c>
      <c r="AN60" s="345">
        <v>60576</v>
      </c>
      <c r="AO60" s="346">
        <v>-10.9</v>
      </c>
      <c r="AP60" s="347">
        <v>68298</v>
      </c>
      <c r="AQ60" s="348">
        <v>1.9</v>
      </c>
      <c r="AR60" s="349">
        <v>-12.8</v>
      </c>
    </row>
    <row r="61" spans="1:44" ht="13.2"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557</v>
      </c>
      <c r="AL61" s="350"/>
      <c r="AM61" s="351">
        <v>923856</v>
      </c>
      <c r="AN61" s="352">
        <v>114295</v>
      </c>
      <c r="AO61" s="353">
        <v>2.9</v>
      </c>
      <c r="AP61" s="354">
        <v>122503</v>
      </c>
      <c r="AQ61" s="355">
        <v>-2.2999999999999998</v>
      </c>
      <c r="AR61" s="341">
        <v>5.2</v>
      </c>
    </row>
    <row r="62" spans="1:44" ht="13.2"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552</v>
      </c>
      <c r="AM62" s="344">
        <v>448634</v>
      </c>
      <c r="AN62" s="345">
        <v>55838</v>
      </c>
      <c r="AO62" s="346">
        <v>11.2</v>
      </c>
      <c r="AP62" s="347">
        <v>62701</v>
      </c>
      <c r="AQ62" s="348">
        <v>-0.2</v>
      </c>
      <c r="AR62" s="349">
        <v>11.4</v>
      </c>
    </row>
    <row r="63" spans="1:44" ht="13.2"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2" hidden="1" x14ac:dyDescent="0.2">
      <c r="AK70" s="265"/>
      <c r="AL70" s="265"/>
      <c r="AM70" s="265"/>
      <c r="AN70" s="265"/>
      <c r="AO70" s="265"/>
      <c r="AP70" s="265"/>
      <c r="AQ70" s="265"/>
      <c r="AR70" s="265"/>
    </row>
    <row r="71" spans="1:46" ht="13.2" hidden="1" x14ac:dyDescent="0.2">
      <c r="AK71" s="265"/>
      <c r="AL71" s="265"/>
      <c r="AM71" s="265"/>
      <c r="AN71" s="265"/>
      <c r="AO71" s="265"/>
      <c r="AP71" s="265"/>
      <c r="AQ71" s="265"/>
      <c r="AR71" s="265"/>
    </row>
    <row r="72" spans="1:46" ht="13.2" hidden="1" x14ac:dyDescent="0.2">
      <c r="AK72" s="265"/>
      <c r="AL72" s="265"/>
      <c r="AM72" s="265"/>
      <c r="AN72" s="265"/>
      <c r="AO72" s="265"/>
      <c r="AP72" s="265"/>
      <c r="AQ72" s="265"/>
      <c r="AR72" s="265"/>
    </row>
    <row r="73" spans="1:46" ht="13.2" hidden="1" x14ac:dyDescent="0.2">
      <c r="AK73" s="265"/>
      <c r="AL73" s="265"/>
      <c r="AM73" s="265"/>
      <c r="AN73" s="265"/>
      <c r="AO73" s="265"/>
      <c r="AP73" s="265"/>
      <c r="AQ73" s="265"/>
      <c r="AR73" s="265"/>
    </row>
  </sheetData>
  <sheetProtection algorithmName="SHA-512" hashValue="vRNJwJDIdq9FpFvcelTBT6u+qUfYv9c2laM1MR+pl4lF/4GBU6iOSNO4j7CoNQnxFQd1U8ODpMQhz1HAVEW4Jw==" saltValue="80RrRd6h8nTOxzxdUXvti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64" zoomScale="70" zoomScaleNormal="70" zoomScaleSheetLayoutView="55" workbookViewId="0"/>
  </sheetViews>
  <sheetFormatPr defaultColWidth="0" defaultRowHeight="13.5" customHeight="1" zeroHeight="1" x14ac:dyDescent="0.2"/>
  <cols>
    <col min="1" max="125" width="2.441406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 x14ac:dyDescent="0.2">
      <c r="B2" s="262"/>
      <c r="DG2" s="262"/>
    </row>
    <row r="3" spans="2:125" ht="13.2"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 x14ac:dyDescent="0.2"/>
    <row r="5" spans="2:125" ht="13.2" x14ac:dyDescent="0.2"/>
    <row r="6" spans="2:125" ht="13.2" x14ac:dyDescent="0.2"/>
    <row r="7" spans="2:125" ht="13.2" x14ac:dyDescent="0.2"/>
    <row r="8" spans="2:125" ht="13.2" x14ac:dyDescent="0.2"/>
    <row r="9" spans="2:125" ht="13.2" x14ac:dyDescent="0.2">
      <c r="DU9" s="26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2"/>
    </row>
    <row r="18" spans="125:125" ht="13.2" x14ac:dyDescent="0.2"/>
    <row r="19" spans="125:125" ht="13.2" x14ac:dyDescent="0.2"/>
    <row r="20" spans="125:125" ht="13.2" x14ac:dyDescent="0.2">
      <c r="DU20" s="262"/>
    </row>
    <row r="21" spans="125:125" ht="13.2" x14ac:dyDescent="0.2">
      <c r="DU21" s="26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2"/>
    </row>
    <row r="29" spans="125:125" ht="13.2" x14ac:dyDescent="0.2"/>
    <row r="30" spans="125:125" ht="13.2" x14ac:dyDescent="0.2"/>
    <row r="31" spans="125:125" ht="13.2" x14ac:dyDescent="0.2"/>
    <row r="32" spans="125:125" ht="13.2" x14ac:dyDescent="0.2"/>
    <row r="33" spans="2:125" ht="13.2" x14ac:dyDescent="0.2">
      <c r="B33" s="262"/>
      <c r="G33" s="262"/>
      <c r="I33" s="262"/>
    </row>
    <row r="34" spans="2:125" ht="13.2" x14ac:dyDescent="0.2">
      <c r="C34" s="262"/>
      <c r="P34" s="262"/>
      <c r="DE34" s="262"/>
      <c r="DH34" s="262"/>
    </row>
    <row r="35" spans="2:125" ht="13.2" x14ac:dyDescent="0.2">
      <c r="D35" s="262"/>
      <c r="E35" s="262"/>
      <c r="DG35" s="262"/>
      <c r="DJ35" s="262"/>
      <c r="DP35" s="262"/>
      <c r="DQ35" s="262"/>
      <c r="DR35" s="262"/>
      <c r="DS35" s="262"/>
      <c r="DT35" s="262"/>
      <c r="DU35" s="262"/>
    </row>
    <row r="36" spans="2:125" ht="13.2"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 x14ac:dyDescent="0.2">
      <c r="DU37" s="262"/>
    </row>
    <row r="38" spans="2:125" ht="13.2" x14ac:dyDescent="0.2">
      <c r="DT38" s="262"/>
      <c r="DU38" s="262"/>
    </row>
    <row r="39" spans="2:125" ht="13.2" x14ac:dyDescent="0.2"/>
    <row r="40" spans="2:125" ht="13.2" x14ac:dyDescent="0.2">
      <c r="DH40" s="262"/>
    </row>
    <row r="41" spans="2:125" ht="13.2" x14ac:dyDescent="0.2">
      <c r="DE41" s="262"/>
    </row>
    <row r="42" spans="2:125" ht="13.2" x14ac:dyDescent="0.2">
      <c r="DG42" s="262"/>
      <c r="DJ42" s="262"/>
    </row>
    <row r="43" spans="2:125" ht="13.2"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 x14ac:dyDescent="0.2">
      <c r="DU44" s="262"/>
    </row>
    <row r="45" spans="2:125" ht="13.2" x14ac:dyDescent="0.2"/>
    <row r="46" spans="2:125" ht="13.2" x14ac:dyDescent="0.2"/>
    <row r="47" spans="2:125" ht="13.2" x14ac:dyDescent="0.2"/>
    <row r="48" spans="2:125" ht="13.2" x14ac:dyDescent="0.2">
      <c r="DT48" s="262"/>
      <c r="DU48" s="262"/>
    </row>
    <row r="49" spans="120:125" ht="13.2" x14ac:dyDescent="0.2">
      <c r="DU49" s="262"/>
    </row>
    <row r="50" spans="120:125" ht="13.2" x14ac:dyDescent="0.2">
      <c r="DU50" s="262"/>
    </row>
    <row r="51" spans="120:125" ht="13.2" x14ac:dyDescent="0.2">
      <c r="DP51" s="262"/>
      <c r="DQ51" s="262"/>
      <c r="DR51" s="262"/>
      <c r="DS51" s="262"/>
      <c r="DT51" s="262"/>
      <c r="DU51" s="262"/>
    </row>
    <row r="52" spans="120:125" ht="13.2" x14ac:dyDescent="0.2"/>
    <row r="53" spans="120:125" ht="13.2" x14ac:dyDescent="0.2"/>
    <row r="54" spans="120:125" ht="13.2" x14ac:dyDescent="0.2">
      <c r="DU54" s="262"/>
    </row>
    <row r="55" spans="120:125" ht="13.2" x14ac:dyDescent="0.2"/>
    <row r="56" spans="120:125" ht="13.2" x14ac:dyDescent="0.2"/>
    <row r="57" spans="120:125" ht="13.2" x14ac:dyDescent="0.2"/>
    <row r="58" spans="120:125" ht="13.2" x14ac:dyDescent="0.2">
      <c r="DU58" s="262"/>
    </row>
    <row r="59" spans="120:125" ht="13.2" x14ac:dyDescent="0.2"/>
    <row r="60" spans="120:125" ht="13.2" x14ac:dyDescent="0.2"/>
    <row r="61" spans="120:125" ht="13.2" x14ac:dyDescent="0.2"/>
    <row r="62" spans="120:125" ht="13.2" x14ac:dyDescent="0.2"/>
    <row r="63" spans="120:125" ht="13.2" x14ac:dyDescent="0.2">
      <c r="DU63" s="262"/>
    </row>
    <row r="64" spans="120:125" ht="13.2" x14ac:dyDescent="0.2">
      <c r="DT64" s="262"/>
      <c r="DU64" s="262"/>
    </row>
    <row r="65" spans="123:125" ht="13.2" x14ac:dyDescent="0.2"/>
    <row r="66" spans="123:125" ht="13.2" x14ac:dyDescent="0.2"/>
    <row r="67" spans="123:125" ht="13.2" x14ac:dyDescent="0.2"/>
    <row r="68" spans="123:125" ht="13.2" x14ac:dyDescent="0.2"/>
    <row r="69" spans="123:125" ht="13.2" x14ac:dyDescent="0.2">
      <c r="DS69" s="262"/>
      <c r="DT69" s="262"/>
      <c r="DU69" s="26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2"/>
    </row>
    <row r="83" spans="116:125" ht="13.2" x14ac:dyDescent="0.2">
      <c r="DM83" s="262"/>
      <c r="DN83" s="262"/>
      <c r="DO83" s="262"/>
      <c r="DP83" s="262"/>
      <c r="DQ83" s="262"/>
      <c r="DR83" s="262"/>
      <c r="DS83" s="262"/>
      <c r="DT83" s="262"/>
      <c r="DU83" s="262"/>
    </row>
    <row r="84" spans="116:125" ht="13.2" x14ac:dyDescent="0.2"/>
    <row r="85" spans="116:125" ht="13.2" x14ac:dyDescent="0.2"/>
    <row r="86" spans="116:125" ht="13.2" x14ac:dyDescent="0.2"/>
    <row r="87" spans="116:125" ht="13.2" x14ac:dyDescent="0.2"/>
    <row r="88" spans="116:125" ht="13.2" x14ac:dyDescent="0.2">
      <c r="DU88" s="26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559</v>
      </c>
    </row>
    <row r="120" spans="125:125" ht="13.5" hidden="1" customHeight="1" x14ac:dyDescent="0.2"/>
    <row r="121" spans="125:125" ht="13.5" hidden="1" customHeight="1" x14ac:dyDescent="0.2">
      <c r="DU121" s="262"/>
    </row>
  </sheetData>
  <sheetProtection algorithmName="SHA-512" hashValue="8Y1U5JFWx/fM/Ju89ZPw6CXQmwA/hg1klBFoqio4lqeOhoWHgjo6rS8uf3c5m7svGLyHJE/dBw16mmnXDNTPLQ==" saltValue="NXvtywW+cWiDzXmp18pn8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60" zoomScale="85" zoomScaleNormal="85" zoomScaleSheetLayoutView="55" workbookViewId="0"/>
  </sheetViews>
  <sheetFormatPr defaultColWidth="0" defaultRowHeight="13.5" customHeight="1" zeroHeight="1" x14ac:dyDescent="0.2"/>
  <cols>
    <col min="1" max="125" width="2.441406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 x14ac:dyDescent="0.2">
      <c r="B2" s="262"/>
      <c r="T2" s="262"/>
    </row>
    <row r="3" spans="1:125"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2"/>
      <c r="G33" s="262"/>
      <c r="I33" s="262"/>
    </row>
    <row r="34" spans="2:125" ht="13.2" x14ac:dyDescent="0.2">
      <c r="C34" s="262"/>
      <c r="P34" s="262"/>
      <c r="R34" s="262"/>
      <c r="U34" s="262"/>
    </row>
    <row r="35" spans="2:125" ht="13.2"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 x14ac:dyDescent="0.2">
      <c r="F36" s="262"/>
      <c r="H36" s="262"/>
      <c r="J36" s="262"/>
      <c r="K36" s="262"/>
      <c r="L36" s="262"/>
      <c r="M36" s="262"/>
      <c r="N36" s="262"/>
      <c r="O36" s="262"/>
      <c r="Q36" s="262"/>
      <c r="S36" s="262"/>
      <c r="V36" s="262"/>
    </row>
    <row r="37" spans="2:125" ht="13.2" x14ac:dyDescent="0.2"/>
    <row r="38" spans="2:125" ht="13.2" x14ac:dyDescent="0.2"/>
    <row r="39" spans="2:125" ht="13.2" x14ac:dyDescent="0.2"/>
    <row r="40" spans="2:125" ht="13.2" x14ac:dyDescent="0.2">
      <c r="U40" s="262"/>
    </row>
    <row r="41" spans="2:125" ht="13.2" x14ac:dyDescent="0.2">
      <c r="R41" s="262"/>
    </row>
    <row r="42" spans="2:125" ht="13.2"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 x14ac:dyDescent="0.2">
      <c r="Q43" s="262"/>
      <c r="S43" s="262"/>
      <c r="V43" s="26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560</v>
      </c>
    </row>
  </sheetData>
  <sheetProtection algorithmName="SHA-512" hashValue="nGwWyCMEgPToNmIpDjUi1m1o+0LmTDp4gt0mEwVvrtorz/wj/QJMdMiLgGmt8t3+1N+LtCsz5Q2r4QPNtwRYfg==" saltValue="VMdVQPHHnMZcdEaSIj3Xy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J26"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2">
      <c r="B47" s="10"/>
      <c r="C47" s="1166" t="s">
        <v>3</v>
      </c>
      <c r="D47" s="1166"/>
      <c r="E47" s="1167"/>
      <c r="F47" s="11">
        <v>24.55</v>
      </c>
      <c r="G47" s="12">
        <v>25.06</v>
      </c>
      <c r="H47" s="12">
        <v>24.65</v>
      </c>
      <c r="I47" s="12">
        <v>20.87</v>
      </c>
      <c r="J47" s="13">
        <v>19.43</v>
      </c>
    </row>
    <row r="48" spans="2:10" ht="57.75" customHeight="1" x14ac:dyDescent="0.2">
      <c r="B48" s="14"/>
      <c r="C48" s="1168" t="s">
        <v>4</v>
      </c>
      <c r="D48" s="1168"/>
      <c r="E48" s="1169"/>
      <c r="F48" s="15">
        <v>6.44</v>
      </c>
      <c r="G48" s="16">
        <v>8.26</v>
      </c>
      <c r="H48" s="16">
        <v>6.34</v>
      </c>
      <c r="I48" s="16">
        <v>8.81</v>
      </c>
      <c r="J48" s="17">
        <v>9.74</v>
      </c>
    </row>
    <row r="49" spans="2:10" ht="57.75" customHeight="1" thickBot="1" x14ac:dyDescent="0.25">
      <c r="B49" s="18"/>
      <c r="C49" s="1170" t="s">
        <v>5</v>
      </c>
      <c r="D49" s="1170"/>
      <c r="E49" s="1171"/>
      <c r="F49" s="19" t="s">
        <v>566</v>
      </c>
      <c r="G49" s="20">
        <v>1.69</v>
      </c>
      <c r="H49" s="20" t="s">
        <v>567</v>
      </c>
      <c r="I49" s="20">
        <v>0.16</v>
      </c>
      <c r="J49" s="21">
        <v>1.54</v>
      </c>
    </row>
    <row r="50" spans="2:10" ht="13.2" x14ac:dyDescent="0.2"/>
  </sheetData>
  <sheetProtection algorithmName="SHA-512" hashValue="NmqVBExVSYCRL5XYHNwVF5mwg05BMSokgTSRT4T2t/swYgMEJsGQZzN94pXS52cTqUh6IjhpHQFml6+4xLSt6w==" saltValue="7nKWje1bLlB9LXYY9eev/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2023-03-09T02:51:07Z</cp:lastPrinted>
  <dcterms:created xsi:type="dcterms:W3CDTF">2023-02-20T05:33:23Z</dcterms:created>
  <dcterms:modified xsi:type="dcterms:W3CDTF">2023-10-04T07:36:43Z</dcterms:modified>
  <cp:category/>
</cp:coreProperties>
</file>