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<sst xmlns="http://schemas.openxmlformats.org/spreadsheetml/2006/main" count="1172" uniqueCount="604">
  <si>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</si>
  <si>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</si>
  <si>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</si>
  <si>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</si>
  <si>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</si>
  <si>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</si>
  <si>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</si>
  <si>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</si>
  <si>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</si>
  <si>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</si>
  <si>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</si>
  <si>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</si>
  <si>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</si>
  <si>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</si>
  <si>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</si>
  <si>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</si>
  <si>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</si>
  <si>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</si>
  <si>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</si>
  <si>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</si>
  <si>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</si>
  <si>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</si>
  <si>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</si>
  <si>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</si>
  <si>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</si>
  <si>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</si>
  <si>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</si>
  <si>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</si>
  <si>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</si>
  <si>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</si>
  <si>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</si>
  <si>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</si>
  <si>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</si>
  <si>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</si>
  <si>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</si>
  <si>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</si>
  <si>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</si>
  <si>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</si>
  <si>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</si>
  <si>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</si>
  <si>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</si>
  <si>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</si>
  <si>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</si>
  <si>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</si>
  <si>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</si>
  <si>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</si>
  <si>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</si>
  <si>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</si>
  <si>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</si>
  <si>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</si>
  <si>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</si>
  <si>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</si>
  <si>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</si>
  <si>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</si>
  <si>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</si>
  <si>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</si>
  <si>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</si>
  <si>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</si>
  <si>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</si>
  <si>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</si>
  <si>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</si>
  <si>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</si>
  <si>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</si>
  <si>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</si>
  <si>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</si>
  <si>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</si>
  <si>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</si>
  <si>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</si>
  <si>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</si>
  <si>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</si>
  <si>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</si>
  <si>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</si>
  <si>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</si>
  <si>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</si>
  <si>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</si>
  <si>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</si>
  <si>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</si>
  <si>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</si>
  <si>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</si>
  <si>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</si>
  <si>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</si>
  <si>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</si>
  <si>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</si>
  <si>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</si>
  <si>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</si>
  <si>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</si>
  <si>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</si>
  <si>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</si>
  <si>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</si>
  <si>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</si>
  <si>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</si>
  <si>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</si>
  <si>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</si>
  <si>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</si>
  <si>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</si>
  <si>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</si>
  <si>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</si>
  <si>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</si>
  <si>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</si>
  <si>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</si>
  <si>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</si>
  <si>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</si>
  <si>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</si>
  <si>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</si>
  <si>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</si>
  <si>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</si>
  <si>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</si>
  <si>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</si>
  <si>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</si>
  <si>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</si>
  <si>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</si>
  <si>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</si>
  <si>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</si>
  <si>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</si>
  <si>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</si>
  <si>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</si>
  <si>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</si>
  <si>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</si>
  <si>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</si>
  <si>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</si>
  <si>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</si>
  <si>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</si>
  <si>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</si>
  <si>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</si>
  <si>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</si>
  <si>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</si>
  <si>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</si>
  <si>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</si>
  <si>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</si>
  <si>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</si>
  <si>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</si>
  <si>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</si>
  <si>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</si>
  <si>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</si>
  <si>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</si>
  <si>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</si>
  <si>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</si>
  <si>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</si>
  <si>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</si>
  <si>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</si>
  <si>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</si>
  <si>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</si>
  <si>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</si>
  <si>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</si>
  <si>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</si>
  <si>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</si>
  <si>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</si>
  <si>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</si>
  <si>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</si>
  <si>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</si>
  <si>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</si>
  <si>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</si>
  <si>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</si>
  <si>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</si>
  <si>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</si>
  <si>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</si>
  <si>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</si>
  <si>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</si>
  <si>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</si>
  <si>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</si>
  <si>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</si>
  <si>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</si>
  <si>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</si>
  <si>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</si>
  <si>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</si>
  <si>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</si>
  <si>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</si>
  <si>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</si>
  <si>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</si>
  <si>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</si>
  <si>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</si>
  <si>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</si>
  <si>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</si>
  <si>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</si>
  <si>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</si>
  <si>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</si>
  <si>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</si>
  <si>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</si>
  <si>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</si>
  <si>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</si>
  <si>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</si>
  <si>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</si>
  <si>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</si>
  <si>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</si>
  <si>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</si>
  <si>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</si>
  <si>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</si>
  <si>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</si>
  <si>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</si>
  <si>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</si>
  <si>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</si>
  <si>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</si>
  <si>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</si>
  <si>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</si>
  <si>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</si>
  <si>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</si>
  <si>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</si>
  <si>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</si>
  <si>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</si>
  <si>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</si>
  <si>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</si>
  <si>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</si>
  <si>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</si>
  <si>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</si>
  <si>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</si>
  <si>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</si>
  <si>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</si>
  <si>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</si>
  <si>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</si>
  <si>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</si>
  <si>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</si>
  <si>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</si>
  <si>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</si>
  <si>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</si>
  <si>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岐阜県北方町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</si>
  <si>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</si>
  <si>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</si>
  <si>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</si>
  <si>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</si>
  <si>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</si>
  <si>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</si>
  <si>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</si>
  <si>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</si>
  <si>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</si>
  <si>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</si>
  <si>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</si>
  <si>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</si>
  <si>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</si>
  <si>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</si>
  <si>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</si>
  <si>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</si>
  <si>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</si>
  <si>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</si>
  <si>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</si>
  <si>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</si>
  <si>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</si>
  <si>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</si>
  <si>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</si>
  <si>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</si>
  <si>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</si>
  <si>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</si>
  <si>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</si>
  <si>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</si>
  <si>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</si>
  <si>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</si>
  <si>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</si>
  <si>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</si>
  <si>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</si>
  <si>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</si>
  <si>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</si>
  <si>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</si>
  <si>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</si>
  <si>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</si>
  <si>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</si>
  <si>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</si>
  <si>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</si>
  <si>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</si>
  <si>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</si>
  <si>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</si>
  <si>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</si>
  <si>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</si>
  <si>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</si>
  <si>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</si>
  <si>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</si>
  <si>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</si>
  <si>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</si>
  <si>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</si>
  <si>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</si>
  <si>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</si>
  <si>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</si>
  <si>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</si>
  <si>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</si>
  <si>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</si>
  <si>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</si>
  <si>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</si>
  <si>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</si>
  <si>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</si>
  <si>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</si>
  <si>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</si>
  <si>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</si>
  <si>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</si>
  <si>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</si>
  <si>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</si>
  <si>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</si>
  <si>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</si>
  <si>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</si>
  <si>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</si>
  <si>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</si>
  <si>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</si>
  <si>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</si>
  <si>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</si>
  <si>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</si>
  <si>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</si>
  <si>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</si>
  <si>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</si>
  <si>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</si>
  <si>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</si>
  <si>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</si>
  <si>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</si>
  <si>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</si>
  <si>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</si>
  <si>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</si>
  <si>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</si>
  <si>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</si>
  <si>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</si>
  <si>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</si>
  <si>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</si>
  <si>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</si>
  <si>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</si>
  <si>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</si>
  <si>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</si>
  <si>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</si>
  <si>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</si>
  <si>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</si>
  <si>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</si>
  <si>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</si>
  <si>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</si>
  <si>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</si>
  <si>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</si>
  <si>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</si>
  <si>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</si>
  <si>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</si>
  <si>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</si>
  <si>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</si>
  <si>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</si>
  <si>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</si>
  <si>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</si>
  <si>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</si>
  <si>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</si>
  <si>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</si>
  <si>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</si>
  <si>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</si>
  <si>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</si>
  <si>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</si>
  <si>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</si>
  <si>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</si>
  <si>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</si>
  <si>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</si>
  <si>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</si>
  <si>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</si>
  <si>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</si>
  <si>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</si>
  <si>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</si>
  <si>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</si>
  <si>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</si>
  <si>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</si>
  <si>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</si>
  <si>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</si>
  <si>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</si>
  <si>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</si>
  <si>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</si>
  <si>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</si>
  <si>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</si>
  <si>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</si>
  <si>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</si>
  <si>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</si>
  <si>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</si>
  <si>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</si>
  <si>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</si>
  <si>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</si>
  <si>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</si>
  <si>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</si>
  <si>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</si>
  <si>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</si>
  <si>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</si>
  <si>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</si>
  <si>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</si>
  <si>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</si>
  <si>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</si>
  <si>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岐阜県北方町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</si>
  <si>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</si>
  <si>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</si>
  <si>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</si>
  <si>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</si>
  <si>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</si>
  <si>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</si>
  <si>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</si>
  <si>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</si>
  <si>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</si>
  <si>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</si>
  <si>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</si>
  <si>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</si>
  <si>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</si>
  <si>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</si>
  <si>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</si>
  <si>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</si>
  <si>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</si>
  <si>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</si>
  <si>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</si>
  <si>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</si>
  <si>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</si>
  <si>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</si>
  <si>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</si>
  <si>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</si>
  <si>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</si>
  <si>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</si>
  <si>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</si>
  <si>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</si>
  <si>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</si>
  <si>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</si>
  <si>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</si>
  <si>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</si>
  <si>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</si>
  <si>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</si>
  <si>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</si>
  <si>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</si>
  <si>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</si>
  <si>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</si>
  <si>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</si>
  <si>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</si>
  <si>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</si>
  <si>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</si>
  <si>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</si>
  <si>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</si>
  <si>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</si>
  <si>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</si>
  <si>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</si>
  <si>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</si>
  <si>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</si>
  <si>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</si>
  <si>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</si>
  <si>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</si>
  <si>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</si>
  <si>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</si>
  <si>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</si>
  <si>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</si>
  <si>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</si>
  <si>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</si>
  <si>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</si>
  <si>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</si>
  <si>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</si>
  <si>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</si>
  <si>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</si>
  <si>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</si>
  <si>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</si>
  <si>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</si>
  <si>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</si>
  <si>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</si>
  <si>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</si>
  <si>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</si>
  <si>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</si>
  <si>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</si>
  <si>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</si>
  <si>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</si>
  <si>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</si>
  <si>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</si>
  <si>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</si>
  <si>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</si>
  <si>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</si>
  <si>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</si>
  <si>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</si>
  <si>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</si>
  <si>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</si>
  <si>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</si>
  <si>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</si>
  <si>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</si>
  <si>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</si>
  <si>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</si>
  <si>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</si>
  <si>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</si>
  <si>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</si>
  <si>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</si>
  <si>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</si>
  <si>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</si>
  <si>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</si>
  <si>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</si>
  <si>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</si>
  <si>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</si>
  <si>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</si>
  <si>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</si>
  <si>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</si>
  <si>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</si>
  <si>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</si>
  <si>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</si>
  <si>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</si>
  <si>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</si>
  <si>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</si>
  <si>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</si>
  <si>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</si>
  <si>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</si>
  <si>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</si>
  <si>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</si>
  <si>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</si>
  <si>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</si>
  <si>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</si>
  <si>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</si>
  <si>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</si>
  <si>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</si>
  <si>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</si>
  <si>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</si>
  <si>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</si>
  <si>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</si>
  <si>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</si>
  <si>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</si>
  <si>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</si>
  <si>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</si>
  <si>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</si>
  <si>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</si>
  <si>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</si>
  <si>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</si>
  <si>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</si>
  <si>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</si>
  <si>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</si>
  <si>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</si>
  <si>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</si>
  <si>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</si>
  <si>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</si>
  <si>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</si>
  <si>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</si>
  <si>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</si>
  <si>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</si>
  <si>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</si>
  <si>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</si>
  <si>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</si>
  <si>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</si>
  <si>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</si>
  <si>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</si>
  <si>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</si>
  <si>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</si>
  <si>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</si>
  <si>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</si>
  <si>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</si>
  <si>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</si>
  <si>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</si>
  <si>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</si>
  <si>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</si>
  <si>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</si>
  <si>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</si>
  <si>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</si>
  <si>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</si>
  <si>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</si>
  <si>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</si>
  <si>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</si>
  <si>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</si>
  <si>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</si>
  <si>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</si>
  <si>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</si>
  <si>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</si>
  <si>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</si>
  <si>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</si>
  <si>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</si>
  <si>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</si>
  <si>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</si>
  <si>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</si>
  <si>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</si>
  <si>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</si>
  <si>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</si>
  <si>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</si>
  <si>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</si>
  <si>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</si>
  <si>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</si>
  <si>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</si>
  <si>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</si>
  <si>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</si>
  <si>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</si>
  <si>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</si>
  <si>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</si>
  <si>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</si>
  <si>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上水道事業会計</t>
  </si>
  <si>
    <t>一般会計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</si>
  <si>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</si>
  <si>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</si>
  <si>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</si>
  <si>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</si>
  <si>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</si>
  <si>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</si>
  <si>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</si>
  <si>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</si>
  <si>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</si>
  <si>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</si>
  <si>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</si>
  <si>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</si>
  <si>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岐阜県市町村会館組合</t>
    <rPh sb="0" eb="3">
      <t>ギフケン</t>
    </rPh>
    <rPh sb="3" eb="6">
      <t>シチョウソン</t>
    </rPh>
    <rPh sb="6" eb="8">
      <t>カイカン</t>
    </rPh>
    <rPh sb="8" eb="10">
      <t>クミアイ</t>
    </rPh>
    <phoneticPr fontId="2"/>
  </si>
  <si>
    <t>岐阜県市町村退職手当組合</t>
    <rPh sb="0" eb="8">
      <t>ギフケンシチョウソンタイショク</t>
    </rPh>
    <rPh sb="8" eb="10">
      <t>テアテ</t>
    </rPh>
    <rPh sb="10" eb="12">
      <t>クミアイ</t>
    </rPh>
    <phoneticPr fontId="2"/>
  </si>
  <si>
    <t>西濃環境整備組合</t>
    <rPh sb="0" eb="2">
      <t>セイノウ</t>
    </rPh>
    <rPh sb="2" eb="4">
      <t>カンキョウ</t>
    </rPh>
    <rPh sb="4" eb="6">
      <t>セイビ</t>
    </rPh>
    <rPh sb="6" eb="8">
      <t>クミアイ</t>
    </rPh>
    <phoneticPr fontId="2"/>
  </si>
  <si>
    <t>岐阜地域児童発達支援センター</t>
    <rPh sb="0" eb="2">
      <t>ギフ</t>
    </rPh>
    <rPh sb="2" eb="4">
      <t>チイキ</t>
    </rPh>
    <rPh sb="4" eb="6">
      <t>ジドウ</t>
    </rPh>
    <rPh sb="6" eb="8">
      <t>ハッタツ</t>
    </rPh>
    <rPh sb="8" eb="10">
      <t>シエン</t>
    </rPh>
    <phoneticPr fontId="2"/>
  </si>
  <si>
    <t>後期高齢者医療広域連合（一組会計分）</t>
    <rPh sb="0" eb="5">
      <t>コウキコウレイシャ</t>
    </rPh>
    <rPh sb="5" eb="7">
      <t>イリョウ</t>
    </rPh>
    <rPh sb="7" eb="11">
      <t>コウイキレンゴウ</t>
    </rPh>
    <rPh sb="12" eb="14">
      <t>イチクミ</t>
    </rPh>
    <rPh sb="14" eb="17">
      <t>カイケイブン</t>
    </rPh>
    <phoneticPr fontId="2"/>
  </si>
  <si>
    <t>後期高齢者医療広域連合（特別会計分）</t>
    <rPh sb="0" eb="5">
      <t>コウキコウレイシャ</t>
    </rPh>
    <rPh sb="5" eb="7">
      <t>イリョウ</t>
    </rPh>
    <rPh sb="7" eb="11">
      <t>コウイキレンゴウ</t>
    </rPh>
    <rPh sb="12" eb="14">
      <t>トクベツ</t>
    </rPh>
    <rPh sb="14" eb="17">
      <t>カイケイブン</t>
    </rPh>
    <phoneticPr fontId="2"/>
  </si>
  <si>
    <t>もとす広域連合（一組会計分）</t>
    <rPh sb="3" eb="7">
      <t>コウイキレンゴウ</t>
    </rPh>
    <rPh sb="8" eb="10">
      <t>イチクミ</t>
    </rPh>
    <rPh sb="10" eb="13">
      <t>カイケイブン</t>
    </rPh>
    <phoneticPr fontId="2"/>
  </si>
  <si>
    <t>もとす広域連合（介護保険特別会計分）</t>
    <rPh sb="3" eb="5">
      <t>コウイキ</t>
    </rPh>
    <rPh sb="5" eb="7">
      <t>レンゴウ</t>
    </rPh>
    <rPh sb="8" eb="12">
      <t>カイゴホケン</t>
    </rPh>
    <rPh sb="12" eb="16">
      <t>トクベツカイケイ</t>
    </rPh>
    <rPh sb="16" eb="17">
      <t>ブン</t>
    </rPh>
    <phoneticPr fontId="2"/>
  </si>
  <si>
    <t>もとす広域連合（老人福祉施設特別会計分）</t>
    <rPh sb="3" eb="7">
      <t>コウイキレンゴウ</t>
    </rPh>
    <rPh sb="8" eb="10">
      <t>ロウジン</t>
    </rPh>
    <rPh sb="10" eb="14">
      <t>フクシシセツ</t>
    </rPh>
    <rPh sb="14" eb="19">
      <t>トクベツカイケイブン</t>
    </rPh>
    <phoneticPr fontId="2"/>
  </si>
  <si>
    <t>基金から2百万繰入</t>
    <rPh sb="0" eb="2">
      <t>キキン</t>
    </rPh>
    <rPh sb="5" eb="7">
      <t>ヒャクマン</t>
    </rPh>
    <rPh sb="7" eb="9">
      <t>クリイレ</t>
    </rPh>
    <phoneticPr fontId="2"/>
  </si>
  <si>
    <t>基金から115百万繰入</t>
    <rPh sb="0" eb="2">
      <t>キキン</t>
    </rPh>
    <rPh sb="7" eb="9">
      <t>ヒャクマン</t>
    </rPh>
    <rPh sb="9" eb="11">
      <t>クリイレ</t>
    </rPh>
    <phoneticPr fontId="2"/>
  </si>
  <si>
    <t>基金から68百万繰入</t>
    <rPh sb="0" eb="2">
      <t>キキン</t>
    </rPh>
    <rPh sb="6" eb="8">
      <t>ヒャクマン</t>
    </rPh>
    <rPh sb="8" eb="10">
      <t>クリイレ</t>
    </rPh>
    <phoneticPr fontId="2"/>
  </si>
  <si>
    <t>基金から80万円繰入</t>
    <rPh sb="0" eb="2">
      <t>キキン</t>
    </rPh>
    <rPh sb="6" eb="8">
      <t>マンエン</t>
    </rPh>
    <rPh sb="8" eb="10">
      <t>クリイレ</t>
    </rPh>
    <phoneticPr fontId="2"/>
  </si>
  <si>
    <t>福祉振興基金</t>
    <rPh sb="0" eb="4">
      <t>フクシシンコウ</t>
    </rPh>
    <rPh sb="4" eb="6">
      <t>キキン</t>
    </rPh>
    <phoneticPr fontId="5"/>
  </si>
  <si>
    <t>学校基金</t>
    <rPh sb="0" eb="2">
      <t>ガッコウ</t>
    </rPh>
    <rPh sb="2" eb="4">
      <t>キキン</t>
    </rPh>
    <phoneticPr fontId="5"/>
  </si>
  <si>
    <t>ふるさと基金</t>
    <rPh sb="4" eb="6">
      <t>キキン</t>
    </rPh>
    <phoneticPr fontId="5"/>
  </si>
  <si>
    <t>退職手当基金</t>
    <rPh sb="0" eb="2">
      <t>タイショク</t>
    </rPh>
    <rPh sb="2" eb="6">
      <t>テアテキキン</t>
    </rPh>
    <phoneticPr fontId="5"/>
  </si>
  <si>
    <t>森林環境基金</t>
    <rPh sb="0" eb="4">
      <t>シンリンカンキョウ</t>
    </rPh>
    <rPh sb="4" eb="6">
      <t>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</si>
  <si>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</si>
  <si>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</si>
  <si>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</si>
  <si>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</si>
  <si>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</si>
  <si>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</si>
  <si>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</si>
  <si>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</si>
  <si>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上述のとおり将来負担比率は減少したものの、北方学園構想を主として借入額は増加しているため、実質公債費比率は上昇傾向にある。令和4年度も引き続き北方学園構想による起債を行っていることや、消防施設の再配置等も起債にて対応予定であることから、今後も実質公債費比率の上昇が予想される。</t>
    <rPh sb="0" eb="2">
      <t>ジョウジュツ</t>
    </rPh>
    <rPh sb="6" eb="12">
      <t>ショウライフタンヒリツ</t>
    </rPh>
    <rPh sb="13" eb="15">
      <t>ゲンショウ</t>
    </rPh>
    <rPh sb="21" eb="27">
      <t>キタガタガクエンコウソウ</t>
    </rPh>
    <rPh sb="28" eb="29">
      <t>シュ</t>
    </rPh>
    <rPh sb="32" eb="35">
      <t>カリイレガク</t>
    </rPh>
    <rPh sb="36" eb="38">
      <t>ゾウカ</t>
    </rPh>
    <rPh sb="45" eb="52">
      <t>ジッシツコウサイヒヒリツ</t>
    </rPh>
    <rPh sb="53" eb="55">
      <t>ジョウショウ</t>
    </rPh>
    <rPh sb="55" eb="57">
      <t>ケイコウ</t>
    </rPh>
    <rPh sb="61" eb="63">
      <t>レイワ</t>
    </rPh>
    <rPh sb="64" eb="66">
      <t>ネンド</t>
    </rPh>
    <rPh sb="67" eb="68">
      <t>ヒ</t>
    </rPh>
    <rPh sb="69" eb="70">
      <t>ツヅ</t>
    </rPh>
    <rPh sb="71" eb="77">
      <t>キタガタガクエンコウソウ</t>
    </rPh>
    <rPh sb="80" eb="82">
      <t>キサイ</t>
    </rPh>
    <rPh sb="83" eb="84">
      <t>オコナ</t>
    </rPh>
    <rPh sb="92" eb="96">
      <t>ショウボウシセツ</t>
    </rPh>
    <rPh sb="97" eb="100">
      <t>サイハイチ</t>
    </rPh>
    <rPh sb="100" eb="101">
      <t>トウ</t>
    </rPh>
    <rPh sb="102" eb="104">
      <t>キサイ</t>
    </rPh>
    <rPh sb="106" eb="108">
      <t>タイオウ</t>
    </rPh>
    <rPh sb="108" eb="110">
      <t>ヨテイ</t>
    </rPh>
    <rPh sb="118" eb="120">
      <t>コンゴ</t>
    </rPh>
    <rPh sb="121" eb="123">
      <t>ジッシツ</t>
    </rPh>
    <rPh sb="123" eb="126">
      <t>コウサイヒ</t>
    </rPh>
    <rPh sb="126" eb="128">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</si>
  <si>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</si>
  <si>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</si>
  <si>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</si>
  <si>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2年度と同様、広域交流拠点の賃料収入を原資として財政調整基金の積み立てを行ったため、将来負担比率は低下した。令和4年度も引き続き同収入を原資とした財政調整基金の積み立てを行うため、将来負担比率はさらに減少。また、北方学園構想により、有形固定資産減価償却率も減少が予想される。</t>
    <rPh sb="0" eb="2">
      <t>レイワ</t>
    </rPh>
    <rPh sb="3" eb="5">
      <t>ネンド</t>
    </rPh>
    <rPh sb="6" eb="8">
      <t>ドウヨウ</t>
    </rPh>
    <rPh sb="44" eb="50">
      <t>ショウライフタンヒリツ</t>
    </rPh>
    <rPh sb="51" eb="53">
      <t>テイカ</t>
    </rPh>
    <rPh sb="56" eb="58">
      <t>レイワ</t>
    </rPh>
    <rPh sb="59" eb="60">
      <t>ネン</t>
    </rPh>
    <rPh sb="62" eb="63">
      <t>ヒ</t>
    </rPh>
    <rPh sb="64" eb="65">
      <t>ツヅ</t>
    </rPh>
    <rPh sb="66" eb="67">
      <t>ドウ</t>
    </rPh>
    <rPh sb="67" eb="69">
      <t>シュウニュウ</t>
    </rPh>
    <rPh sb="70" eb="72">
      <t>ゲンシ</t>
    </rPh>
    <rPh sb="75" eb="77">
      <t>ザイセイ</t>
    </rPh>
    <rPh sb="77" eb="79">
      <t>チョウセイ</t>
    </rPh>
    <rPh sb="79" eb="81">
      <t>キキン</t>
    </rPh>
    <rPh sb="82" eb="83">
      <t>ツ</t>
    </rPh>
    <rPh sb="84" eb="85">
      <t>タ</t>
    </rPh>
    <rPh sb="87" eb="88">
      <t>オコナ</t>
    </rPh>
    <rPh sb="92" eb="98">
      <t>ショウライフタンヒリツ</t>
    </rPh>
    <rPh sb="102" eb="104">
      <t>ゲンショウ</t>
    </rPh>
    <rPh sb="108" eb="114">
      <t>キタガタガクエンコウソウ</t>
    </rPh>
    <rPh sb="118" eb="124">
      <t>ユウケイコテイシサン</t>
    </rPh>
    <rPh sb="124" eb="129">
      <t>ゲンカショウキャクリツ</t>
    </rPh>
    <rPh sb="130" eb="132">
      <t>ゲンショウ</t>
    </rPh>
    <rPh sb="133" eb="135">
      <t>ヨソウ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</si>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</sst>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D3E0-4595-9835-165053BD4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30077</c:v>
                </c:pt>
                <c:pt idx="1">
                  <c:v>8403</c:v>
                </c:pt>
                <c:pt idx="2">
                  <c:v>34283</c:v>
                </c:pt>
                <c:pt idx="3">
                  <c:v>143094</c:v>
                </c:pt>
                <c:pt idx="4">
                  <c:v>126214</c:v>
                </c:pt>
              </c:numCache>
            </c:numRef>
          </c:val>
          <c:smooth val="0"/>
          <c:extLst>
            <c:ext xmlns:c16="http://schemas.microsoft.com/office/drawing/2014/chart" uri="{C3380CC4-5D6E-409C-BE32-E72D297353CC}">
              <c16:uniqueId val="{00000001-D3E0-4595-9835-165053BD48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9.14</c:v>
                </c:pt>
                <c:pt idx="1">
                  <c:v>9.49</c:v>
                </c:pt>
                <c:pt idx="2">
                  <c:v>7.75</c:v>
                </c:pt>
                <c:pt idx="3">
                  <c:v>9.76</c:v>
                </c:pt>
                <c:pt idx="4">
                  <c:v>11.94</c:v>
                </c:pt>
              </c:numCache>
            </c:numRef>
          </c:val>
          <c:extLst>
            <c:ext xmlns:c16="http://schemas.microsoft.com/office/drawing/2014/chart" uri="{C3380CC4-5D6E-409C-BE32-E72D297353CC}">
              <c16:uniqueId val="{00000000-B004-4A80-A2BC-CC8B7889E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30.46</c:v>
                </c:pt>
                <c:pt idx="1">
                  <c:v>38.1</c:v>
                </c:pt>
                <c:pt idx="2">
                  <c:v>40.29</c:v>
                </c:pt>
                <c:pt idx="3">
                  <c:v>51.32</c:v>
                </c:pt>
                <c:pt idx="4">
                  <c:v>56.66</c:v>
                </c:pt>
              </c:numCache>
            </c:numRef>
          </c:val>
          <c:extLst>
            <c:ext xmlns:c16="http://schemas.microsoft.com/office/drawing/2014/chart" uri="{C3380CC4-5D6E-409C-BE32-E72D297353CC}">
              <c16:uniqueId val="{00000001-B004-4A80-A2BC-CC8B7889E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8.6300000000000008</c:v>
                </c:pt>
                <c:pt idx="2">
                  <c:v>0.61</c:v>
                </c:pt>
                <c:pt idx="3">
                  <c:v>14.89</c:v>
                </c:pt>
                <c:pt idx="4">
                  <c:v>11.58</c:v>
                </c:pt>
              </c:numCache>
            </c:numRef>
          </c:val>
          <c:smooth val="0"/>
          <c:extLst>
            <c:ext xmlns:c16="http://schemas.microsoft.com/office/drawing/2014/chart" uri="{C3380CC4-5D6E-409C-BE32-E72D297353CC}">
              <c16:uniqueId val="{00000002-B004-4A80-A2BC-CC8B7889E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1.9</c:v>
                </c:pt>
                <c:pt idx="4">
                  <c:v>#N/A</c:v>
                </c:pt>
                <c:pt idx="5">
                  <c:v>0</c:v>
                </c:pt>
                <c:pt idx="6">
                  <c:v>#N/A</c:v>
                </c:pt>
                <c:pt idx="7">
                  <c:v>0</c:v>
                </c:pt>
                <c:pt idx="8">
                  <c:v>0</c:v>
                </c:pt>
                <c:pt idx="9">
                  <c:v>0</c:v>
                </c:pt>
              </c:numCache>
            </c:numRef>
          </c:val>
          <c:extLst>
            <c:ext xmlns:c16="http://schemas.microsoft.com/office/drawing/2014/chart" uri="{C3380CC4-5D6E-409C-BE32-E72D297353CC}">
              <c16:uniqueId val="{00000000-F91D-4BFB-9E22-0BF1DC645D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1D-4BFB-9E22-0BF1DC645D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1D-4BFB-9E22-0BF1DC645D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1D-4BFB-9E22-0BF1DC645D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91D-4BFB-9E22-0BF1DC645D5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0.11</c:v>
                </c:pt>
                <c:pt idx="6">
                  <c:v>#N/A</c:v>
                </c:pt>
                <c:pt idx="7">
                  <c:v>0.12</c:v>
                </c:pt>
                <c:pt idx="8">
                  <c:v>#N/A</c:v>
                </c:pt>
                <c:pt idx="9">
                  <c:v>0.12</c:v>
                </c:pt>
              </c:numCache>
            </c:numRef>
          </c:val>
          <c:extLst>
            <c:ext xmlns:c16="http://schemas.microsoft.com/office/drawing/2014/chart" uri="{C3380CC4-5D6E-409C-BE32-E72D297353CC}">
              <c16:uniqueId val="{00000005-F91D-4BFB-9E22-0BF1DC645D5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1.08</c:v>
                </c:pt>
                <c:pt idx="4">
                  <c:v>#N/A</c:v>
                </c:pt>
                <c:pt idx="5">
                  <c:v>0.83</c:v>
                </c:pt>
                <c:pt idx="6">
                  <c:v>#N/A</c:v>
                </c:pt>
                <c:pt idx="7">
                  <c:v>1.46</c:v>
                </c:pt>
                <c:pt idx="8">
                  <c:v>#N/A</c:v>
                </c:pt>
                <c:pt idx="9">
                  <c:v>1.06</c:v>
                </c:pt>
              </c:numCache>
            </c:numRef>
          </c:val>
          <c:extLst>
            <c:ext xmlns:c16="http://schemas.microsoft.com/office/drawing/2014/chart" uri="{C3380CC4-5D6E-409C-BE32-E72D297353CC}">
              <c16:uniqueId val="{00000006-F91D-4BFB-9E22-0BF1DC645D5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7.57</c:v>
                </c:pt>
                <c:pt idx="2">
                  <c:v>#N/A</c:v>
                </c:pt>
                <c:pt idx="3">
                  <c:v>7.64</c:v>
                </c:pt>
                <c:pt idx="4">
                  <c:v>#N/A</c:v>
                </c:pt>
                <c:pt idx="5">
                  <c:v>7.12</c:v>
                </c:pt>
                <c:pt idx="6">
                  <c:v>#N/A</c:v>
                </c:pt>
                <c:pt idx="7">
                  <c:v>7.78</c:v>
                </c:pt>
                <c:pt idx="8">
                  <c:v>#N/A</c:v>
                </c:pt>
                <c:pt idx="9">
                  <c:v>7.21</c:v>
                </c:pt>
              </c:numCache>
            </c:numRef>
          </c:val>
          <c:extLst>
            <c:ext xmlns:c16="http://schemas.microsoft.com/office/drawing/2014/chart" uri="{C3380CC4-5D6E-409C-BE32-E72D297353CC}">
              <c16:uniqueId val="{00000007-F91D-4BFB-9E22-0BF1DC645D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9.1300000000000008</c:v>
                </c:pt>
                <c:pt idx="2">
                  <c:v>#N/A</c:v>
                </c:pt>
                <c:pt idx="3">
                  <c:v>9.48</c:v>
                </c:pt>
                <c:pt idx="4">
                  <c:v>#N/A</c:v>
                </c:pt>
                <c:pt idx="5">
                  <c:v>7.75</c:v>
                </c:pt>
                <c:pt idx="6">
                  <c:v>#N/A</c:v>
                </c:pt>
                <c:pt idx="7">
                  <c:v>9.76</c:v>
                </c:pt>
                <c:pt idx="8">
                  <c:v>#N/A</c:v>
                </c:pt>
                <c:pt idx="9">
                  <c:v>11.94</c:v>
                </c:pt>
              </c:numCache>
            </c:numRef>
          </c:val>
          <c:extLst>
            <c:ext xmlns:c16="http://schemas.microsoft.com/office/drawing/2014/chart" uri="{C3380CC4-5D6E-409C-BE32-E72D297353CC}">
              <c16:uniqueId val="{00000008-F91D-4BFB-9E22-0BF1DC645D51}"/>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12.95</c:v>
                </c:pt>
                <c:pt idx="2">
                  <c:v>#N/A</c:v>
                </c:pt>
                <c:pt idx="3">
                  <c:v>12.58</c:v>
                </c:pt>
                <c:pt idx="4">
                  <c:v>#N/A</c:v>
                </c:pt>
                <c:pt idx="5">
                  <c:v>12.73</c:v>
                </c:pt>
                <c:pt idx="6">
                  <c:v>#N/A</c:v>
                </c:pt>
                <c:pt idx="7">
                  <c:v>12.83</c:v>
                </c:pt>
                <c:pt idx="8">
                  <c:v>#N/A</c:v>
                </c:pt>
                <c:pt idx="9">
                  <c:v>12.39</c:v>
                </c:pt>
              </c:numCache>
            </c:numRef>
          </c:val>
          <c:extLst>
            <c:ext xmlns:c16="http://schemas.microsoft.com/office/drawing/2014/chart" uri="{C3380CC4-5D6E-409C-BE32-E72D297353CC}">
              <c16:uniqueId val="{00000009-F91D-4BFB-9E22-0BF1DC645D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648</c:v>
                </c:pt>
                <c:pt idx="5">
                  <c:v>651</c:v>
                </c:pt>
                <c:pt idx="8">
                  <c:v>643</c:v>
                </c:pt>
                <c:pt idx="11">
                  <c:v>622</c:v>
                </c:pt>
                <c:pt idx="14">
                  <c:v>607</c:v>
                </c:pt>
              </c:numCache>
            </c:numRef>
          </c:val>
          <c:extLst>
            <c:ext xmlns:c16="http://schemas.microsoft.com/office/drawing/2014/chart" uri="{C3380CC4-5D6E-409C-BE32-E72D297353CC}">
              <c16:uniqueId val="{00000000-EEB7-4878-B132-E5E6ACA1F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7-4878-B132-E5E6ACA1F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B7-4878-B132-E5E6ACA1F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33</c:v>
                </c:pt>
                <c:pt idx="6">
                  <c:v>25</c:v>
                </c:pt>
                <c:pt idx="9">
                  <c:v>20</c:v>
                </c:pt>
                <c:pt idx="12">
                  <c:v>21</c:v>
                </c:pt>
              </c:numCache>
            </c:numRef>
          </c:val>
          <c:extLst>
            <c:ext xmlns:c16="http://schemas.microsoft.com/office/drawing/2014/chart" uri="{C3380CC4-5D6E-409C-BE32-E72D297353CC}">
              <c16:uniqueId val="{00000003-EEB7-4878-B132-E5E6ACA1F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366</c:v>
                </c:pt>
                <c:pt idx="3">
                  <c:v>363</c:v>
                </c:pt>
                <c:pt idx="6">
                  <c:v>394</c:v>
                </c:pt>
                <c:pt idx="9">
                  <c:v>373</c:v>
                </c:pt>
                <c:pt idx="12">
                  <c:v>366</c:v>
                </c:pt>
              </c:numCache>
            </c:numRef>
          </c:val>
          <c:extLst>
            <c:ext xmlns:c16="http://schemas.microsoft.com/office/drawing/2014/chart" uri="{C3380CC4-5D6E-409C-BE32-E72D297353CC}">
              <c16:uniqueId val="{00000004-EEB7-4878-B132-E5E6ACA1F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7-4878-B132-E5E6ACA1F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7-4878-B132-E5E6ACA1F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612</c:v>
                </c:pt>
                <c:pt idx="3">
                  <c:v>656</c:v>
                </c:pt>
                <c:pt idx="6">
                  <c:v>630</c:v>
                </c:pt>
                <c:pt idx="9">
                  <c:v>643</c:v>
                </c:pt>
                <c:pt idx="12">
                  <c:v>696</c:v>
                </c:pt>
              </c:numCache>
            </c:numRef>
          </c:val>
          <c:extLst>
            <c:ext xmlns:c16="http://schemas.microsoft.com/office/drawing/2014/chart" uri="{C3380CC4-5D6E-409C-BE32-E72D297353CC}">
              <c16:uniqueId val="{00000007-EEB7-4878-B132-E5E6ACA1FB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368</c:v>
                </c:pt>
                <c:pt idx="2">
                  <c:v>#N/A</c:v>
                </c:pt>
                <c:pt idx="3">
                  <c:v>#N/A</c:v>
                </c:pt>
                <c:pt idx="4">
                  <c:v>401</c:v>
                </c:pt>
                <c:pt idx="5">
                  <c:v>#N/A</c:v>
                </c:pt>
                <c:pt idx="6">
                  <c:v>#N/A</c:v>
                </c:pt>
                <c:pt idx="7">
                  <c:v>406</c:v>
                </c:pt>
                <c:pt idx="8">
                  <c:v>#N/A</c:v>
                </c:pt>
                <c:pt idx="9">
                  <c:v>#N/A</c:v>
                </c:pt>
                <c:pt idx="10">
                  <c:v>414</c:v>
                </c:pt>
                <c:pt idx="11">
                  <c:v>#N/A</c:v>
                </c:pt>
                <c:pt idx="12">
                  <c:v>#N/A</c:v>
                </c:pt>
                <c:pt idx="13">
                  <c:v>476</c:v>
                </c:pt>
                <c:pt idx="14">
                  <c:v>#N/A</c:v>
                </c:pt>
              </c:numCache>
            </c:numRef>
          </c:val>
          <c:smooth val="0"/>
          <c:extLst>
            <c:ext xmlns:c16="http://schemas.microsoft.com/office/drawing/2014/chart" uri="{C3380CC4-5D6E-409C-BE32-E72D297353CC}">
              <c16:uniqueId val="{00000008-EEB7-4878-B132-E5E6ACA1FB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6812</c:v>
                </c:pt>
                <c:pt idx="5">
                  <c:v>6470</c:v>
                </c:pt>
                <c:pt idx="8">
                  <c:v>6372</c:v>
                </c:pt>
                <c:pt idx="11">
                  <c:v>6626</c:v>
                </c:pt>
                <c:pt idx="14">
                  <c:v>7064</c:v>
                </c:pt>
              </c:numCache>
            </c:numRef>
          </c:val>
          <c:extLst>
            <c:ext xmlns:c16="http://schemas.microsoft.com/office/drawing/2014/chart" uri="{C3380CC4-5D6E-409C-BE32-E72D297353CC}">
              <c16:uniqueId val="{00000000-AD8C-4A20-A358-F76065B16C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8C-4A20-A358-F76065B16C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2155</c:v>
                </c:pt>
                <c:pt idx="5">
                  <c:v>3058</c:v>
                </c:pt>
                <c:pt idx="8">
                  <c:v>3078</c:v>
                </c:pt>
                <c:pt idx="11">
                  <c:v>3657</c:v>
                </c:pt>
                <c:pt idx="14">
                  <c:v>4167</c:v>
                </c:pt>
              </c:numCache>
            </c:numRef>
          </c:val>
          <c:extLst>
            <c:ext xmlns:c16="http://schemas.microsoft.com/office/drawing/2014/chart" uri="{C3380CC4-5D6E-409C-BE32-E72D297353CC}">
              <c16:uniqueId val="{00000002-AD8C-4A20-A358-F76065B16C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8C-4A20-A358-F76065B16C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8C-4A20-A358-F76065B16C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8C-4A20-A358-F76065B16C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510</c:v>
                </c:pt>
                <c:pt idx="3">
                  <c:v>490</c:v>
                </c:pt>
                <c:pt idx="6">
                  <c:v>577</c:v>
                </c:pt>
                <c:pt idx="9">
                  <c:v>555</c:v>
                </c:pt>
                <c:pt idx="12">
                  <c:v>641</c:v>
                </c:pt>
              </c:numCache>
            </c:numRef>
          </c:val>
          <c:extLst>
            <c:ext xmlns:c16="http://schemas.microsoft.com/office/drawing/2014/chart" uri="{C3380CC4-5D6E-409C-BE32-E72D297353CC}">
              <c16:uniqueId val="{00000006-AD8C-4A20-A358-F76065B16C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280</c:v>
                </c:pt>
                <c:pt idx="3">
                  <c:v>220</c:v>
                </c:pt>
                <c:pt idx="6">
                  <c:v>198</c:v>
                </c:pt>
                <c:pt idx="9">
                  <c:v>200</c:v>
                </c:pt>
                <c:pt idx="12">
                  <c:v>205</c:v>
                </c:pt>
              </c:numCache>
            </c:numRef>
          </c:val>
          <c:extLst>
            <c:ext xmlns:c16="http://schemas.microsoft.com/office/drawing/2014/chart" uri="{C3380CC4-5D6E-409C-BE32-E72D297353CC}">
              <c16:uniqueId val="{00000007-AD8C-4A20-A358-F76065B16C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3567</c:v>
                </c:pt>
                <c:pt idx="3">
                  <c:v>3170</c:v>
                </c:pt>
                <c:pt idx="6">
                  <c:v>3039</c:v>
                </c:pt>
                <c:pt idx="9">
                  <c:v>2308</c:v>
                </c:pt>
                <c:pt idx="12">
                  <c:v>2051</c:v>
                </c:pt>
              </c:numCache>
            </c:numRef>
          </c:val>
          <c:extLst>
            <c:ext xmlns:c16="http://schemas.microsoft.com/office/drawing/2014/chart" uri="{C3380CC4-5D6E-409C-BE32-E72D297353CC}">
              <c16:uniqueId val="{00000008-AD8C-4A20-A358-F76065B16C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8C-4A20-A358-F76065B16C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7544</c:v>
                </c:pt>
                <c:pt idx="3">
                  <c:v>7317</c:v>
                </c:pt>
                <c:pt idx="6">
                  <c:v>7293</c:v>
                </c:pt>
                <c:pt idx="9">
                  <c:v>7779</c:v>
                </c:pt>
                <c:pt idx="12">
                  <c:v>8660</c:v>
                </c:pt>
              </c:numCache>
            </c:numRef>
          </c:val>
          <c:extLst>
            <c:ext xmlns:c16="http://schemas.microsoft.com/office/drawing/2014/chart" uri="{C3380CC4-5D6E-409C-BE32-E72D297353CC}">
              <c16:uniqueId val="{0000000A-AD8C-4A20-A358-F76065B16C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2934</c:v>
                </c:pt>
                <c:pt idx="2">
                  <c:v>#N/A</c:v>
                </c:pt>
                <c:pt idx="3">
                  <c:v>#N/A</c:v>
                </c:pt>
                <c:pt idx="4">
                  <c:v>1670</c:v>
                </c:pt>
                <c:pt idx="5">
                  <c:v>#N/A</c:v>
                </c:pt>
                <c:pt idx="6">
                  <c:v>#N/A</c:v>
                </c:pt>
                <c:pt idx="7">
                  <c:v>1657</c:v>
                </c:pt>
                <c:pt idx="8">
                  <c:v>#N/A</c:v>
                </c:pt>
                <c:pt idx="9">
                  <c:v>#N/A</c:v>
                </c:pt>
                <c:pt idx="10">
                  <c:v>559</c:v>
                </c:pt>
                <c:pt idx="11">
                  <c:v>#N/A</c:v>
                </c:pt>
                <c:pt idx="12">
                  <c:v>#N/A</c:v>
                </c:pt>
                <c:pt idx="13">
                  <c:v>327</c:v>
                </c:pt>
                <c:pt idx="14">
                  <c:v>#N/A</c:v>
                </c:pt>
              </c:numCache>
            </c:numRef>
          </c:val>
          <c:smooth val="0"/>
          <c:extLst>
            <c:ext xmlns:c16="http://schemas.microsoft.com/office/drawing/2014/chart" uri="{C3380CC4-5D6E-409C-BE32-E72D297353CC}">
              <c16:uniqueId val="{0000000B-AD8C-4A20-A358-F76065B16C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1712</c:v>
                </c:pt>
                <c:pt idx="1">
                  <c:v>2267</c:v>
                </c:pt>
                <c:pt idx="2">
                  <c:v>2678</c:v>
                </c:pt>
              </c:numCache>
            </c:numRef>
          </c:val>
          <c:extLst>
            <c:ext xmlns:c16="http://schemas.microsoft.com/office/drawing/2014/chart" uri="{C3380CC4-5D6E-409C-BE32-E72D297353CC}">
              <c16:uniqueId val="{00000000-8FCF-4B88-83EA-E3CC4ED273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131</c:v>
                </c:pt>
              </c:numCache>
            </c:numRef>
          </c:val>
          <c:extLst>
            <c:ext xmlns:c16="http://schemas.microsoft.com/office/drawing/2014/chart" uri="{C3380CC4-5D6E-409C-BE32-E72D297353CC}">
              <c16:uniqueId val="{00000001-8FCF-4B88-83EA-E3CC4ED273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428</c:v>
                </c:pt>
                <c:pt idx="1">
                  <c:v>444</c:v>
                </c:pt>
                <c:pt idx="2">
                  <c:v>456</c:v>
                </c:pt>
              </c:numCache>
            </c:numRef>
          </c:val>
          <c:extLst>
            <c:ext xmlns:c16="http://schemas.microsoft.com/office/drawing/2014/chart" uri="{C3380CC4-5D6E-409C-BE32-E72D297353CC}">
              <c16:uniqueId val="{00000002-8FCF-4B88-83EA-E3CC4ED273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{27888579-7FA1-4D82-BB64-10CA31F28196}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22-48C7-AED2-979D3DF899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{91F039E5-D60F-47AF-A78F-833B2098D4E8}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2-48C7-AED2-979D3DF899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{03D4A60C-5E55-4DAD-A710-872DE2C637E6}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2-48C7-AED2-979D3DF899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{0E7726CF-C296-49D8-9E9E-8CDE3A137182}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2-48C7-AED2-979D3DF899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{F166A67C-CBB7-4439-B804-67699F41EAD2}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2-48C7-AED2-979D3DF8999F}"/>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{2FAAE2F2-9711-4A66-9301-70FD880E6E5D}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22-48C7-AED2-979D3DF8999F}"/>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{BACB0248-086E-4D6D-B176-C53935F3F4A7}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22-48C7-AED2-979D3DF8999F}"/>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{523F3CCC-1A49-43F6-83DE-86DBA0B05D9D}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22-48C7-AED2-979D3DF8999F}"/>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{A3D498A1-94A2-4BC5-B7B3-6022DDBD9E18}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22-48C7-AED2-979D3DF899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54.7</c:v>
                </c:pt>
                <c:pt idx="16">
                  <c:v>56.1</c:v>
                </c:pt>
                <c:pt idx="24">
                  <c:v>55.9</c:v>
                </c:pt>
                <c:pt idx="32">
                  <c:v>54.2</c:v>
                </c:pt>
              </c:numCache>
            </c:numRef>
          </c:xVal>
          <c:yVal>
            <c:numRef>
              <c:f>公会計指標分析・財政指標組合せ分析表!$BP$51:$DC$51</c:f>
              <c:numCache>
                <c:formatCode>#,##0.0;"▲ "#,##0.0</c:formatCode>
                <c:ptCount val="40"/>
                <c:pt idx="0">
                  <c:v>83.4</c:v>
                </c:pt>
                <c:pt idx="8">
                  <c:v>46.6</c:v>
                </c:pt>
                <c:pt idx="16">
                  <c:v>45.9</c:v>
                </c:pt>
                <c:pt idx="24">
                  <c:v>14.7</c:v>
                </c:pt>
                <c:pt idx="32">
                  <c:v>7.9</c:v>
                </c:pt>
              </c:numCache>
            </c:numRef>
          </c:yVal>
          <c:smooth val="0"/>
          <c:extLst>
            <c:ext xmlns:c16="http://schemas.microsoft.com/office/drawing/2014/chart" uri="{C3380CC4-5D6E-409C-BE32-E72D297353CC}">
              <c16:uniqueId val="{00000009-4522-48C7-AED2-979D3DF899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{82166819-4089-433C-AD49-E8C6F2368992}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22-48C7-AED2-979D3DF899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{FE24DE78-DEB9-4C10-8816-5017C067A98E}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2-48C7-AED2-979D3DF899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{C4A5C993-E828-4527-906F-0E0DC6C2E48A}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2-48C7-AED2-979D3DF899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{98A9CA51-C10A-42BF-9CFC-FBBA7B3DA961}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2-48C7-AED2-979D3DF899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{018448AD-A419-47D6-8F05-309F9285EAEC}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2-48C7-AED2-979D3DF8999F}"/>
                </c:ext>
              </c:extLst>
            </c:dLbl>
            <c:dLbl>
              <c:idx val="8"/>
              <c:layout>
                <c:manualLayout>
                  <c:x val="-2.27169143589700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{97B98772-B8A6-480F-ADBC-5E4B537BE39E}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22-48C7-AED2-979D3DF8999F}"/>
                </c:ext>
              </c:extLst>
            </c:dLbl>
            <c:dLbl>
              <c:idx val="16"/>
              <c:layout>
                <c:manualLayout>
                  <c:x val="-4.144403676083650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{F012002B-FE2E-49BA-A34F-6C5A08D36C2B}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22-48C7-AED2-979D3DF8999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{0695A088-5E57-409D-9041-126502002CFC}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22-48C7-AED2-979D3DF8999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{8A829488-D525-4598-BA86-C02E44315879}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22-48C7-AED2-979D3DF899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522-48C7-AED2-979D3DF8999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{4CBD998A-2592-4508-9C51-0989534BB06D}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05-40D3-819B-2D8E59CC0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{C911471E-863F-4384-9ED4-53C0F25B652E}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5-40D3-819B-2D8E59CC0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{FFD8A0F0-4D99-4806-8D47-8C83EC51584D}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5-40D3-819B-2D8E59CC0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{1819D5E2-4E16-4EE5-A990-E505139F540B}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5-40D3-819B-2D8E59CC0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{B1CBF362-8296-47A9-86A8-0AFE10A9274F}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5-40D3-819B-2D8E59CC0268}"/>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{5D9911F9-8FC9-4ECA-A802-26B38A076E36}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05-40D3-819B-2D8E59CC0268}"/>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{5936168B-AC6C-425D-B150-3E065E628569}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05-40D3-819B-2D8E59CC0268}"/>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{764EB785-81ED-4CAE-9E45-4CB2F20BBD93}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05-40D3-819B-2D8E59CC0268}"/>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{0F33D293-9D97-4B5A-A6BD-EAC6B40BE4AE}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05-40D3-819B-2D8E59CC0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10.9</c:v>
                </c:pt>
                <c:pt idx="24">
                  <c:v>11.1</c:v>
                </c:pt>
                <c:pt idx="32">
                  <c:v>11.2</c:v>
                </c:pt>
              </c:numCache>
            </c:numRef>
          </c:xVal>
          <c:yVal>
            <c:numRef>
              <c:f>公会計指標分析・財政指標組合せ分析表!$BP$73:$DC$73</c:f>
              <c:numCache>
                <c:formatCode>#,##0.0;"▲ "#,##0.0</c:formatCode>
                <c:ptCount val="40"/>
                <c:pt idx="0">
                  <c:v>83.4</c:v>
                </c:pt>
                <c:pt idx="8">
                  <c:v>46.6</c:v>
                </c:pt>
                <c:pt idx="16">
                  <c:v>45.9</c:v>
                </c:pt>
                <c:pt idx="24">
                  <c:v>14.7</c:v>
                </c:pt>
                <c:pt idx="32">
                  <c:v>7.9</c:v>
                </c:pt>
              </c:numCache>
            </c:numRef>
          </c:yVal>
          <c:smooth val="0"/>
          <c:extLst>
            <c:ext xmlns:c16="http://schemas.microsoft.com/office/drawing/2014/chart" uri="{C3380CC4-5D6E-409C-BE32-E72D297353CC}">
              <c16:uniqueId val="{00000009-E805-40D3-819B-2D8E59CC0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{53824E24-9875-42A9-AAAB-955F80FE49B6}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05-40D3-819B-2D8E59CC0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{A8E38F5D-31DD-43CB-A524-4C96C02EBFC7}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5-40D3-819B-2D8E59CC0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{C37A7088-64BF-48AE-9EC8-466C94BFA79D}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5-40D3-819B-2D8E59CC0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{20A8E5E6-B367-431A-A3DF-1B60A3AFDE9B}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5-40D3-819B-2D8E59CC0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{9CDE56A2-ABE2-45D1-8065-669D94B61A04}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5-40D3-819B-2D8E59CC026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{C44EA5B3-509B-4DB6-B6EE-D392A4D33990}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05-40D3-819B-2D8E59CC026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{62E60E6E-868A-4C04-8B2C-76120D54E168}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05-40D3-819B-2D8E59CC026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{EA3B9C9F-DDCC-4894-81FD-28B5B96911C9}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05-40D3-819B-2D8E59CC026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{5B362620-5D1D-45E2-9695-CD230CFCA045}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05-40D3-819B-2D8E59CC0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E805-40D3-819B-2D8E59CC0268}"/>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元利償還金については、消防整備事業に係る起債の償還が始まったため、前年度から</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百万円増加した。今後は避難所の空調整備事業や学校施設の集約化事業の償還が始まってくるため、元利償還金は増加する見込みである。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公営企業の元利償還金に対する繰入金については、下水道事業について、処理場や管路施設の長寿命化・耐震化事業を実施する予定があり、今後は増加する見込みである。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一般会計等に係る地方債の現在高は、学校施設の集約化事業に係る起債を行ったため、昨年度よりも</a:t>
          </a:r>
          <a:r>
            <a:rPr kumimoji="1" lang="en-US" altLang="ja-JP" sz="1400">
              <a:latin typeface="ＭＳ ゴシック" pitchFamily="49" charset="-128"/>
              <a:ea typeface="ＭＳ ゴシック" pitchFamily="49" charset="-128"/>
            </a:rPr>
            <a:t>881</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しかしながら公営企業債等繰入見込額の減少や、特別会計を精算したことによる繰入金により基金積み立てを行い、充当可能基金が</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百万円増加したことにより、将来負担比率としては</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将来負担比率の分子については、学校施設の集約化事業や、下水道の長寿命化事業により今後増加が見込まれるため、基金に積み立てる額に目標を作るなどして対策をとることが必要になってくる。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百万円増加した。主な原因としては、各々の基金で大きく減少したものはなく、財政調整基金では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百万円積み立てることができたためである。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経費の削減や自主財源の確保により、基金の取り崩しを最小限に抑えるように努めていく。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北方町福祉振興基金：福祉活動の促進、快適な生活環境の形成等に要する経費に充てる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北方町ふるさと基金：寄付者の指定した使途（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北方町職員退職手当基金：岐阜県市町村職員退職手当組合退職手当条例第十八条に規定する特別負担金に充てる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北方町森林環境基金：森林整備及び促進のため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北方町ふるさと基金：積み立てにより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森林環境基金：学校施設の木製用品購入のため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ふるさと基金以外のその他特定目的基金については、今後も預金利子を積み立てていく予定である。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年度については企業誘致事業が完了し、特別会計の精算によって基金を積み立てることができたため増加した。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今後の下水道の長寿命化・耐震化事業による支出が見込まれるが、経常経費の削減や自主財源の確保により、標準財政規模の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4742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2092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2346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886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4696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7236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776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578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926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1274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5386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3440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788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5386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790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7328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9553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9553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9553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3297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8695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8695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3140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5202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3140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5202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3474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8230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9470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228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228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639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639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320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320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3474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174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174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7080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較して低水準で推移している。これは庁舎建設や区画整理、公共施設等総合管理計画に基づく北方学園構想（学校施設の集約化に伴い、校舎等の建て替えや増築等を実施）など、固定資産の新規取得が多いためと考えら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年度は認定子ども園を新築、消防施設は広域化に伴い令和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年度までに再配置を行う必要があるなど、今後も有形固定資産減価償却率の減少が予想される。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1188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3474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043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3474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043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3474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043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3474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04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3474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04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3474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04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3474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04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3474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13860" y="4413462"/>
          <a:ext cx="1270" cy="135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66565" y="577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26865" y="57719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66565" y="41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26865" y="4413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66565" y="5175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6496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45205" y="5139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7464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204085" y="510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3352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608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4410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705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0999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293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164965" y="48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266565" y="474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545205" y="495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141393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596005" y="4941782"/>
          <a:ext cx="61976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874645" y="4959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29</xdr:row>
      <xdr:rowOff>148590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925445" y="5002953"/>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47413</xdr:rowOff>
    </xdr:from>
    <xdr:to>
      <xdr:col>11</xdr:col>
      <xdr:colOff>187325</xdr:colOff>
      <xdr:row>29</xdr:row>
      <xdr:rowOff>149013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204085" y="49089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29</xdr:row>
      <xdr:rowOff>148590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254885" y="495977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533525" y="4837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98213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584325" y="4884208"/>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403609"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4574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075189"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40462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403609" y="473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45749" y="47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165540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075189" y="469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404629" y="46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902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1210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17412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671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671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82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82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53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53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902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888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888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150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年度と同様、広域交流拠点の賃料収入を原資として財政調整基金の積み立てを行ったため、債務償還比率は前年比で減少した。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北方学園構想により借入残高は増加傾向にあることを踏まえ、今後も引き続き繰上償還が可能な起債について検証を行い、改善を図っていきたい。</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4092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902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9366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902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9366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902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5055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902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5055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902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5055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902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5055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902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65314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902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997902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3035280" y="4390843"/>
          <a:ext cx="1269" cy="140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3087985" y="57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71145" y="5793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308798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297114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3087985" y="494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009245" y="496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366625" y="5184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696065" y="52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025505" y="5197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0354945" y="52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8822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2624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5919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09213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2508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170389</xdr:rowOff>
    </xdr:from>
    <xdr:to>
      <xdr:col>76</xdr:col>
      <xdr:colOff>73025</xdr:colOff>
      <xdr:row>29</xdr:row>
      <xdr:rowOff>100539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009245" y="4864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21816</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3087985" y="47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150840</xdr:rowOff>
    </xdr:from>
    <xdr:to>
      <xdr:col>72</xdr:col>
      <xdr:colOff>123825</xdr:colOff>
      <xdr:row>30</xdr:row>
      <xdr:rowOff>80990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366625" y="50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49739</xdr:rowOff>
    </xdr:from>
    <xdr:to>
      <xdr:col>76</xdr:col>
      <xdr:colOff>22225</xdr:colOff>
      <xdr:row>30</xdr:row>
      <xdr:rowOff>30190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417425" y="4911299"/>
          <a:ext cx="619760" cy="1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122038</xdr:rowOff>
    </xdr:from>
    <xdr:to>
      <xdr:col>68</xdr:col>
      <xdr:colOff>123825</xdr:colOff>
      <xdr:row>31</xdr:row>
      <xdr:rowOff>52188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696065" y="515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30190</xdr:rowOff>
    </xdr:from>
    <xdr:to>
      <xdr:col>72</xdr:col>
      <xdr:colOff>73025</xdr:colOff>
      <xdr:row>31</xdr:row>
      <xdr:rowOff>1388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46865" y="5059390"/>
          <a:ext cx="67056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139927</xdr:rowOff>
    </xdr:from>
    <xdr:to>
      <xdr:col>64</xdr:col>
      <xdr:colOff>123825</xdr:colOff>
      <xdr:row>31</xdr:row>
      <xdr:rowOff>70077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025505" y="5169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1388</xdr:rowOff>
    </xdr:from>
    <xdr:to>
      <xdr:col>68</xdr:col>
      <xdr:colOff>73025</xdr:colOff>
      <xdr:row>31</xdr:row>
      <xdr:rowOff>19277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076305" y="5198228"/>
          <a:ext cx="67056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281</xdr:rowOff>
    </xdr:from>
    <xdr:to>
      <xdr:col>60</xdr:col>
      <xdr:colOff>123825</xdr:colOff>
      <xdr:row>32</xdr:row>
      <xdr:rowOff>101881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0354945" y="53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19277</xdr:rowOff>
    </xdr:from>
    <xdr:to>
      <xdr:col>64</xdr:col>
      <xdr:colOff>73025</xdr:colOff>
      <xdr:row>32</xdr:row>
      <xdr:rowOff>51081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0405745" y="5216117"/>
          <a:ext cx="670560" cy="1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2192712" y="52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1534852" y="53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0864292" y="528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0193732" y="49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97517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2192712" y="47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68715</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1534852" y="493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86604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0864292" y="49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93008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0193732" y="54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13474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13474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2486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6394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2486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6394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57403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695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9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28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355340" y="6324600"/>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30364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100965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26554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18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22935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0976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0976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90518"/>
          <a:ext cx="0" cy="141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70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7003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69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90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76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913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91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914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91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9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76616</xdr:rowOff>
    </xdr:from>
    <xdr:to>
      <xdr:col>55</xdr:col>
      <xdr:colOff>50800</xdr:colOff>
      <xdr:row>42</xdr:row>
      <xdr:rowOff>6766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949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89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76599</xdr:rowOff>
    </xdr:from>
    <xdr:to>
      <xdr:col>50</xdr:col>
      <xdr:colOff>165100</xdr:colOff>
      <xdr:row>42</xdr:row>
      <xdr:rowOff>6749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949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127399</xdr:rowOff>
    </xdr:from>
    <xdr:to>
      <xdr:col>55</xdr:col>
      <xdr:colOff>0</xdr:colOff>
      <xdr:row>41</xdr:row>
      <xdr:rowOff>127416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8496300" y="7000639"/>
          <a:ext cx="7239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76577</xdr:rowOff>
    </xdr:from>
    <xdr:to>
      <xdr:col>46</xdr:col>
      <xdr:colOff>38100</xdr:colOff>
      <xdr:row>42</xdr:row>
      <xdr:rowOff>6727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94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127377</xdr:rowOff>
    </xdr:from>
    <xdr:to>
      <xdr:col>50</xdr:col>
      <xdr:colOff>114300</xdr:colOff>
      <xdr:row>41</xdr:row>
      <xdr:rowOff>127399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713980" y="7000617"/>
          <a:ext cx="78232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76581</xdr:rowOff>
    </xdr:from>
    <xdr:to>
      <xdr:col>41</xdr:col>
      <xdr:colOff>101600</xdr:colOff>
      <xdr:row>42</xdr:row>
      <xdr:rowOff>6731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949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127377</xdr:rowOff>
    </xdr:from>
    <xdr:to>
      <xdr:col>45</xdr:col>
      <xdr:colOff>177800</xdr:colOff>
      <xdr:row>41</xdr:row>
      <xdr:rowOff>127381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7000617"/>
          <a:ext cx="78994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76561</xdr:rowOff>
    </xdr:from>
    <xdr:to>
      <xdr:col>36</xdr:col>
      <xdr:colOff>165100</xdr:colOff>
      <xdr:row>42</xdr:row>
      <xdr:rowOff>6711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949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127361</xdr:rowOff>
    </xdr:from>
    <xdr:to>
      <xdr:col>41</xdr:col>
      <xdr:colOff>50800</xdr:colOff>
      <xdr:row>41</xdr:row>
      <xdr:rowOff>127381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149340" y="7000601"/>
          <a:ext cx="7747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6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6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6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169326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71587" y="70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169304</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509587" y="70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169308</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12027" y="70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169288</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37327" y="70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086225" y="934402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124960"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020820" y="10768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124960" y="985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7399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965200" y="9937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036060" y="1005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124960"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31216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47625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355340" y="1007364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51460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15240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565400" y="1004506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739900" y="996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154305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790700" y="1001268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965200" y="9929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121920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08380" y="998029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17056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38570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61100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83630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17056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38570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61100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8363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9219565" y="9600045"/>
          <a:ext cx="0" cy="113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9258300" y="1073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9154160" y="1073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9258300" y="938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9154160" y="9600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9258300" y="10424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9192260" y="1056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8445500" y="105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7670800" y="10586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6873240" y="1058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098540" y="105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91257</xdr:rowOff>
    </xdr:from>
    <xdr:to>
      <xdr:col>55</xdr:col>
      <xdr:colOff>50800</xdr:colOff>
      <xdr:row>64</xdr:row>
      <xdr:rowOff>21407</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192260" y="10652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6184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9258300" y="105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91170</xdr:rowOff>
    </xdr:from>
    <xdr:to>
      <xdr:col>50</xdr:col>
      <xdr:colOff>165100</xdr:colOff>
      <xdr:row>64</xdr:row>
      <xdr:rowOff>21320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445500" y="10652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141970</xdr:rowOff>
    </xdr:from>
    <xdr:to>
      <xdr:col>55</xdr:col>
      <xdr:colOff>0</xdr:colOff>
      <xdr:row>63</xdr:row>
      <xdr:rowOff>142057</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8496300" y="10703290"/>
          <a:ext cx="7239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91063</xdr:rowOff>
    </xdr:from>
    <xdr:to>
      <xdr:col>46</xdr:col>
      <xdr:colOff>38100</xdr:colOff>
      <xdr:row>64</xdr:row>
      <xdr:rowOff>21213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7670800" y="10652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141863</xdr:rowOff>
    </xdr:from>
    <xdr:to>
      <xdr:col>50</xdr:col>
      <xdr:colOff>114300</xdr:colOff>
      <xdr:row>63</xdr:row>
      <xdr:rowOff>141970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713980" y="10703183"/>
          <a:ext cx="78232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91085</xdr:rowOff>
    </xdr:from>
    <xdr:to>
      <xdr:col>41</xdr:col>
      <xdr:colOff>101600</xdr:colOff>
      <xdr:row>64</xdr:row>
      <xdr:rowOff>21235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6873240" y="1065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141863</xdr:rowOff>
    </xdr:from>
    <xdr:to>
      <xdr:col>45</xdr:col>
      <xdr:colOff>177800</xdr:colOff>
      <xdr:row>63</xdr:row>
      <xdr:rowOff>141885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6924040" y="10703183"/>
          <a:ext cx="78994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91194</xdr:rowOff>
    </xdr:from>
    <xdr:to>
      <xdr:col>36</xdr:col>
      <xdr:colOff>165100</xdr:colOff>
      <xdr:row>64</xdr:row>
      <xdr:rowOff>21344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098540" y="1065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141885</xdr:rowOff>
    </xdr:from>
    <xdr:to>
      <xdr:col>41</xdr:col>
      <xdr:colOff>50800</xdr:colOff>
      <xdr:row>63</xdr:row>
      <xdr:rowOff>141994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149340" y="10703205"/>
          <a:ext cx="7747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214575" y="103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444955" y="103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670255" y="1037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5872695" y="103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12447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214575" y="107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12340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444955" y="1074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12362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0255" y="107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12471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5872695" y="1074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a:extLst>
            <a:ext uri="{FF2B5EF4-FFF2-40B4-BE49-F238E27FC236}">
              <a16:creationId xmlns:a16="http://schemas.microsoft.com/office/drawing/2014/main" id="{00000000-0008-0000-0100-00003B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4375764"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a:extLst>
            <a:ext uri="{FF2B5EF4-FFF2-40B4-BE49-F238E27FC236}">
              <a16:creationId xmlns:a16="http://schemas.microsoft.com/office/drawing/2014/main" id="{00000000-0008-0000-0100-00003D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a:extLst>
            <a:ext uri="{FF2B5EF4-FFF2-40B4-BE49-F238E27FC236}">
              <a16:creationId xmlns:a16="http://schemas.microsoft.com/office/drawing/2014/main" id="{00000000-0008-0000-0100-00003F010000}"/>
            </a:ext>
          </a:extLst>
        </xdr:cNvPr>
        <xdr:cNvSpPr txBox="1"/>
      </xdr:nvSpPr>
      <xdr:spPr>
        <a:xfrm>
          <a:off x="1441450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428750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21" name="【認定こども園・幼稚園・保育所】&#10;有形固定資産減価償却率平均値テキスト">
          <a:extLst>
            <a:ext uri="{FF2B5EF4-FFF2-40B4-BE49-F238E27FC236}">
              <a16:creationId xmlns:a16="http://schemas.microsoft.com/office/drawing/2014/main" id="{00000000-0008-0000-0100-000041010000}"/>
            </a:ext>
          </a:extLst>
        </xdr:cNvPr>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357884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28041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202944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12318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14325600" y="68937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170378</xdr:rowOff>
    </xdr:from>
    <xdr:ext cx="405111" cy="259045"/>
    <xdr:sp macro="" textlink="">
      <xdr:nvSpPr>
        <xdr:cNvPr id="333" name="【認定こども園・幼稚園・保育所】&#10;有形固定資産減価償却率該当値テキスト">
          <a:extLst>
            <a:ext uri="{FF2B5EF4-FFF2-40B4-BE49-F238E27FC236}">
              <a16:creationId xmlns:a16="http://schemas.microsoft.com/office/drawing/2014/main" id="{00000000-0008-0000-0100-00004D010000}"/>
            </a:ext>
          </a:extLst>
        </xdr:cNvPr>
        <xdr:cNvSpPr txBox="1"/>
      </xdr:nvSpPr>
      <xdr:spPr>
        <a:xfrm>
          <a:off x="14414500"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164193</xdr:rowOff>
    </xdr:from>
    <xdr:to>
      <xdr:col>81</xdr:col>
      <xdr:colOff>101600</xdr:colOff>
      <xdr:row>41</xdr:row>
      <xdr:rowOff>94343</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3578840" y="6869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43543</xdr:rowOff>
    </xdr:from>
    <xdr:to>
      <xdr:col>85</xdr:col>
      <xdr:colOff>127000</xdr:colOff>
      <xdr:row>41</xdr:row>
      <xdr:rowOff>71301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3629640" y="6916783"/>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131535</xdr:rowOff>
    </xdr:from>
    <xdr:to>
      <xdr:col>76</xdr:col>
      <xdr:colOff>165100</xdr:colOff>
      <xdr:row>41</xdr:row>
      <xdr:rowOff>61685</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280414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10885</xdr:rowOff>
    </xdr:from>
    <xdr:to>
      <xdr:col>81</xdr:col>
      <xdr:colOff>50800</xdr:colOff>
      <xdr:row>41</xdr:row>
      <xdr:rowOff>43543</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2854940" y="688412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2029440" y="680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10885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2072620" y="6853646"/>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1231880" y="6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148046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1282680" y="681772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342" name="n_1aveValue【認定こども園・幼稚園・保育所】&#10;有形固定資産減価償却率">
          <a:extLst>
            <a:ext uri="{FF2B5EF4-FFF2-40B4-BE49-F238E27FC236}">
              <a16:creationId xmlns:a16="http://schemas.microsoft.com/office/drawing/2014/main" id="{00000000-0008-0000-0100-000056010000}"/>
            </a:ext>
          </a:extLst>
        </xdr:cNvPr>
        <xdr:cNvSpPr txBox="1"/>
      </xdr:nvSpPr>
      <xdr:spPr>
        <a:xfrm>
          <a:off x="134372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343" name="n_2aveValue【認定こども園・幼稚園・保育所】&#10;有形固定資産減価償却率">
          <a:extLst>
            <a:ext uri="{FF2B5EF4-FFF2-40B4-BE49-F238E27FC236}">
              <a16:creationId xmlns:a16="http://schemas.microsoft.com/office/drawing/2014/main" id="{00000000-0008-0000-0100-000057010000}"/>
            </a:ext>
          </a:extLst>
        </xdr:cNvPr>
        <xdr:cNvSpPr txBox="1"/>
      </xdr:nvSpPr>
      <xdr:spPr>
        <a:xfrm>
          <a:off x="12675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344" name="n_3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190054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345" name="n_4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110298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85470</xdr:rowOff>
    </xdr:from>
    <xdr:ext cx="405111" cy="259045"/>
    <xdr:sp macro="" textlink="">
      <xdr:nvSpPr>
        <xdr:cNvPr id="346" name="n_1main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3437244" y="695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52812</xdr:rowOff>
    </xdr:from>
    <xdr:ext cx="405111" cy="259045"/>
    <xdr:sp macro="" textlink="">
      <xdr:nvSpPr>
        <xdr:cNvPr id="347" name="n_2main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267524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348" name="n_3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190054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349" name="n_4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1102984" y="685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100-00007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flipV="1">
          <a:off x="19509104" y="5672001"/>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100-000078010000}"/>
            </a:ext>
          </a:extLst>
        </xdr:cNvPr>
        <xdr:cNvSpPr txBox="1"/>
      </xdr:nvSpPr>
      <xdr:spPr>
        <a:xfrm>
          <a:off x="19547840" y="70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9443700" y="7019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100-00007A010000}"/>
            </a:ext>
          </a:extLst>
        </xdr:cNvPr>
        <xdr:cNvSpPr txBox="1"/>
      </xdr:nvSpPr>
      <xdr:spPr>
        <a:xfrm>
          <a:off x="19547840" y="54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94437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100-00007C010000}"/>
            </a:ext>
          </a:extLst>
        </xdr:cNvPr>
        <xdr:cNvSpPr txBox="1"/>
      </xdr:nvSpPr>
      <xdr:spPr>
        <a:xfrm>
          <a:off x="19547840" y="648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45894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873504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79374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71627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6388080" y="6451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66222</xdr:rowOff>
    </xdr:from>
    <xdr:to>
      <xdr:col>116</xdr:col>
      <xdr:colOff>114300</xdr:colOff>
      <xdr:row>37</xdr:row>
      <xdr:rowOff>167822</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9458940" y="62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89099</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100-000088010000}"/>
            </a:ext>
          </a:extLst>
        </xdr:cNvPr>
        <xdr:cNvSpPr txBox="1"/>
      </xdr:nvSpPr>
      <xdr:spPr>
        <a:xfrm>
          <a:off x="19547840" y="612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18735040" y="626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117022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778220" y="6316436"/>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79374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113756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7988280" y="631317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62956</xdr:rowOff>
    </xdr:from>
    <xdr:to>
      <xdr:col>102</xdr:col>
      <xdr:colOff>165100</xdr:colOff>
      <xdr:row>37</xdr:row>
      <xdr:rowOff>164556</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716278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110490</xdr:rowOff>
    </xdr:from>
    <xdr:to>
      <xdr:col>107</xdr:col>
      <xdr:colOff>50800</xdr:colOff>
      <xdr:row>37</xdr:row>
      <xdr:rowOff>113756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7213580" y="631317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66222</xdr:rowOff>
    </xdr:from>
    <xdr:to>
      <xdr:col>98</xdr:col>
      <xdr:colOff>38100</xdr:colOff>
      <xdr:row>37</xdr:row>
      <xdr:rowOff>167822</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6388080" y="62689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113756</xdr:rowOff>
    </xdr:from>
    <xdr:to>
      <xdr:col>102</xdr:col>
      <xdr:colOff>114300</xdr:colOff>
      <xdr:row>37</xdr:row>
      <xdr:rowOff>117022</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6431260" y="631643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8561127"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7776267" y="656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70015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6226867"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856112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777626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9633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700156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12899</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6226867" y="604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100-0000B0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4375764" y="9566910"/>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100-0000B2010000}"/>
            </a:ext>
          </a:extLst>
        </xdr:cNvPr>
        <xdr:cNvSpPr txBox="1"/>
      </xdr:nvSpPr>
      <xdr:spPr>
        <a:xfrm>
          <a:off x="144145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28750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100-0000B4010000}"/>
            </a:ext>
          </a:extLst>
        </xdr:cNvPr>
        <xdr:cNvSpPr txBox="1"/>
      </xdr:nvSpPr>
      <xdr:spPr>
        <a:xfrm>
          <a:off x="144145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287500" y="9566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100-0000B6010000}"/>
            </a:ext>
          </a:extLst>
        </xdr:cNvPr>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357884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28041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202944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123188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4325600" y="98113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100-0000C2010000}"/>
            </a:ext>
          </a:extLst>
        </xdr:cNvPr>
        <xdr:cNvSpPr txBox="1"/>
      </xdr:nvSpPr>
      <xdr:spPr>
        <a:xfrm>
          <a:off x="144145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357884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60</xdr:row>
      <xdr:rowOff>7620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3629640" y="9862185"/>
          <a:ext cx="74676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28041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7620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854940" y="100584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92075</xdr:rowOff>
    </xdr:from>
    <xdr:to>
      <xdr:col>72</xdr:col>
      <xdr:colOff>38100</xdr:colOff>
      <xdr:row>60</xdr:row>
      <xdr:rowOff>22225</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2029440" y="998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072620" y="1003363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42545</xdr:rowOff>
    </xdr:from>
    <xdr:to>
      <xdr:col>67</xdr:col>
      <xdr:colOff>101600</xdr:colOff>
      <xdr:row>59</xdr:row>
      <xdr:rowOff>144145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123188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93345</xdr:rowOff>
    </xdr:from>
    <xdr:to>
      <xdr:col>71</xdr:col>
      <xdr:colOff>177800</xdr:colOff>
      <xdr:row>59</xdr:row>
      <xdr:rowOff>142875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1282680" y="998410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100-0000CB010000}"/>
            </a:ext>
          </a:extLst>
        </xdr:cNvPr>
        <xdr:cNvSpPr txBox="1"/>
      </xdr:nvSpPr>
      <xdr:spPr>
        <a:xfrm>
          <a:off x="134372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100-0000CC010000}"/>
            </a:ext>
          </a:extLst>
        </xdr:cNvPr>
        <xdr:cNvSpPr txBox="1"/>
      </xdr:nvSpPr>
      <xdr:spPr>
        <a:xfrm>
          <a:off x="126752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100-0000CD010000}"/>
            </a:ext>
          </a:extLst>
        </xdr:cNvPr>
        <xdr:cNvSpPr txBox="1"/>
      </xdr:nvSpPr>
      <xdr:spPr>
        <a:xfrm>
          <a:off x="119005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100-0000CE010000}"/>
            </a:ext>
          </a:extLst>
        </xdr:cNvPr>
        <xdr:cNvSpPr txBox="1"/>
      </xdr:nvSpPr>
      <xdr:spPr>
        <a:xfrm>
          <a:off x="1110298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100-0000CF010000}"/>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100-0000D0010000}"/>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38752</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100-0000D1010000}"/>
            </a:ext>
          </a:extLst>
        </xdr:cNvPr>
        <xdr:cNvSpPr txBox="1"/>
      </xdr:nvSpPr>
      <xdr:spPr>
        <a:xfrm>
          <a:off x="119005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100-0000D2010000}"/>
            </a:ext>
          </a:extLst>
        </xdr:cNvPr>
        <xdr:cNvSpPr txBox="1"/>
      </xdr:nvSpPr>
      <xdr:spPr>
        <a:xfrm>
          <a:off x="1110298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9509104" y="9342272"/>
          <a:ext cx="0" cy="133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19547840" y="106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9443700" y="10675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19547840" y="1012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94589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8735040" y="10258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7937480" y="1025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7162780" y="1025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388080" y="10253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59386</xdr:rowOff>
    </xdr:from>
    <xdr:to>
      <xdr:col>116</xdr:col>
      <xdr:colOff>114300</xdr:colOff>
      <xdr:row>61</xdr:row>
      <xdr:rowOff>160986</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58940" y="102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37813</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19547840" y="1026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735040" y="10364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110186</xdr:rowOff>
    </xdr:from>
    <xdr:to>
      <xdr:col>116</xdr:col>
      <xdr:colOff>63500</xdr:colOff>
      <xdr:row>62</xdr:row>
      <xdr:rowOff>18288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8778220" y="10336226"/>
          <a:ext cx="73152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76759</xdr:rowOff>
    </xdr:from>
    <xdr:to>
      <xdr:col>107</xdr:col>
      <xdr:colOff>101600</xdr:colOff>
      <xdr:row>62</xdr:row>
      <xdr:rowOff>6909</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7937480" y="10302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127559</xdr:rowOff>
    </xdr:from>
    <xdr:to>
      <xdr:col>111</xdr:col>
      <xdr:colOff>177800</xdr:colOff>
      <xdr:row>62</xdr:row>
      <xdr:rowOff>18288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7988280" y="10353599"/>
          <a:ext cx="78994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87275</xdr:rowOff>
    </xdr:from>
    <xdr:to>
      <xdr:col>102</xdr:col>
      <xdr:colOff>165100</xdr:colOff>
      <xdr:row>62</xdr:row>
      <xdr:rowOff>17425</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7162780" y="1031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127559</xdr:rowOff>
    </xdr:from>
    <xdr:to>
      <xdr:col>107</xdr:col>
      <xdr:colOff>50800</xdr:colOff>
      <xdr:row>61</xdr:row>
      <xdr:rowOff>138075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7213580" y="10353599"/>
          <a:ext cx="7747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90475</xdr:rowOff>
    </xdr:from>
    <xdr:to>
      <xdr:col>98</xdr:col>
      <xdr:colOff>38100</xdr:colOff>
      <xdr:row>62</xdr:row>
      <xdr:rowOff>20625</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388080" y="10316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138075</xdr:rowOff>
    </xdr:from>
    <xdr:to>
      <xdr:col>102</xdr:col>
      <xdr:colOff>114300</xdr:colOff>
      <xdr:row>61</xdr:row>
      <xdr:rowOff>141275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431260" y="10364115"/>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18561127"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17776267" y="100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7001567" y="100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6226867" y="1003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18561127" y="104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169486</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17776267" y="10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8552</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7001567" y="1040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11752</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6226867" y="1040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00000000-0008-0000-0100-00002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4375764" y="13068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a:extLst>
            <a:ext uri="{FF2B5EF4-FFF2-40B4-BE49-F238E27FC236}">
              <a16:creationId xmlns:a16="http://schemas.microsoft.com/office/drawing/2014/main" id="{00000000-0008-0000-0100-000024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550" name="【児童館】&#10;有形固定資産減価償却率最大値テキスト">
          <a:extLst>
            <a:ext uri="{FF2B5EF4-FFF2-40B4-BE49-F238E27FC236}">
              <a16:creationId xmlns:a16="http://schemas.microsoft.com/office/drawing/2014/main" id="{00000000-0008-0000-0100-000026020000}"/>
            </a:ext>
          </a:extLst>
        </xdr:cNvPr>
        <xdr:cNvSpPr txBox="1"/>
      </xdr:nvSpPr>
      <xdr:spPr>
        <a:xfrm>
          <a:off x="1441450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28750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552" name="【児童館】&#10;有形固定資産減価償却率平均値テキスト">
          <a:extLst>
            <a:ext uri="{FF2B5EF4-FFF2-40B4-BE49-F238E27FC236}">
              <a16:creationId xmlns:a16="http://schemas.microsoft.com/office/drawing/2014/main" id="{00000000-0008-0000-0100-000028020000}"/>
            </a:ext>
          </a:extLst>
        </xdr:cNvPr>
        <xdr:cNvSpPr txBox="1"/>
      </xdr:nvSpPr>
      <xdr:spPr>
        <a:xfrm>
          <a:off x="14414500" y="13662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4325600" y="136842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2804140" y="1351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2029440" y="134232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123188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4325600" y="134918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564" name="【児童館】&#10;有形固定資産減価償却率該当値テキスト">
          <a:extLst>
            <a:ext uri="{FF2B5EF4-FFF2-40B4-BE49-F238E27FC236}">
              <a16:creationId xmlns:a16="http://schemas.microsoft.com/office/drawing/2014/main" id="{00000000-0008-0000-0100-000034020000}"/>
            </a:ext>
          </a:extLst>
        </xdr:cNvPr>
        <xdr:cNvSpPr txBox="1"/>
      </xdr:nvSpPr>
      <xdr:spPr>
        <a:xfrm>
          <a:off x="144145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357884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131445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3629640" y="13464539"/>
          <a:ext cx="74676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28041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80</xdr:row>
      <xdr:rowOff>53339</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854940" y="13388340"/>
          <a:ext cx="7747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xdr:rowOff>
    </xdr:from>
    <xdr:to>
      <xdr:col>72</xdr:col>
      <xdr:colOff>38100</xdr:colOff>
      <xdr:row>79</xdr:row>
      <xdr:rowOff>117475</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2029440" y="13259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66675</xdr:rowOff>
    </xdr:from>
    <xdr:to>
      <xdr:col>76</xdr:col>
      <xdr:colOff>114300</xdr:colOff>
      <xdr:row>79</xdr:row>
      <xdr:rowOff>144780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072620" y="13310235"/>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107314</xdr:rowOff>
    </xdr:from>
    <xdr:to>
      <xdr:col>67</xdr:col>
      <xdr:colOff>101600</xdr:colOff>
      <xdr:row>79</xdr:row>
      <xdr:rowOff>37464</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1231880" y="13183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158114</xdr:rowOff>
    </xdr:from>
    <xdr:to>
      <xdr:col>71</xdr:col>
      <xdr:colOff>177800</xdr:colOff>
      <xdr:row>79</xdr:row>
      <xdr:rowOff>66675</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1282680" y="13234034"/>
          <a:ext cx="78994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100-00003D020000}"/>
            </a:ext>
          </a:extLst>
        </xdr:cNvPr>
        <xdr:cNvSpPr txBox="1"/>
      </xdr:nvSpPr>
      <xdr:spPr>
        <a:xfrm>
          <a:off x="134372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20972</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100-00003E020000}"/>
            </a:ext>
          </a:extLst>
        </xdr:cNvPr>
        <xdr:cNvSpPr txBox="1"/>
      </xdr:nvSpPr>
      <xdr:spPr>
        <a:xfrm>
          <a:off x="12675244" y="1359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575" name="n_3aveValue【児童館】&#10;有形固定資産減価償却率">
          <a:extLst>
            <a:ext uri="{FF2B5EF4-FFF2-40B4-BE49-F238E27FC236}">
              <a16:creationId xmlns:a16="http://schemas.microsoft.com/office/drawing/2014/main" id="{00000000-0008-0000-0100-00003F020000}"/>
            </a:ext>
          </a:extLst>
        </xdr:cNvPr>
        <xdr:cNvSpPr txBox="1"/>
      </xdr:nvSpPr>
      <xdr:spPr>
        <a:xfrm>
          <a:off x="11900544" y="1351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76" name="n_4aveValue【児童館】&#10;有形固定資産減価償却率">
          <a:extLst>
            <a:ext uri="{FF2B5EF4-FFF2-40B4-BE49-F238E27FC236}">
              <a16:creationId xmlns:a16="http://schemas.microsoft.com/office/drawing/2014/main" id="{00000000-0008-0000-0100-000040020000}"/>
            </a:ext>
          </a:extLst>
        </xdr:cNvPr>
        <xdr:cNvSpPr txBox="1"/>
      </xdr:nvSpPr>
      <xdr:spPr>
        <a:xfrm>
          <a:off x="1110298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577" name="n_1mainValue【児童館】&#10;有形固定資産減価償却率">
          <a:extLst>
            <a:ext uri="{FF2B5EF4-FFF2-40B4-BE49-F238E27FC236}">
              <a16:creationId xmlns:a16="http://schemas.microsoft.com/office/drawing/2014/main" id="{00000000-0008-0000-0100-000041020000}"/>
            </a:ext>
          </a:extLst>
        </xdr:cNvPr>
        <xdr:cNvSpPr txBox="1"/>
      </xdr:nvSpPr>
      <xdr:spPr>
        <a:xfrm>
          <a:off x="13437244" y="1319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578" name="n_2mainValue【児童館】&#10;有形固定資産減価償却率">
          <a:extLst>
            <a:ext uri="{FF2B5EF4-FFF2-40B4-BE49-F238E27FC236}">
              <a16:creationId xmlns:a16="http://schemas.microsoft.com/office/drawing/2014/main" id="{00000000-0008-0000-0100-000042020000}"/>
            </a:ext>
          </a:extLst>
        </xdr:cNvPr>
        <xdr:cNvSpPr txBox="1"/>
      </xdr:nvSpPr>
      <xdr:spPr>
        <a:xfrm>
          <a:off x="12675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134002</xdr:rowOff>
    </xdr:from>
    <xdr:ext cx="405111" cy="259045"/>
    <xdr:sp macro="" textlink="">
      <xdr:nvSpPr>
        <xdr:cNvPr id="579" name="n_3mainValue【児童館】&#10;有形固定資産減価償却率">
          <a:extLst>
            <a:ext uri="{FF2B5EF4-FFF2-40B4-BE49-F238E27FC236}">
              <a16:creationId xmlns:a16="http://schemas.microsoft.com/office/drawing/2014/main" id="{00000000-0008-0000-0100-000043020000}"/>
            </a:ext>
          </a:extLst>
        </xdr:cNvPr>
        <xdr:cNvSpPr txBox="1"/>
      </xdr:nvSpPr>
      <xdr:spPr>
        <a:xfrm>
          <a:off x="11900544"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53991</xdr:rowOff>
    </xdr:from>
    <xdr:ext cx="405111" cy="259045"/>
    <xdr:sp macro="" textlink="">
      <xdr:nvSpPr>
        <xdr:cNvPr id="580" name="n_4mainValue【児童館】&#10;有形固定資産減価償却率">
          <a:extLst>
            <a:ext uri="{FF2B5EF4-FFF2-40B4-BE49-F238E27FC236}">
              <a16:creationId xmlns:a16="http://schemas.microsoft.com/office/drawing/2014/main" id="{00000000-0008-0000-0100-000044020000}"/>
            </a:ext>
          </a:extLst>
        </xdr:cNvPr>
        <xdr:cNvSpPr txBox="1"/>
      </xdr:nvSpPr>
      <xdr:spPr>
        <a:xfrm>
          <a:off x="11102984" y="12962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a:extLst>
            <a:ext uri="{FF2B5EF4-FFF2-40B4-BE49-F238E27FC236}">
              <a16:creationId xmlns:a16="http://schemas.microsoft.com/office/drawing/2014/main" id="{00000000-0008-0000-0100-00005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9509104" y="13214605"/>
          <a:ext cx="0" cy="1208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3" name="【児童館】&#10;一人当たり面積最小値テキスト">
          <a:extLst>
            <a:ext uri="{FF2B5EF4-FFF2-40B4-BE49-F238E27FC236}">
              <a16:creationId xmlns:a16="http://schemas.microsoft.com/office/drawing/2014/main" id="{00000000-0008-0000-0100-00005B02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5" name="【児童館】&#10;一人当たり面積最大値テキスト">
          <a:extLst>
            <a:ext uri="{FF2B5EF4-FFF2-40B4-BE49-F238E27FC236}">
              <a16:creationId xmlns:a16="http://schemas.microsoft.com/office/drawing/2014/main" id="{00000000-0008-0000-0100-00005D020000}"/>
            </a:ext>
          </a:extLst>
        </xdr:cNvPr>
        <xdr:cNvSpPr txBox="1"/>
      </xdr:nvSpPr>
      <xdr:spPr>
        <a:xfrm>
          <a:off x="19547840" y="12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9443700" y="13214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07" name="【児童館】&#10;一人当たり面積平均値テキスト">
          <a:extLst>
            <a:ext uri="{FF2B5EF4-FFF2-40B4-BE49-F238E27FC236}">
              <a16:creationId xmlns:a16="http://schemas.microsoft.com/office/drawing/2014/main" id="{00000000-0008-0000-0100-00005F020000}"/>
            </a:ext>
          </a:extLst>
        </xdr:cNvPr>
        <xdr:cNvSpPr txBox="1"/>
      </xdr:nvSpPr>
      <xdr:spPr>
        <a:xfrm>
          <a:off x="19547840" y="1412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94589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8735040" y="14160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7937480" y="141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716278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6388080" y="1417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58940" y="140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28464</xdr:rowOff>
    </xdr:from>
    <xdr:ext cx="469744" cy="259045"/>
    <xdr:sp macro="" textlink="">
      <xdr:nvSpPr>
        <xdr:cNvPr id="619" name="【児童館】&#10;一人当たり面積該当値テキスト">
          <a:extLst>
            <a:ext uri="{FF2B5EF4-FFF2-40B4-BE49-F238E27FC236}">
              <a16:creationId xmlns:a16="http://schemas.microsoft.com/office/drawing/2014/main" id="{00000000-0008-0000-0100-00006B020000}"/>
            </a:ext>
          </a:extLst>
        </xdr:cNvPr>
        <xdr:cNvSpPr txBox="1"/>
      </xdr:nvSpPr>
      <xdr:spPr>
        <a:xfrm>
          <a:off x="19547840" y="139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73504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778220" y="1413357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793748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7988280" y="141335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716278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7213580" y="141335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16388080" y="1408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51815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431260" y="141335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628" name="n_1aveValue【児童館】&#10;一人当たり面積">
          <a:extLst>
            <a:ext uri="{FF2B5EF4-FFF2-40B4-BE49-F238E27FC236}">
              <a16:creationId xmlns:a16="http://schemas.microsoft.com/office/drawing/2014/main" id="{00000000-0008-0000-0100-000074020000}"/>
            </a:ext>
          </a:extLst>
        </xdr:cNvPr>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629" name="n_2aveValue【児童館】&#10;一人当たり面積">
          <a:extLst>
            <a:ext uri="{FF2B5EF4-FFF2-40B4-BE49-F238E27FC236}">
              <a16:creationId xmlns:a16="http://schemas.microsoft.com/office/drawing/2014/main" id="{00000000-0008-0000-0100-000075020000}"/>
            </a:ext>
          </a:extLst>
        </xdr:cNvPr>
        <xdr:cNvSpPr txBox="1"/>
      </xdr:nvSpPr>
      <xdr:spPr>
        <a:xfrm>
          <a:off x="17776267" y="142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630" name="n_3aveValue【児童館】&#10;一人当たり面積">
          <a:extLst>
            <a:ext uri="{FF2B5EF4-FFF2-40B4-BE49-F238E27FC236}">
              <a16:creationId xmlns:a16="http://schemas.microsoft.com/office/drawing/2014/main" id="{00000000-0008-0000-0100-000076020000}"/>
            </a:ext>
          </a:extLst>
        </xdr:cNvPr>
        <xdr:cNvSpPr txBox="1"/>
      </xdr:nvSpPr>
      <xdr:spPr>
        <a:xfrm>
          <a:off x="170015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631" name="n_4aveValue【児童館】&#10;一人当たり面積">
          <a:extLst>
            <a:ext uri="{FF2B5EF4-FFF2-40B4-BE49-F238E27FC236}">
              <a16:creationId xmlns:a16="http://schemas.microsoft.com/office/drawing/2014/main" id="{00000000-0008-0000-0100-000077020000}"/>
            </a:ext>
          </a:extLst>
        </xdr:cNvPr>
        <xdr:cNvSpPr txBox="1"/>
      </xdr:nvSpPr>
      <xdr:spPr>
        <a:xfrm>
          <a:off x="162268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2" name="n_1mainValue【児童館】&#10;一人当たり面積">
          <a:extLst>
            <a:ext uri="{FF2B5EF4-FFF2-40B4-BE49-F238E27FC236}">
              <a16:creationId xmlns:a16="http://schemas.microsoft.com/office/drawing/2014/main" id="{00000000-0008-0000-0100-000078020000}"/>
            </a:ext>
          </a:extLst>
        </xdr:cNvPr>
        <xdr:cNvSpPr txBox="1"/>
      </xdr:nvSpPr>
      <xdr:spPr>
        <a:xfrm>
          <a:off x="1856112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3" name="n_2mainValue【児童館】&#10;一人当たり面積">
          <a:extLst>
            <a:ext uri="{FF2B5EF4-FFF2-40B4-BE49-F238E27FC236}">
              <a16:creationId xmlns:a16="http://schemas.microsoft.com/office/drawing/2014/main" id="{00000000-0008-0000-0100-000079020000}"/>
            </a:ext>
          </a:extLst>
        </xdr:cNvPr>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mainValue【児童館】&#10;一人当たり面積">
          <a:extLst>
            <a:ext uri="{FF2B5EF4-FFF2-40B4-BE49-F238E27FC236}">
              <a16:creationId xmlns:a16="http://schemas.microsoft.com/office/drawing/2014/main" id="{00000000-0008-0000-0100-00007A02000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635" name="n_4mainValue【児童館】&#10;一人当たり面積">
          <a:extLst>
            <a:ext uri="{FF2B5EF4-FFF2-40B4-BE49-F238E27FC236}">
              <a16:creationId xmlns:a16="http://schemas.microsoft.com/office/drawing/2014/main" id="{00000000-0008-0000-0100-00007B020000}"/>
            </a:ext>
          </a:extLst>
        </xdr:cNvPr>
        <xdr:cNvSpPr txBox="1"/>
      </xdr:nvSpPr>
      <xdr:spPr>
        <a:xfrm>
          <a:off x="162268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4375764" y="16904208"/>
          <a:ext cx="0"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44145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42875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441450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42875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4414500" y="17435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4325600" y="174531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357884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280414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202944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1231880" y="17411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148844</xdr:rowOff>
    </xdr:from>
    <xdr:to>
      <xdr:col>72</xdr:col>
      <xdr:colOff>38100</xdr:colOff>
      <xdr:row>108</xdr:row>
      <xdr:rowOff>78994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029440" y="1808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103124</xdr:rowOff>
    </xdr:from>
    <xdr:to>
      <xdr:col>67</xdr:col>
      <xdr:colOff>101600</xdr:colOff>
      <xdr:row>108</xdr:row>
      <xdr:rowOff>33274</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1231880" y="1804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153924</xdr:rowOff>
    </xdr:from>
    <xdr:to>
      <xdr:col>71</xdr:col>
      <xdr:colOff>177800</xdr:colOff>
      <xdr:row>108</xdr:row>
      <xdr:rowOff>28194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1282680" y="18091404"/>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77" name="n_1aveValue【公民館】&#10;有形固定資産減価償却率">
          <a:extLst>
            <a:ext uri="{FF2B5EF4-FFF2-40B4-BE49-F238E27FC236}">
              <a16:creationId xmlns:a16="http://schemas.microsoft.com/office/drawing/2014/main" id="{00000000-0008-0000-0100-0000A5020000}"/>
            </a:ext>
          </a:extLst>
        </xdr:cNvPr>
        <xdr:cNvSpPr txBox="1"/>
      </xdr:nvSpPr>
      <xdr:spPr>
        <a:xfrm>
          <a:off x="134372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78" name="n_2aveValue【公民館】&#10;有形固定資産減価償却率">
          <a:extLst>
            <a:ext uri="{FF2B5EF4-FFF2-40B4-BE49-F238E27FC236}">
              <a16:creationId xmlns:a16="http://schemas.microsoft.com/office/drawing/2014/main" id="{00000000-0008-0000-0100-0000A6020000}"/>
            </a:ext>
          </a:extLst>
        </xdr:cNvPr>
        <xdr:cNvSpPr txBox="1"/>
      </xdr:nvSpPr>
      <xdr:spPr>
        <a:xfrm>
          <a:off x="12675244"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79" name="n_3aveValue【公民館】&#10;有形固定資産減価償却率">
          <a:extLst>
            <a:ext uri="{FF2B5EF4-FFF2-40B4-BE49-F238E27FC236}">
              <a16:creationId xmlns:a16="http://schemas.microsoft.com/office/drawing/2014/main" id="{00000000-0008-0000-0100-0000A7020000}"/>
            </a:ext>
          </a:extLst>
        </xdr:cNvPr>
        <xdr:cNvSpPr txBox="1"/>
      </xdr:nvSpPr>
      <xdr:spPr>
        <a:xfrm>
          <a:off x="119005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80" name="n_4aveValue【公民館】&#10;有形固定資産減価償却率">
          <a:extLst>
            <a:ext uri="{FF2B5EF4-FFF2-40B4-BE49-F238E27FC236}">
              <a16:creationId xmlns:a16="http://schemas.microsoft.com/office/drawing/2014/main" id="{00000000-0008-0000-0100-0000A8020000}"/>
            </a:ext>
          </a:extLst>
        </xdr:cNvPr>
        <xdr:cNvSpPr txBox="1"/>
      </xdr:nvSpPr>
      <xdr:spPr>
        <a:xfrm>
          <a:off x="1110298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70121</xdr:rowOff>
    </xdr:from>
    <xdr:ext cx="405111" cy="259045"/>
    <xdr:sp macro="" textlink="">
      <xdr:nvSpPr>
        <xdr:cNvPr id="681" name="n_3mainValue【公民館】&#10;有形固定資産減価償却率">
          <a:extLst>
            <a:ext uri="{FF2B5EF4-FFF2-40B4-BE49-F238E27FC236}">
              <a16:creationId xmlns:a16="http://schemas.microsoft.com/office/drawing/2014/main" id="{00000000-0008-0000-0100-0000A9020000}"/>
            </a:ext>
          </a:extLst>
        </xdr:cNvPr>
        <xdr:cNvSpPr txBox="1"/>
      </xdr:nvSpPr>
      <xdr:spPr>
        <a:xfrm>
          <a:off x="11900544" y="181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24401</xdr:rowOff>
    </xdr:from>
    <xdr:ext cx="405111" cy="259045"/>
    <xdr:sp macro="" textlink="">
      <xdr:nvSpPr>
        <xdr:cNvPr id="682" name="n_4mainValue【公民館】&#10;有形固定資産減価償却率">
          <a:extLst>
            <a:ext uri="{FF2B5EF4-FFF2-40B4-BE49-F238E27FC236}">
              <a16:creationId xmlns:a16="http://schemas.microsoft.com/office/drawing/2014/main" id="{00000000-0008-0000-0100-0000AA020000}"/>
            </a:ext>
          </a:extLst>
        </xdr:cNvPr>
        <xdr:cNvSpPr txBox="1"/>
      </xdr:nvSpPr>
      <xdr:spPr>
        <a:xfrm>
          <a:off x="11102984"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a:extLst>
            <a:ext uri="{FF2B5EF4-FFF2-40B4-BE49-F238E27FC236}">
              <a16:creationId xmlns:a16="http://schemas.microsoft.com/office/drawing/2014/main" id="{00000000-0008-0000-0100-0000C3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09" name="【公民館】&#10;一人当たり面積最小値テキスト">
          <a:extLst>
            <a:ext uri="{FF2B5EF4-FFF2-40B4-BE49-F238E27FC236}">
              <a16:creationId xmlns:a16="http://schemas.microsoft.com/office/drawing/2014/main" id="{00000000-0008-0000-0100-0000C5020000}"/>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1" name="【公民館】&#10;一人当たり面積最大値テキスト">
          <a:extLst>
            <a:ext uri="{FF2B5EF4-FFF2-40B4-BE49-F238E27FC236}">
              <a16:creationId xmlns:a16="http://schemas.microsoft.com/office/drawing/2014/main" id="{00000000-0008-0000-0100-0000C7020000}"/>
            </a:ext>
          </a:extLst>
        </xdr:cNvPr>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713" name="【公民館】&#10;一人当たり面積平均値テキスト">
          <a:extLst>
            <a:ext uri="{FF2B5EF4-FFF2-40B4-BE49-F238E27FC236}">
              <a16:creationId xmlns:a16="http://schemas.microsoft.com/office/drawing/2014/main" id="{00000000-0008-0000-0100-0000C9020000}"/>
            </a:ext>
          </a:extLst>
        </xdr:cNvPr>
        <xdr:cNvSpPr txBox="1"/>
      </xdr:nvSpPr>
      <xdr:spPr>
        <a:xfrm>
          <a:off x="19547840" y="1791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58940" y="1793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7162780" y="17927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6388080" y="17930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22134</xdr:rowOff>
    </xdr:from>
    <xdr:to>
      <xdr:col>102</xdr:col>
      <xdr:colOff>165100</xdr:colOff>
      <xdr:row>108</xdr:row>
      <xdr:rowOff>123734</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7162780" y="181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23768</xdr:rowOff>
    </xdr:from>
    <xdr:to>
      <xdr:col>98</xdr:col>
      <xdr:colOff>38100</xdr:colOff>
      <xdr:row>108</xdr:row>
      <xdr:rowOff>125368</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6388080" y="1812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74568</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6431260" y="18178054"/>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27" name="n_1aveValue【公民館】&#10;一人当たり面積">
          <a:extLst>
            <a:ext uri="{FF2B5EF4-FFF2-40B4-BE49-F238E27FC236}">
              <a16:creationId xmlns:a16="http://schemas.microsoft.com/office/drawing/2014/main" id="{00000000-0008-0000-0100-0000D7020000}"/>
            </a:ext>
          </a:extLst>
        </xdr:cNvPr>
        <xdr:cNvSpPr txBox="1"/>
      </xdr:nvSpPr>
      <xdr:spPr>
        <a:xfrm>
          <a:off x="185611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28" name="n_2aveValue【公民館】&#10;一人当たり面積">
          <a:extLst>
            <a:ext uri="{FF2B5EF4-FFF2-40B4-BE49-F238E27FC236}">
              <a16:creationId xmlns:a16="http://schemas.microsoft.com/office/drawing/2014/main" id="{00000000-0008-0000-0100-0000D8020000}"/>
            </a:ext>
          </a:extLst>
        </xdr:cNvPr>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29" name="n_3aveValue【公民館】&#10;一人当たり面積">
          <a:extLst>
            <a:ext uri="{FF2B5EF4-FFF2-40B4-BE49-F238E27FC236}">
              <a16:creationId xmlns:a16="http://schemas.microsoft.com/office/drawing/2014/main" id="{00000000-0008-0000-0100-0000D9020000}"/>
            </a:ext>
          </a:extLst>
        </xdr:cNvPr>
        <xdr:cNvSpPr txBox="1"/>
      </xdr:nvSpPr>
      <xdr:spPr>
        <a:xfrm>
          <a:off x="1700156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30" name="n_4aveValue【公民館】&#10;一人当たり面積">
          <a:extLst>
            <a:ext uri="{FF2B5EF4-FFF2-40B4-BE49-F238E27FC236}">
              <a16:creationId xmlns:a16="http://schemas.microsoft.com/office/drawing/2014/main" id="{00000000-0008-0000-0100-0000DA020000}"/>
            </a:ext>
          </a:extLst>
        </xdr:cNvPr>
        <xdr:cNvSpPr txBox="1"/>
      </xdr:nvSpPr>
      <xdr:spPr>
        <a:xfrm>
          <a:off x="1622686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731" name="n_3mainValue【公民館】&#10;一人当たり面積">
          <a:extLst>
            <a:ext uri="{FF2B5EF4-FFF2-40B4-BE49-F238E27FC236}">
              <a16:creationId xmlns:a16="http://schemas.microsoft.com/office/drawing/2014/main" id="{00000000-0008-0000-0100-0000DB020000}"/>
            </a:ext>
          </a:extLst>
        </xdr:cNvPr>
        <xdr:cNvSpPr txBox="1"/>
      </xdr:nvSpPr>
      <xdr:spPr>
        <a:xfrm>
          <a:off x="17001567" y="182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116495</xdr:rowOff>
    </xdr:from>
    <xdr:ext cx="469744" cy="259045"/>
    <xdr:sp macro="" textlink="">
      <xdr:nvSpPr>
        <xdr:cNvPr id="732" name="n_4mainValue【公民館】&#10;一人当たり面積">
          <a:extLst>
            <a:ext uri="{FF2B5EF4-FFF2-40B4-BE49-F238E27FC236}">
              <a16:creationId xmlns:a16="http://schemas.microsoft.com/office/drawing/2014/main" id="{00000000-0008-0000-0100-0000DC020000}"/>
            </a:ext>
          </a:extLst>
        </xdr:cNvPr>
        <xdr:cNvSpPr txBox="1"/>
      </xdr:nvSpPr>
      <xdr:spPr>
        <a:xfrm>
          <a:off x="16226867" y="182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・北方学園構想（学校施設の集約化事業）を行っているため、学校施設の有形固定資産減価償却率は減少している。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・幼稚園、保育園は一部増築を行っているのみであり、類似団体と比較して有形固定資産減価償却率は高い。幼稚園及び保育園を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園ずつ集約すべく、令和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年度に認定子ども園を新築。その他保育園については一部民営化を予定している。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年度を最後として、機能を生涯学習センターに移し閉館した。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2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89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543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594566"/>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514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56606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56190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482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23949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533061"/>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44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162741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50040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59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6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9219565" y="591388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9258300"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154160" y="6947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92583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5913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9258300" y="648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19226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44550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670800" y="656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87324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098540" y="661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19226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124985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9258300" y="66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146558</xdr:rowOff>
    </xdr:from>
    <xdr:to>
      <xdr:col>50</xdr:col>
      <xdr:colOff>165100</xdr:colOff>
      <xdr:row>40</xdr:row>
      <xdr:rowOff>76708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44550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25908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496300" y="673150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670800" y="6684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25908</xdr:rowOff>
    </xdr:from>
    <xdr:to>
      <xdr:col>50</xdr:col>
      <xdr:colOff>114300</xdr:colOff>
      <xdr:row>40</xdr:row>
      <xdr:rowOff>25908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713980" y="67315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87324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25908</xdr:rowOff>
    </xdr:from>
    <xdr:to>
      <xdr:col>45</xdr:col>
      <xdr:colOff>177800</xdr:colOff>
      <xdr:row>40</xdr:row>
      <xdr:rowOff>25908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24040" y="67315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098540" y="66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25908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149340" y="67315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827158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7509587"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67120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59373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67835</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827158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750958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671202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67835</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5937327" y="67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086225" y="92278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124960"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922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124960" y="994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03606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5146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7399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96520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03606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12496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312160" y="1015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11430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355340" y="1020889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5146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150495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565400" y="1016698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739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108585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790700" y="1012317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6520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64770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008380" y="1008126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38570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6110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8363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17056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38570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132097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61100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83630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219565" y="9340487"/>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92583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15416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9258300" y="911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9340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9258300" y="102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192260" y="1040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445500" y="10386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67080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8732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09854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19226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92583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28122</xdr:rowOff>
    </xdr:from>
    <xdr:to>
      <xdr:col>50</xdr:col>
      <xdr:colOff>165100</xdr:colOff>
      <xdr:row>63</xdr:row>
      <xdr:rowOff>129722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445500" y="105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78922</xdr:rowOff>
    </xdr:from>
    <xdr:to>
      <xdr:col>55</xdr:col>
      <xdr:colOff>0</xdr:colOff>
      <xdr:row>63</xdr:row>
      <xdr:rowOff>80010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496300" y="10640242"/>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27033</xdr:rowOff>
    </xdr:from>
    <xdr:to>
      <xdr:col>46</xdr:col>
      <xdr:colOff>38100</xdr:colOff>
      <xdr:row>63</xdr:row>
      <xdr:rowOff>128633</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670800" y="10588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77833</xdr:rowOff>
    </xdr:from>
    <xdr:to>
      <xdr:col>50</xdr:col>
      <xdr:colOff>114300</xdr:colOff>
      <xdr:row>63</xdr:row>
      <xdr:rowOff>78922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713980" y="10639153"/>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27033</xdr:rowOff>
    </xdr:from>
    <xdr:to>
      <xdr:col>41</xdr:col>
      <xdr:colOff>101600</xdr:colOff>
      <xdr:row>63</xdr:row>
      <xdr:rowOff>128633</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873240" y="105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77833</xdr:rowOff>
    </xdr:from>
    <xdr:to>
      <xdr:col>45</xdr:col>
      <xdr:colOff>177800</xdr:colOff>
      <xdr:row>63</xdr:row>
      <xdr:rowOff>77833</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24040" y="106391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27033</xdr:rowOff>
    </xdr:from>
    <xdr:to>
      <xdr:col>36</xdr:col>
      <xdr:colOff>165100</xdr:colOff>
      <xdr:row>63</xdr:row>
      <xdr:rowOff>128633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098540" y="105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77833</xdr:rowOff>
    </xdr:from>
    <xdr:to>
      <xdr:col>41</xdr:col>
      <xdr:colOff>50800</xdr:colOff>
      <xdr:row>63</xdr:row>
      <xdr:rowOff>77833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149340" y="106391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8271587" y="101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750958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67120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593732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120849</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8271587" y="1068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119760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750958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119760</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671202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119760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5937327"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086225" y="1308544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124960" y="1286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3085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124960" y="1369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036060" y="13720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312160" y="1364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965200" y="136061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03606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12496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31216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53339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355340" y="13588365"/>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514600" y="1349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137161</xdr:rowOff>
    </xdr:from>
    <xdr:to>
      <xdr:col>19</xdr:col>
      <xdr:colOff>177800</xdr:colOff>
      <xdr:row>81</xdr:row>
      <xdr:rowOff>9525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565400" y="13548361"/>
          <a:ext cx="78994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7399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137161</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790700" y="1350454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965200" y="13413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93345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08380" y="1346073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170564"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3857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6110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8363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17056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38570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611004"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8363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9219565" y="13258799"/>
          <a:ext cx="0" cy="115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925830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915416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9258300" y="13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325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925830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919226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844550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767080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6873240" y="1405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192260" y="14101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9258300"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44550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70104</xdr:rowOff>
    </xdr:from>
    <xdr:to>
      <xdr:col>55</xdr:col>
      <xdr:colOff>0</xdr:colOff>
      <xdr:row>84</xdr:row>
      <xdr:rowOff>70104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496300" y="1415186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670800" y="14098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67818</xdr:rowOff>
    </xdr:from>
    <xdr:to>
      <xdr:col>50</xdr:col>
      <xdr:colOff>114300</xdr:colOff>
      <xdr:row>84</xdr:row>
      <xdr:rowOff>70104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713980" y="1414957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xdr:rowOff>
    </xdr:from>
    <xdr:to>
      <xdr:col>41</xdr:col>
      <xdr:colOff>101600</xdr:colOff>
      <xdr:row>84</xdr:row>
      <xdr:rowOff>118618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87324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67818</xdr:rowOff>
    </xdr:from>
    <xdr:to>
      <xdr:col>45</xdr:col>
      <xdr:colOff>177800</xdr:colOff>
      <xdr:row>84</xdr:row>
      <xdr:rowOff>67818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24040" y="14149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09854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67818</xdr:rowOff>
    </xdr:from>
    <xdr:to>
      <xdr:col>41</xdr:col>
      <xdr:colOff>50800</xdr:colOff>
      <xdr:row>84</xdr:row>
      <xdr:rowOff>70104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149340" y="1414957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827158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750958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67120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827158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109745</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7509587" y="1419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6712027" y="1419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4375764" y="569486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4414500" y="5473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4287500" y="569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4414500" y="648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4325600" y="65067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2804140" y="6541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029440" y="6492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12318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325600" y="62591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44145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5788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107224</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629640" y="6267450"/>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2804140" y="6179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64770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854940" y="6226629"/>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2029440" y="6133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23949</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072620" y="6184718"/>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1231880" y="60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103958</xdr:rowOff>
    </xdr:from>
    <xdr:to>
      <xdr:col>71</xdr:col>
      <xdr:colOff>177800</xdr:colOff>
      <xdr:row>36</xdr:row>
      <xdr:rowOff>149678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1282680" y="6138998"/>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437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752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1900544" y="658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110298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437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26752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1900544" y="591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1102984" y="587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19509104" y="5702716"/>
          <a:ext cx="0" cy="142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19547840" y="71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9443700" y="71249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19547840" y="54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9443700" y="570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19547840" y="65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58940" y="6706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735040" y="6684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7937480" y="6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7162780" y="671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6388080" y="6680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118290</xdr:rowOff>
    </xdr:from>
    <xdr:to>
      <xdr:col>116</xdr:col>
      <xdr:colOff>114300</xdr:colOff>
      <xdr:row>42</xdr:row>
      <xdr:rowOff>48440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9458940" y="699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33217</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19547840" y="69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118009</xdr:rowOff>
    </xdr:from>
    <xdr:to>
      <xdr:col>112</xdr:col>
      <xdr:colOff>38100</xdr:colOff>
      <xdr:row>42</xdr:row>
      <xdr:rowOff>48159</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8735040" y="69912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168809</xdr:rowOff>
    </xdr:from>
    <xdr:to>
      <xdr:col>116</xdr:col>
      <xdr:colOff>63500</xdr:colOff>
      <xdr:row>41</xdr:row>
      <xdr:rowOff>169090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778220" y="7042049"/>
          <a:ext cx="73152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117950</xdr:rowOff>
    </xdr:from>
    <xdr:to>
      <xdr:col>107</xdr:col>
      <xdr:colOff>101600</xdr:colOff>
      <xdr:row>42</xdr:row>
      <xdr:rowOff>48100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7937480" y="6991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168750</xdr:rowOff>
    </xdr:from>
    <xdr:to>
      <xdr:col>111</xdr:col>
      <xdr:colOff>177800</xdr:colOff>
      <xdr:row>41</xdr:row>
      <xdr:rowOff>168809</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7988280" y="7041990"/>
          <a:ext cx="78994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118022</xdr:rowOff>
    </xdr:from>
    <xdr:to>
      <xdr:col>102</xdr:col>
      <xdr:colOff>165100</xdr:colOff>
      <xdr:row>42</xdr:row>
      <xdr:rowOff>48172</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7162780" y="699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168750</xdr:rowOff>
    </xdr:from>
    <xdr:to>
      <xdr:col>107</xdr:col>
      <xdr:colOff>50800</xdr:colOff>
      <xdr:row>41</xdr:row>
      <xdr:rowOff>168822</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7213580" y="7041990"/>
          <a:ext cx="7747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118372</xdr:rowOff>
    </xdr:from>
    <xdr:to>
      <xdr:col>98</xdr:col>
      <xdr:colOff>38100</xdr:colOff>
      <xdr:row>42</xdr:row>
      <xdr:rowOff>48522</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6388080" y="6991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168822</xdr:rowOff>
    </xdr:from>
    <xdr:to>
      <xdr:col>102</xdr:col>
      <xdr:colOff>114300</xdr:colOff>
      <xdr:row>41</xdr:row>
      <xdr:rowOff>169172</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6431260" y="7042062"/>
          <a:ext cx="78232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496495" y="646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7734495" y="649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6936935" y="64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6162235" y="64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39286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528811" y="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39227</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7766811" y="70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39299</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6969251" y="70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39649</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6194551" y="70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200-000016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4375764" y="948499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00000000-0008-0000-0200-000018020000}"/>
            </a:ext>
          </a:extLst>
        </xdr:cNvPr>
        <xdr:cNvSpPr txBox="1"/>
      </xdr:nvSpPr>
      <xdr:spPr>
        <a:xfrm>
          <a:off x="144145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200-00001A020000}"/>
            </a:ext>
          </a:extLst>
        </xdr:cNvPr>
        <xdr:cNvSpPr txBox="1"/>
      </xdr:nvSpPr>
      <xdr:spPr>
        <a:xfrm>
          <a:off x="144145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287500" y="948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200-00001C020000}"/>
            </a:ext>
          </a:extLst>
        </xdr:cNvPr>
        <xdr:cNvSpPr txBox="1"/>
      </xdr:nvSpPr>
      <xdr:spPr>
        <a:xfrm>
          <a:off x="14414500" y="970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325600" y="98532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578840" y="981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8041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123188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4325600" y="98933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152417</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200-000028020000}"/>
            </a:ext>
          </a:extLst>
        </xdr:cNvPr>
        <xdr:cNvSpPr txBox="1"/>
      </xdr:nvSpPr>
      <xdr:spPr>
        <a:xfrm>
          <a:off x="14414500"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3578840" y="984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xdr:rowOff>
    </xdr:from>
    <xdr:to>
      <xdr:col>85</xdr:col>
      <xdr:colOff>127000</xdr:colOff>
      <xdr:row>59</xdr:row>
      <xdr:rowOff>53340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3629640" y="989266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804140" y="979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59</xdr:row>
      <xdr:rowOff>1905</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854940" y="984504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2029440" y="9742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121920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072620" y="979360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139700</xdr:rowOff>
    </xdr:from>
    <xdr:to>
      <xdr:col>67</xdr:col>
      <xdr:colOff>101600</xdr:colOff>
      <xdr:row>58</xdr:row>
      <xdr:rowOff>69850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123188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19050</xdr:rowOff>
    </xdr:from>
    <xdr:to>
      <xdr:col>71</xdr:col>
      <xdr:colOff>177800</xdr:colOff>
      <xdr:row>58</xdr:row>
      <xdr:rowOff>70485</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1282680" y="974217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4372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7524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1900544"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110298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43832</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34372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26752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19005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86377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110298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09104" y="955929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19547840" y="934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9443700" y="955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1954784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945894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8735040" y="10396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793748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716278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388080" y="10480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945894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19547840"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873504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91440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778220" y="106489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79374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7988280" y="106489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716278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7213580" y="106489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38808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431260" y="106489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85611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777626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700156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622686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85611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77762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70015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62268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4375764" y="13165456"/>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4414500" y="1294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28750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357884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2804140" y="13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123188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52070</xdr:rowOff>
    </xdr:from>
    <xdr:to>
      <xdr:col>85</xdr:col>
      <xdr:colOff>177800</xdr:colOff>
      <xdr:row>85</xdr:row>
      <xdr:rowOff>153670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325600" y="14301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30497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44145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25400</xdr:rowOff>
    </xdr:from>
    <xdr:to>
      <xdr:col>81</xdr:col>
      <xdr:colOff>101600</xdr:colOff>
      <xdr:row>85</xdr:row>
      <xdr:rowOff>127000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357884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102870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3629640" y="1432560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28041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76200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854940" y="1429893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145414</xdr:rowOff>
    </xdr:from>
    <xdr:to>
      <xdr:col>72</xdr:col>
      <xdr:colOff>38100</xdr:colOff>
      <xdr:row>85</xdr:row>
      <xdr:rowOff>75564</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029440" y="142271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24764</xdr:rowOff>
    </xdr:from>
    <xdr:to>
      <xdr:col>76</xdr:col>
      <xdr:colOff>114300</xdr:colOff>
      <xdr:row>85</xdr:row>
      <xdr:rowOff>49530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072620" y="14274164"/>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132080</xdr:rowOff>
    </xdr:from>
    <xdr:to>
      <xdr:col>67</xdr:col>
      <xdr:colOff>101600</xdr:colOff>
      <xdr:row>85</xdr:row>
      <xdr:rowOff>62230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123188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11430</xdr:rowOff>
    </xdr:from>
    <xdr:to>
      <xdr:col>71</xdr:col>
      <xdr:colOff>177800</xdr:colOff>
      <xdr:row>85</xdr:row>
      <xdr:rowOff>24764</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1282680" y="14260830"/>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34372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26752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110298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118127</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34372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26752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66691</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19005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53357</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110298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200-0000C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09104" y="13008102"/>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200-0000C2020000}"/>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200-0000C4020000}"/>
            </a:ext>
          </a:extLst>
        </xdr:cNvPr>
        <xdr:cNvSpPr txBox="1"/>
      </xdr:nvSpPr>
      <xdr:spPr>
        <a:xfrm>
          <a:off x="19547840" y="127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9443700" y="13008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200-0000C6020000}"/>
            </a:ext>
          </a:extLst>
        </xdr:cNvPr>
        <xdr:cNvSpPr txBox="1"/>
      </xdr:nvSpPr>
      <xdr:spPr>
        <a:xfrm>
          <a:off x="19547840" y="1400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945894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793748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716278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945894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200-0000D2020000}"/>
            </a:ext>
          </a:extLst>
        </xdr:cNvPr>
        <xdr:cNvSpPr txBox="1"/>
      </xdr:nvSpPr>
      <xdr:spPr>
        <a:xfrm>
          <a:off x="19547840" y="142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873504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778220" y="144277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79374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7988280" y="144277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71627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7213580" y="144277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638808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431260" y="144277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a:extLst>
            <a:ext uri="{FF2B5EF4-FFF2-40B4-BE49-F238E27FC236}">
              <a16:creationId xmlns:a16="http://schemas.microsoft.com/office/drawing/2014/main" id="{00000000-0008-0000-0200-0000DB020000}"/>
            </a:ext>
          </a:extLst>
        </xdr:cNvPr>
        <xdr:cNvSpPr txBox="1"/>
      </xdr:nvSpPr>
      <xdr:spPr>
        <a:xfrm>
          <a:off x="185611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2" name="n_2aveValue【消防施設】&#10;一人当たり面積">
          <a:extLst>
            <a:ext uri="{FF2B5EF4-FFF2-40B4-BE49-F238E27FC236}">
              <a16:creationId xmlns:a16="http://schemas.microsoft.com/office/drawing/2014/main" id="{00000000-0008-0000-0200-0000DC020000}"/>
            </a:ext>
          </a:extLst>
        </xdr:cNvPr>
        <xdr:cNvSpPr txBox="1"/>
      </xdr:nvSpPr>
      <xdr:spPr>
        <a:xfrm>
          <a:off x="1777626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3" name="n_3aveValue【消防施設】&#10;一人当たり面積">
          <a:extLst>
            <a:ext uri="{FF2B5EF4-FFF2-40B4-BE49-F238E27FC236}">
              <a16:creationId xmlns:a16="http://schemas.microsoft.com/office/drawing/2014/main" id="{00000000-0008-0000-0200-0000DD020000}"/>
            </a:ext>
          </a:extLst>
        </xdr:cNvPr>
        <xdr:cNvSpPr txBox="1"/>
      </xdr:nvSpPr>
      <xdr:spPr>
        <a:xfrm>
          <a:off x="1700156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4" name="n_4aveValue【消防施設】&#10;一人当たり面積">
          <a:extLst>
            <a:ext uri="{FF2B5EF4-FFF2-40B4-BE49-F238E27FC236}">
              <a16:creationId xmlns:a16="http://schemas.microsoft.com/office/drawing/2014/main" id="{00000000-0008-0000-0200-0000DE020000}"/>
            </a:ext>
          </a:extLst>
        </xdr:cNvPr>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消防施設】&#10;一人当たり面積">
          <a:extLst>
            <a:ext uri="{FF2B5EF4-FFF2-40B4-BE49-F238E27FC236}">
              <a16:creationId xmlns:a16="http://schemas.microsoft.com/office/drawing/2014/main" id="{00000000-0008-0000-0200-0000DF020000}"/>
            </a:ext>
          </a:extLst>
        </xdr:cNvPr>
        <xdr:cNvSpPr txBox="1"/>
      </xdr:nvSpPr>
      <xdr:spPr>
        <a:xfrm>
          <a:off x="185611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消防施設】&#10;一人当たり面積">
          <a:extLst>
            <a:ext uri="{FF2B5EF4-FFF2-40B4-BE49-F238E27FC236}">
              <a16:creationId xmlns:a16="http://schemas.microsoft.com/office/drawing/2014/main" id="{00000000-0008-0000-0200-0000E0020000}"/>
            </a:ext>
          </a:extLst>
        </xdr:cNvPr>
        <xdr:cNvSpPr txBox="1"/>
      </xdr:nvSpPr>
      <xdr:spPr>
        <a:xfrm>
          <a:off x="177762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消防施設】&#10;一人当たり面積">
          <a:extLst>
            <a:ext uri="{FF2B5EF4-FFF2-40B4-BE49-F238E27FC236}">
              <a16:creationId xmlns:a16="http://schemas.microsoft.com/office/drawing/2014/main" id="{00000000-0008-0000-0200-0000E1020000}"/>
            </a:ext>
          </a:extLst>
        </xdr:cNvPr>
        <xdr:cNvSpPr txBox="1"/>
      </xdr:nvSpPr>
      <xdr:spPr>
        <a:xfrm>
          <a:off x="170015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消防施設】&#10;一人当たり面積">
          <a:extLst>
            <a:ext uri="{FF2B5EF4-FFF2-40B4-BE49-F238E27FC236}">
              <a16:creationId xmlns:a16="http://schemas.microsoft.com/office/drawing/2014/main" id="{00000000-0008-0000-0200-0000E2020000}"/>
            </a:ext>
          </a:extLst>
        </xdr:cNvPr>
        <xdr:cNvSpPr txBox="1"/>
      </xdr:nvSpPr>
      <xdr:spPr>
        <a:xfrm>
          <a:off x="162268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2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4375764" y="16713381"/>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200-0000FD020000}"/>
            </a:ext>
          </a:extLst>
        </xdr:cNvPr>
        <xdr:cNvSpPr txBox="1"/>
      </xdr:nvSpPr>
      <xdr:spPr>
        <a:xfrm>
          <a:off x="14414500" y="1828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428750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200-0000FF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200-000001030000}"/>
            </a:ext>
          </a:extLst>
        </xdr:cNvPr>
        <xdr:cNvSpPr txBox="1"/>
      </xdr:nvSpPr>
      <xdr:spPr>
        <a:xfrm>
          <a:off x="14414500" y="1742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325600" y="174387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8041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123188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4325600" y="168236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82566</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200-00000D030000}"/>
            </a:ext>
          </a:extLst>
        </xdr:cNvPr>
        <xdr:cNvSpPr txBox="1"/>
      </xdr:nvSpPr>
      <xdr:spPr>
        <a:xfrm>
          <a:off x="14414500" y="1667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27032</xdr:rowOff>
    </xdr:from>
    <xdr:to>
      <xdr:col>81</xdr:col>
      <xdr:colOff>101600</xdr:colOff>
      <xdr:row>100</xdr:row>
      <xdr:rowOff>128632</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3578840" y="167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110489</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3629640" y="1684183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165826</xdr:rowOff>
    </xdr:from>
    <xdr:to>
      <xdr:col>76</xdr:col>
      <xdr:colOff>165100</xdr:colOff>
      <xdr:row>100</xdr:row>
      <xdr:rowOff>95976</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2804140" y="16762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45176</xdr:rowOff>
    </xdr:from>
    <xdr:to>
      <xdr:col>81</xdr:col>
      <xdr:colOff>50800</xdr:colOff>
      <xdr:row>100</xdr:row>
      <xdr:rowOff>77832</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2854940" y="16809176"/>
          <a:ext cx="7747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029440" y="16727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45176</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072620" y="1677488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1231880" y="1669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1282680" y="16746039"/>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200-000016030000}"/>
            </a:ext>
          </a:extLst>
        </xdr:cNvPr>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200-000017030000}"/>
            </a:ext>
          </a:extLst>
        </xdr:cNvPr>
        <xdr:cNvSpPr txBox="1"/>
      </xdr:nvSpPr>
      <xdr:spPr>
        <a:xfrm>
          <a:off x="12675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200-000018030000}"/>
            </a:ext>
          </a:extLst>
        </xdr:cNvPr>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200-000019030000}"/>
            </a:ext>
          </a:extLst>
        </xdr:cNvPr>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145159</xdr:rowOff>
    </xdr:from>
    <xdr:ext cx="340478" cy="259045"/>
    <xdr:sp macro="" textlink="">
      <xdr:nvSpPr>
        <xdr:cNvPr id="794" name="n_1mainValue【庁舎】&#10;有形固定資産減価償却率">
          <a:extLst>
            <a:ext uri="{FF2B5EF4-FFF2-40B4-BE49-F238E27FC236}">
              <a16:creationId xmlns:a16="http://schemas.microsoft.com/office/drawing/2014/main" id="{00000000-0008-0000-0200-00001A030000}"/>
            </a:ext>
          </a:extLst>
        </xdr:cNvPr>
        <xdr:cNvSpPr txBox="1"/>
      </xdr:nvSpPr>
      <xdr:spPr>
        <a:xfrm>
          <a:off x="13469561" y="165738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112503</xdr:rowOff>
    </xdr:from>
    <xdr:ext cx="340478" cy="259045"/>
    <xdr:sp macro="" textlink="">
      <xdr:nvSpPr>
        <xdr:cNvPr id="795" name="n_2mainValue【庁舎】&#10;有形固定資産減価償却率">
          <a:extLst>
            <a:ext uri="{FF2B5EF4-FFF2-40B4-BE49-F238E27FC236}">
              <a16:creationId xmlns:a16="http://schemas.microsoft.com/office/drawing/2014/main" id="{00000000-0008-0000-0200-00001B030000}"/>
            </a:ext>
          </a:extLst>
        </xdr:cNvPr>
        <xdr:cNvSpPr txBox="1"/>
      </xdr:nvSpPr>
      <xdr:spPr>
        <a:xfrm>
          <a:off x="12707561" y="165412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796" name="n_3mainValue【庁舎】&#10;有形固定資産減価償却率">
          <a:extLst>
            <a:ext uri="{FF2B5EF4-FFF2-40B4-BE49-F238E27FC236}">
              <a16:creationId xmlns:a16="http://schemas.microsoft.com/office/drawing/2014/main" id="{00000000-0008-0000-0200-00001C030000}"/>
            </a:ext>
          </a:extLst>
        </xdr:cNvPr>
        <xdr:cNvSpPr txBox="1"/>
      </xdr:nvSpPr>
      <xdr:spPr>
        <a:xfrm>
          <a:off x="1191000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797" name="n_4mainValue【庁舎】&#10;有形固定資産減価償却率">
          <a:extLst>
            <a:ext uri="{FF2B5EF4-FFF2-40B4-BE49-F238E27FC236}">
              <a16:creationId xmlns:a16="http://schemas.microsoft.com/office/drawing/2014/main" id="{00000000-0008-0000-0200-00001D030000}"/>
            </a:ext>
          </a:extLst>
        </xdr:cNvPr>
        <xdr:cNvSpPr txBox="1"/>
      </xdr:nvSpPr>
      <xdr:spPr>
        <a:xfrm>
          <a:off x="1113530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9509104" y="16766721"/>
          <a:ext cx="0" cy="1331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1954784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9443700" y="18098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19547840" y="16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94437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19547840" y="1758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945894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873504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716278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6388080" y="17723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94589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18522</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19547840" y="177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8735040" y="1780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90895</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8778220" y="17859103"/>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793748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89263</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7988280" y="1785747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716278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87630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7213580" y="178574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6388080" y="1780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89263</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6431260" y="1785747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185611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1777626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7001567" y="1750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6226867" y="175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131190</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1856112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177762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129557</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70015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622686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年度に新築移転しているため、類似団体と比較して有形固定資産減価償却率は低い。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・消防施設については広域化に伴い再配置を行う必要があり、令和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年度までに本巣消防署の建て替え及び北方分署の新築を行う予定（財源は起債を予定）。これにより有形固定資産減価償却率の減少が想定される。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年度は地域デジタル社会推進費の創設により基準財政需要額が増加したのに対し、基準財政収入額は横ばいとなったため、財政力指数としては低下した。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55563</xdr:rowOff>
    </xdr:from>
    <xdr:to>
      <xdr:col>15</xdr:col>
      <xdr:colOff>82550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564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55563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経常一般財源等の増加により前年度より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ポイント低い値となっており、類似団体でも同様の傾向が見られる。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ポイント低い値となっており、これは人件費や物件費が類似団体と比べて低いためだと考える。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今後も義務的経費の削減や自主財源の確保に努め、財政運営の強化を図っていく。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64</xdr:row>
      <xdr:rowOff>67521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0545"/>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8679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403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8679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48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8679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148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128498</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75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65633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また、人口規模に対して行政面積が小さいため、インフラや公共施設の維持管理等の物件費や人件費が低く抑えられていることも要因だと考えられる。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2538</xdr:rowOff>
    </xdr:from>
    <xdr:to>
      <xdr:col>23</xdr:col>
      <xdr:colOff>133350</xdr:colOff>
      <xdr:row>81</xdr:row>
      <xdr:rowOff>23732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9988"/>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107268</xdr:rowOff>
    </xdr:from>
    <xdr:to>
      <xdr:col>19</xdr:col>
      <xdr:colOff>133350</xdr:colOff>
      <xdr:row>81</xdr:row>
      <xdr:rowOff>2538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3268"/>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107268</xdr:rowOff>
    </xdr:from>
    <xdr:to>
      <xdr:col>15</xdr:col>
      <xdr:colOff>82550</xdr:colOff>
      <xdr:row>81</xdr:row>
      <xdr:rowOff>24882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23268"/>
          <a:ext cx="889000" cy="8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115626</xdr:rowOff>
    </xdr:from>
    <xdr:to>
      <xdr:col>11</xdr:col>
      <xdr:colOff>31750</xdr:colOff>
      <xdr:row>81</xdr:row>
      <xdr:rowOff>24882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1626"/>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144382</xdr:rowOff>
    </xdr:from>
    <xdr:to>
      <xdr:col>23</xdr:col>
      <xdr:colOff>184150</xdr:colOff>
      <xdr:row>81</xdr:row>
      <xdr:rowOff>74532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65659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123188</xdr:rowOff>
    </xdr:from>
    <xdr:to>
      <xdr:col>19</xdr:col>
      <xdr:colOff>184150</xdr:colOff>
      <xdr:row>81</xdr:row>
      <xdr:rowOff>53338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63515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56468</xdr:rowOff>
    </xdr:from>
    <xdr:to>
      <xdr:col>15</xdr:col>
      <xdr:colOff>133350</xdr:colOff>
      <xdr:row>80</xdr:row>
      <xdr:rowOff>158068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168245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145532</xdr:rowOff>
    </xdr:from>
    <xdr:to>
      <xdr:col>11</xdr:col>
      <xdr:colOff>82550</xdr:colOff>
      <xdr:row>81</xdr:row>
      <xdr:rowOff>75682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85859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64826</xdr:rowOff>
    </xdr:from>
    <xdr:to>
      <xdr:col>7</xdr:col>
      <xdr:colOff>31750</xdr:colOff>
      <xdr:row>80</xdr:row>
      <xdr:rowOff>166426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5153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例年並みの数値となっている。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今後も勤務評価制度等を活用し、能力や業務実績を実施した適材適所の人員配置を行うことにより、給与の適正化に努めていく。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84</xdr:row>
      <xdr:rowOff>39115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29463</xdr:rowOff>
    </xdr:from>
    <xdr:to>
      <xdr:col>77</xdr:col>
      <xdr:colOff>44450</xdr:colOff>
      <xdr:row>84</xdr:row>
      <xdr:rowOff>39115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312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29463</xdr:rowOff>
    </xdr:from>
    <xdr:to>
      <xdr:col>72</xdr:col>
      <xdr:colOff>203200</xdr:colOff>
      <xdr:row>85</xdr:row>
      <xdr:rowOff>2794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312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2794</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7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150113</xdr:rowOff>
    </xdr:from>
    <xdr:to>
      <xdr:col>73</xdr:col>
      <xdr:colOff>44450</xdr:colOff>
      <xdr:row>84</xdr:row>
      <xdr:rowOff>80263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90440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123444</xdr:rowOff>
    </xdr:from>
    <xdr:to>
      <xdr:col>68</xdr:col>
      <xdr:colOff>203200</xdr:colOff>
      <xdr:row>85</xdr:row>
      <xdr:rowOff>53594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94827</xdr:rowOff>
    </xdr:from>
    <xdr:to>
      <xdr:col>81</xdr:col>
      <xdr:colOff>44450</xdr:colOff>
      <xdr:row>58</xdr:row>
      <xdr:rowOff>97508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03892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97508</xdr:rowOff>
    </xdr:from>
    <xdr:to>
      <xdr:col>77</xdr:col>
      <xdr:colOff>44450</xdr:colOff>
      <xdr:row>58</xdr:row>
      <xdr:rowOff>114935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4160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151130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59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60</xdr:row>
      <xdr:rowOff>29421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9523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44027</xdr:rowOff>
    </xdr:from>
    <xdr:to>
      <xdr:col>81</xdr:col>
      <xdr:colOff>95250</xdr:colOff>
      <xdr:row>58</xdr:row>
      <xdr:rowOff>145627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60554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46708</xdr:rowOff>
    </xdr:from>
    <xdr:to>
      <xdr:col>77</xdr:col>
      <xdr:colOff>95250</xdr:colOff>
      <xdr:row>58</xdr:row>
      <xdr:rowOff>148308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158485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5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150071</xdr:rowOff>
    </xdr:from>
    <xdr:to>
      <xdr:col>64</xdr:col>
      <xdr:colOff>152400</xdr:colOff>
      <xdr:row>60</xdr:row>
      <xdr:rowOff>80221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90398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臨時財政対策債や庁舎建設事業の元利償還により、依然として類似団体より高い値となっている。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今後は学校施設の集約化事業償還が続くため、同水準を維持すると思われる。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111337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103294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71120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分母となる標準財政規模の額の増加、充当可能基金の増加により前年度よりも</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ポイント減少したものの、類似団体と比べると高い値となっている。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今後も充当可能な基金の積立、地方債の発行額の抑制等を行い将来負担比率の減少に努めていく。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88604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34209"/>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88604</xdr:rowOff>
    </xdr:from>
    <xdr:to>
      <xdr:col>77</xdr:col>
      <xdr:colOff>44450</xdr:colOff>
      <xdr:row>15</xdr:row>
      <xdr:rowOff>168106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889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168106</xdr:rowOff>
    </xdr:from>
    <xdr:to>
      <xdr:col>72</xdr:col>
      <xdr:colOff>203200</xdr:colOff>
      <xdr:row>16</xdr:row>
      <xdr:rowOff>2286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398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17</xdr:row>
      <xdr:rowOff>126831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45486"/>
          <a:ext cx="889000" cy="29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126636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37804</xdr:rowOff>
    </xdr:from>
    <xdr:to>
      <xdr:col>77</xdr:col>
      <xdr:colOff>95250</xdr:colOff>
      <xdr:row>14</xdr:row>
      <xdr:rowOff>139404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124181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2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117306</xdr:rowOff>
    </xdr:from>
    <xdr:to>
      <xdr:col>73</xdr:col>
      <xdr:colOff>44450</xdr:colOff>
      <xdr:row>16</xdr:row>
      <xdr:rowOff>47456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32233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76031</xdr:rowOff>
    </xdr:from>
    <xdr:to>
      <xdr:col>64</xdr:col>
      <xdr:colOff>152400</xdr:colOff>
      <xdr:row>18</xdr:row>
      <xdr:rowOff>6181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162408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これは子ども館運営や塵芥処理業務など業務委託等の推進によりコスト削減ができているためだと考えられる。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今後も行政サービスの低下を招くことのないように配慮しながら、会計年度任用職員を含めた適切な人員配置を含め、人件費の抑制を図っていく。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80736</xdr:rowOff>
    </xdr:from>
    <xdr:to>
      <xdr:col>19</xdr:col>
      <xdr:colOff>187325</xdr:colOff>
      <xdr:row>34</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38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80736</xdr:rowOff>
    </xdr:from>
    <xdr:to>
      <xdr:col>15</xdr:col>
      <xdr:colOff>98425</xdr:colOff>
      <xdr:row>34</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385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29936</xdr:rowOff>
    </xdr:from>
    <xdr:to>
      <xdr:col>15</xdr:col>
      <xdr:colOff>149225</xdr:colOff>
      <xdr:row>33</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141713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0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66040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特定財源の比率が高いことから相対的に経常経費の比率が減少し、昨年よりも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しかしながら扶助費自体は増加傾向にあり、今後も社会福祉費の増加が見込まれるため、社会情勢の変化や単独事業の給付と負担のバランスなどを考慮して必要な改善を行う。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59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これは下水道事業特別会計への繰出金が多いためである。今後下水道事業では処理場や管理施設の長寿命化・耐震化事業を行う必要があり、繰出金は増加する見込みである。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56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94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例年とおなじような水準で推移している。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各種団体の補助金については定期的な見直しなどにより、補助基準の適正化を図り抑制に努めていくが、一部業務の民営化等も検討しているため、増加していくことが見込まれる。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08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73660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前年度と比較してほぼ横ばいの値となっている。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今後は避難所の空調整備事業や学校施設の集約化事業の償還が始まるため、増加すると思われる。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今後も引き続き事務事業の見直しを進めるとともに、町税の収納率向上などによる一般財源の確保を行い健全な財政運営に努めていく。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76</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5943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160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42418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10566</xdr:rowOff>
    </xdr:from>
    <xdr:to>
      <xdr:col>29</xdr:col>
      <xdr:colOff>127000</xdr:colOff>
      <xdr:row>20</xdr:row>
      <xdr:rowOff>33249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87191"/>
          <a:ext cx="647700" cy="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33249</xdr:rowOff>
    </xdr:from>
    <xdr:to>
      <xdr:col>26</xdr:col>
      <xdr:colOff>50800</xdr:colOff>
      <xdr:row>20</xdr:row>
      <xdr:rowOff>49721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09874"/>
          <a:ext cx="698500" cy="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83045</xdr:rowOff>
    </xdr:from>
    <xdr:to>
      <xdr:col>22</xdr:col>
      <xdr:colOff>114300</xdr:colOff>
      <xdr:row>20</xdr:row>
      <xdr:rowOff>49721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88220"/>
          <a:ext cx="698500" cy="138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83045</xdr:rowOff>
    </xdr:from>
    <xdr:to>
      <xdr:col>18</xdr:col>
      <xdr:colOff>177800</xdr:colOff>
      <xdr:row>19</xdr:row>
      <xdr:rowOff>93523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8822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131216</xdr:rowOff>
    </xdr:from>
    <xdr:to>
      <xdr:col>29</xdr:col>
      <xdr:colOff>177800</xdr:colOff>
      <xdr:row>20</xdr:row>
      <xdr:rowOff>61366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153899</xdr:rowOff>
    </xdr:from>
    <xdr:to>
      <xdr:col>26</xdr:col>
      <xdr:colOff>101600</xdr:colOff>
      <xdr:row>20</xdr:row>
      <xdr:rowOff>84049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5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68826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4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170371</xdr:rowOff>
    </xdr:from>
    <xdr:to>
      <xdr:col>22</xdr:col>
      <xdr:colOff>165100</xdr:colOff>
      <xdr:row>20</xdr:row>
      <xdr:rowOff>100521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7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85298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6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32245</xdr:rowOff>
    </xdr:from>
    <xdr:to>
      <xdr:col>19</xdr:col>
      <xdr:colOff>38100</xdr:colOff>
      <xdr:row>19</xdr:row>
      <xdr:rowOff>133845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118622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42723</xdr:rowOff>
    </xdr:from>
    <xdr:to>
      <xdr:col>15</xdr:col>
      <xdr:colOff>101600</xdr:colOff>
      <xdr:row>19</xdr:row>
      <xdr:rowOff>144323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177161</xdr:rowOff>
    </xdr:from>
    <xdr:to>
      <xdr:col>29</xdr:col>
      <xdr:colOff>127000</xdr:colOff>
      <xdr:row>34</xdr:row>
      <xdr:rowOff>285583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44611"/>
          <a:ext cx="647700" cy="10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285583</xdr:rowOff>
    </xdr:from>
    <xdr:to>
      <xdr:col>26</xdr:col>
      <xdr:colOff>50800</xdr:colOff>
      <xdr:row>34</xdr:row>
      <xdr:rowOff>296523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53033"/>
          <a:ext cx="698500" cy="1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296523</xdr:rowOff>
    </xdr:from>
    <xdr:to>
      <xdr:col>22</xdr:col>
      <xdr:colOff>114300</xdr:colOff>
      <xdr:row>34</xdr:row>
      <xdr:rowOff>307071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63973"/>
          <a:ext cx="6985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307071</xdr:rowOff>
    </xdr:from>
    <xdr:to>
      <xdr:col>18</xdr:col>
      <xdr:colOff>177800</xdr:colOff>
      <xdr:row>35</xdr:row>
      <xdr:rowOff>24359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74521"/>
          <a:ext cx="698500" cy="6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126361</xdr:rowOff>
    </xdr:from>
    <xdr:to>
      <xdr:col>29</xdr:col>
      <xdr:colOff>177800</xdr:colOff>
      <xdr:row>34</xdr:row>
      <xdr:rowOff>227961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9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314338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234783</xdr:rowOff>
    </xdr:from>
    <xdr:to>
      <xdr:col>26</xdr:col>
      <xdr:colOff>101600</xdr:colOff>
      <xdr:row>34</xdr:row>
      <xdr:rowOff>336383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3660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7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245723</xdr:rowOff>
    </xdr:from>
    <xdr:to>
      <xdr:col>22</xdr:col>
      <xdr:colOff>165100</xdr:colOff>
      <xdr:row>35</xdr:row>
      <xdr:rowOff>4423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256271</xdr:rowOff>
    </xdr:from>
    <xdr:to>
      <xdr:col>19</xdr:col>
      <xdr:colOff>38100</xdr:colOff>
      <xdr:row>35</xdr:row>
      <xdr:rowOff>14971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2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316459</xdr:rowOff>
    </xdr:from>
    <xdr:to>
      <xdr:col>15</xdr:col>
      <xdr:colOff>101600</xdr:colOff>
      <xdr:row>35</xdr:row>
      <xdr:rowOff>75159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8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85336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5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22028</xdr:rowOff>
    </xdr:from>
    <xdr:to>
      <xdr:col>24</xdr:col>
      <xdr:colOff>63500</xdr:colOff>
      <xdr:row>38</xdr:row>
      <xdr:rowOff>47846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37128"/>
          <a:ext cx="8382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47846</xdr:rowOff>
    </xdr:from>
    <xdr:to>
      <xdr:col>19</xdr:col>
      <xdr:colOff>177800</xdr:colOff>
      <xdr:row>38</xdr:row>
      <xdr:rowOff>136242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62946"/>
          <a:ext cx="889000" cy="8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123770</xdr:rowOff>
    </xdr:from>
    <xdr:to>
      <xdr:col>15</xdr:col>
      <xdr:colOff>50800</xdr:colOff>
      <xdr:row>38</xdr:row>
      <xdr:rowOff>136242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67420"/>
          <a:ext cx="889000" cy="1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123770</xdr:rowOff>
    </xdr:from>
    <xdr:to>
      <xdr:col>10</xdr:col>
      <xdr:colOff>114300</xdr:colOff>
      <xdr:row>38</xdr:row>
      <xdr:rowOff>115512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67420"/>
          <a:ext cx="889000" cy="1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142678</xdr:rowOff>
    </xdr:from>
    <xdr:to>
      <xdr:col>24</xdr:col>
      <xdr:colOff>114300</xdr:colOff>
      <xdr:row>38</xdr:row>
      <xdr:rowOff>72828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57605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168496</xdr:rowOff>
    </xdr:from>
    <xdr:to>
      <xdr:col>20</xdr:col>
      <xdr:colOff>38100</xdr:colOff>
      <xdr:row>38</xdr:row>
      <xdr:rowOff>98646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89773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85442</xdr:rowOff>
    </xdr:from>
    <xdr:to>
      <xdr:col>15</xdr:col>
      <xdr:colOff>101600</xdr:colOff>
      <xdr:row>39</xdr:row>
      <xdr:rowOff>15592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6719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72970</xdr:rowOff>
    </xdr:from>
    <xdr:to>
      <xdr:col>10</xdr:col>
      <xdr:colOff>165100</xdr:colOff>
      <xdr:row>38</xdr:row>
      <xdr:rowOff>3119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16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165696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64712</xdr:rowOff>
    </xdr:from>
    <xdr:to>
      <xdr:col>6</xdr:col>
      <xdr:colOff>38100</xdr:colOff>
      <xdr:row>38</xdr:row>
      <xdr:rowOff>166312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157439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21275</xdr:rowOff>
    </xdr:from>
    <xdr:to>
      <xdr:col>24</xdr:col>
      <xdr:colOff>63500</xdr:colOff>
      <xdr:row>58</xdr:row>
      <xdr:rowOff>34631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965375"/>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24660</xdr:rowOff>
    </xdr:from>
    <xdr:to>
      <xdr:col>19</xdr:col>
      <xdr:colOff>177800</xdr:colOff>
      <xdr:row>58</xdr:row>
      <xdr:rowOff>34631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68760"/>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24660</xdr:rowOff>
    </xdr:from>
    <xdr:to>
      <xdr:col>15</xdr:col>
      <xdr:colOff>50800</xdr:colOff>
      <xdr:row>58</xdr:row>
      <xdr:rowOff>28023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68760"/>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28023</xdr:rowOff>
    </xdr:from>
    <xdr:to>
      <xdr:col>10</xdr:col>
      <xdr:colOff>114300</xdr:colOff>
      <xdr:row>58</xdr:row>
      <xdr:rowOff>30451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72123"/>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141925</xdr:rowOff>
    </xdr:from>
    <xdr:to>
      <xdr:col>24</xdr:col>
      <xdr:colOff>114300</xdr:colOff>
      <xdr:row>58</xdr:row>
      <xdr:rowOff>72075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56852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155281</xdr:rowOff>
    </xdr:from>
    <xdr:to>
      <xdr:col>20</xdr:col>
      <xdr:colOff>38100</xdr:colOff>
      <xdr:row>58</xdr:row>
      <xdr:rowOff>85431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76558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145310</xdr:rowOff>
    </xdr:from>
    <xdr:to>
      <xdr:col>15</xdr:col>
      <xdr:colOff>101600</xdr:colOff>
      <xdr:row>58</xdr:row>
      <xdr:rowOff>75460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66587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148673</xdr:rowOff>
    </xdr:from>
    <xdr:to>
      <xdr:col>10</xdr:col>
      <xdr:colOff>165100</xdr:colOff>
      <xdr:row>58</xdr:row>
      <xdr:rowOff>78823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69950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151101</xdr:rowOff>
    </xdr:from>
    <xdr:to>
      <xdr:col>6</xdr:col>
      <xdr:colOff>38100</xdr:colOff>
      <xdr:row>58</xdr:row>
      <xdr:rowOff>81251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72378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125893</xdr:rowOff>
    </xdr:from>
    <xdr:to>
      <xdr:col>24</xdr:col>
      <xdr:colOff>63500</xdr:colOff>
      <xdr:row>78</xdr:row>
      <xdr:rowOff>126670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899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126670</xdr:rowOff>
    </xdr:from>
    <xdr:to>
      <xdr:col>19</xdr:col>
      <xdr:colOff>177800</xdr:colOff>
      <xdr:row>78</xdr:row>
      <xdr:rowOff>127470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997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126555</xdr:rowOff>
    </xdr:from>
    <xdr:to>
      <xdr:col>15</xdr:col>
      <xdr:colOff>50800</xdr:colOff>
      <xdr:row>78</xdr:row>
      <xdr:rowOff>127470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99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114714</xdr:rowOff>
    </xdr:from>
    <xdr:to>
      <xdr:col>10</xdr:col>
      <xdr:colOff>114300</xdr:colOff>
      <xdr:row>78</xdr:row>
      <xdr:rowOff>126555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8781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75093</xdr:rowOff>
    </xdr:from>
    <xdr:to>
      <xdr:col>24</xdr:col>
      <xdr:colOff>114300</xdr:colOff>
      <xdr:row>79</xdr:row>
      <xdr:rowOff>5243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161470</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75870</xdr:rowOff>
    </xdr:from>
    <xdr:to>
      <xdr:col>20</xdr:col>
      <xdr:colOff>38100</xdr:colOff>
      <xdr:row>79</xdr:row>
      <xdr:rowOff>6020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168597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4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76670</xdr:rowOff>
    </xdr:from>
    <xdr:to>
      <xdr:col>15</xdr:col>
      <xdr:colOff>101600</xdr:colOff>
      <xdr:row>79</xdr:row>
      <xdr:rowOff>6820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169397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4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75755</xdr:rowOff>
    </xdr:from>
    <xdr:to>
      <xdr:col>10</xdr:col>
      <xdr:colOff>165100</xdr:colOff>
      <xdr:row>79</xdr:row>
      <xdr:rowOff>5905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168482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63914</xdr:rowOff>
    </xdr:from>
    <xdr:to>
      <xdr:col>6</xdr:col>
      <xdr:colOff>38100</xdr:colOff>
      <xdr:row>78</xdr:row>
      <xdr:rowOff>165514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156641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85674</xdr:rowOff>
    </xdr:from>
    <xdr:to>
      <xdr:col>24</xdr:col>
      <xdr:colOff>63500</xdr:colOff>
      <xdr:row>98</xdr:row>
      <xdr:rowOff>17835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44874"/>
          <a:ext cx="838200" cy="27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140136</xdr:rowOff>
    </xdr:from>
    <xdr:to>
      <xdr:col>19</xdr:col>
      <xdr:colOff>177800</xdr:colOff>
      <xdr:row>98</xdr:row>
      <xdr:rowOff>17835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7078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140136</xdr:rowOff>
    </xdr:from>
    <xdr:to>
      <xdr:col>15</xdr:col>
      <xdr:colOff>50800</xdr:colOff>
      <xdr:row>97</xdr:row>
      <xdr:rowOff>150901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0786"/>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150901</xdr:rowOff>
    </xdr:from>
    <xdr:to>
      <xdr:col>10</xdr:col>
      <xdr:colOff>114300</xdr:colOff>
      <xdr:row>97</xdr:row>
      <xdr:rowOff>164345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8155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34874</xdr:rowOff>
    </xdr:from>
    <xdr:to>
      <xdr:col>24</xdr:col>
      <xdr:colOff>114300</xdr:colOff>
      <xdr:row>96</xdr:row>
      <xdr:rowOff>136474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138485</xdr:rowOff>
    </xdr:from>
    <xdr:to>
      <xdr:col>20</xdr:col>
      <xdr:colOff>38100</xdr:colOff>
      <xdr:row>98</xdr:row>
      <xdr:rowOff>68635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89336</xdr:rowOff>
    </xdr:from>
    <xdr:to>
      <xdr:col>15</xdr:col>
      <xdr:colOff>101600</xdr:colOff>
      <xdr:row>98</xdr:row>
      <xdr:rowOff>19486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100101</xdr:rowOff>
    </xdr:from>
    <xdr:to>
      <xdr:col>10</xdr:col>
      <xdr:colOff>165100</xdr:colOff>
      <xdr:row>98</xdr:row>
      <xdr:rowOff>30251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21378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113545</xdr:rowOff>
    </xdr:from>
    <xdr:to>
      <xdr:col>6</xdr:col>
      <xdr:colOff>38100</xdr:colOff>
      <xdr:row>98</xdr:row>
      <xdr:rowOff>43695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34822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117768</xdr:rowOff>
    </xdr:from>
    <xdr:to>
      <xdr:col>55</xdr:col>
      <xdr:colOff>0</xdr:colOff>
      <xdr:row>37</xdr:row>
      <xdr:rowOff>81581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47068"/>
          <a:ext cx="838200" cy="4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117768</xdr:rowOff>
    </xdr:from>
    <xdr:to>
      <xdr:col>50</xdr:col>
      <xdr:colOff>114300</xdr:colOff>
      <xdr:row>37</xdr:row>
      <xdr:rowOff>104537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47068"/>
          <a:ext cx="889000" cy="50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104537</xdr:rowOff>
    </xdr:from>
    <xdr:to>
      <xdr:col>45</xdr:col>
      <xdr:colOff>177800</xdr:colOff>
      <xdr:row>37</xdr:row>
      <xdr:rowOff>106942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8187"/>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94954</xdr:rowOff>
    </xdr:from>
    <xdr:to>
      <xdr:col>41</xdr:col>
      <xdr:colOff>50800</xdr:colOff>
      <xdr:row>37</xdr:row>
      <xdr:rowOff>106942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3860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30781</xdr:rowOff>
    </xdr:from>
    <xdr:to>
      <xdr:col>55</xdr:col>
      <xdr:colOff>50800</xdr:colOff>
      <xdr:row>37</xdr:row>
      <xdr:rowOff>132381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117158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66968</xdr:rowOff>
    </xdr:from>
    <xdr:to>
      <xdr:col>50</xdr:col>
      <xdr:colOff>165100</xdr:colOff>
      <xdr:row>34</xdr:row>
      <xdr:rowOff>168568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159695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53737</xdr:rowOff>
    </xdr:from>
    <xdr:to>
      <xdr:col>46</xdr:col>
      <xdr:colOff>38100</xdr:colOff>
      <xdr:row>37</xdr:row>
      <xdr:rowOff>155337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146464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56142</xdr:rowOff>
    </xdr:from>
    <xdr:to>
      <xdr:col>41</xdr:col>
      <xdr:colOff>101600</xdr:colOff>
      <xdr:row>37</xdr:row>
      <xdr:rowOff>157742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148869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44154</xdr:rowOff>
    </xdr:from>
    <xdr:to>
      <xdr:col>36</xdr:col>
      <xdr:colOff>165100</xdr:colOff>
      <xdr:row>37</xdr:row>
      <xdr:rowOff>145754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13612</xdr:rowOff>
    </xdr:from>
    <xdr:to>
      <xdr:col>55</xdr:col>
      <xdr:colOff>0</xdr:colOff>
      <xdr:row>56</xdr:row>
      <xdr:rowOff>77925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14812"/>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13612</xdr:rowOff>
    </xdr:from>
    <xdr:to>
      <xdr:col>50</xdr:col>
      <xdr:colOff>114300</xdr:colOff>
      <xdr:row>58</xdr:row>
      <xdr:rowOff>85282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14812"/>
          <a:ext cx="889000" cy="4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85282</xdr:rowOff>
    </xdr:from>
    <xdr:to>
      <xdr:col>45</xdr:col>
      <xdr:colOff>177800</xdr:colOff>
      <xdr:row>59</xdr:row>
      <xdr:rowOff>12435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9382"/>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101307</xdr:rowOff>
    </xdr:from>
    <xdr:to>
      <xdr:col>41</xdr:col>
      <xdr:colOff>50800</xdr:colOff>
      <xdr:row>59</xdr:row>
      <xdr:rowOff>12435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5407"/>
          <a:ext cx="889000" cy="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27125</xdr:rowOff>
    </xdr:from>
    <xdr:to>
      <xdr:col>55</xdr:col>
      <xdr:colOff>50800</xdr:colOff>
      <xdr:row>56</xdr:row>
      <xdr:rowOff>128725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50002</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7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134262</xdr:rowOff>
    </xdr:from>
    <xdr:to>
      <xdr:col>50</xdr:col>
      <xdr:colOff>165100</xdr:colOff>
      <xdr:row>56</xdr:row>
      <xdr:rowOff>64412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80939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33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34482</xdr:rowOff>
    </xdr:from>
    <xdr:to>
      <xdr:col>46</xdr:col>
      <xdr:colOff>38100</xdr:colOff>
      <xdr:row>58</xdr:row>
      <xdr:rowOff>136082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127209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133085</xdr:rowOff>
    </xdr:from>
    <xdr:to>
      <xdr:col>41</xdr:col>
      <xdr:colOff>101600</xdr:colOff>
      <xdr:row>59</xdr:row>
      <xdr:rowOff>63235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54362</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26428" y="101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50507</xdr:rowOff>
    </xdr:from>
    <xdr:to>
      <xdr:col>36</xdr:col>
      <xdr:colOff>165100</xdr:colOff>
      <xdr:row>58</xdr:row>
      <xdr:rowOff>152107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30319</xdr:rowOff>
    </xdr:from>
    <xdr:to>
      <xdr:col>55</xdr:col>
      <xdr:colOff>0</xdr:colOff>
      <xdr:row>78</xdr:row>
      <xdr:rowOff>86221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3419"/>
          <a:ext cx="838200" cy="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30319</xdr:rowOff>
    </xdr:from>
    <xdr:to>
      <xdr:col>50</xdr:col>
      <xdr:colOff>114300</xdr:colOff>
      <xdr:row>78</xdr:row>
      <xdr:rowOff>138023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03419"/>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138023</xdr:rowOff>
    </xdr:from>
    <xdr:to>
      <xdr:col>45</xdr:col>
      <xdr:colOff>177800</xdr:colOff>
      <xdr:row>78</xdr:row>
      <xdr:rowOff>139454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11123"/>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106535</xdr:rowOff>
    </xdr:from>
    <xdr:to>
      <xdr:col>41</xdr:col>
      <xdr:colOff>50800</xdr:colOff>
      <xdr:row>78</xdr:row>
      <xdr:rowOff>139454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963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35421</xdr:rowOff>
    </xdr:from>
    <xdr:to>
      <xdr:col>55</xdr:col>
      <xdr:colOff>50800</xdr:colOff>
      <xdr:row>78</xdr:row>
      <xdr:rowOff>137021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150969</xdr:rowOff>
    </xdr:from>
    <xdr:to>
      <xdr:col>50</xdr:col>
      <xdr:colOff>165100</xdr:colOff>
      <xdr:row>78</xdr:row>
      <xdr:rowOff>81119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72246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87223</xdr:rowOff>
    </xdr:from>
    <xdr:to>
      <xdr:col>46</xdr:col>
      <xdr:colOff>38100</xdr:colOff>
      <xdr:row>79</xdr:row>
      <xdr:rowOff>17373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8500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88654</xdr:rowOff>
    </xdr:from>
    <xdr:to>
      <xdr:col>41</xdr:col>
      <xdr:colOff>101600</xdr:colOff>
      <xdr:row>79</xdr:row>
      <xdr:rowOff>18804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9931</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554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55735</xdr:rowOff>
    </xdr:from>
    <xdr:to>
      <xdr:col>36</xdr:col>
      <xdr:colOff>165100</xdr:colOff>
      <xdr:row>78</xdr:row>
      <xdr:rowOff>157335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148462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135421</xdr:rowOff>
    </xdr:from>
    <xdr:to>
      <xdr:col>55</xdr:col>
      <xdr:colOff>0</xdr:colOff>
      <xdr:row>97</xdr:row>
      <xdr:rowOff>41256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23171"/>
          <a:ext cx="838200" cy="2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41256</xdr:rowOff>
    </xdr:from>
    <xdr:to>
      <xdr:col>50</xdr:col>
      <xdr:colOff>114300</xdr:colOff>
      <xdr:row>97</xdr:row>
      <xdr:rowOff>167046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71906"/>
          <a:ext cx="889000" cy="1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167046</xdr:rowOff>
    </xdr:from>
    <xdr:to>
      <xdr:col>45</xdr:col>
      <xdr:colOff>177800</xdr:colOff>
      <xdr:row>98</xdr:row>
      <xdr:rowOff>110541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97696"/>
          <a:ext cx="889000" cy="1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35857</xdr:rowOff>
    </xdr:from>
    <xdr:to>
      <xdr:col>41</xdr:col>
      <xdr:colOff>50800</xdr:colOff>
      <xdr:row>98</xdr:row>
      <xdr:rowOff>110541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37957"/>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84621</xdr:rowOff>
    </xdr:from>
    <xdr:to>
      <xdr:col>55</xdr:col>
      <xdr:colOff>50800</xdr:colOff>
      <xdr:row>96</xdr:row>
      <xdr:rowOff>14771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107498</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161906</xdr:rowOff>
    </xdr:from>
    <xdr:to>
      <xdr:col>50</xdr:col>
      <xdr:colOff>165100</xdr:colOff>
      <xdr:row>97</xdr:row>
      <xdr:rowOff>92056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108583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116246</xdr:rowOff>
    </xdr:from>
    <xdr:to>
      <xdr:col>46</xdr:col>
      <xdr:colOff>38100</xdr:colOff>
      <xdr:row>98</xdr:row>
      <xdr:rowOff>46396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59741</xdr:rowOff>
    </xdr:from>
    <xdr:to>
      <xdr:col>41</xdr:col>
      <xdr:colOff>101600</xdr:colOff>
      <xdr:row>98</xdr:row>
      <xdr:rowOff>161341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152468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156507</xdr:rowOff>
    </xdr:from>
    <xdr:to>
      <xdr:col>36</xdr:col>
      <xdr:colOff>165100</xdr:colOff>
      <xdr:row>98</xdr:row>
      <xdr:rowOff>86657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77784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139650</xdr:rowOff>
    </xdr:from>
    <xdr:to>
      <xdr:col>85</xdr:col>
      <xdr:colOff>127000</xdr:colOff>
      <xdr:row>77</xdr:row>
      <xdr:rowOff>152146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1300"/>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152146</xdr:rowOff>
    </xdr:from>
    <xdr:to>
      <xdr:col>81</xdr:col>
      <xdr:colOff>50800</xdr:colOff>
      <xdr:row>77</xdr:row>
      <xdr:rowOff>154925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3796"/>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148501</xdr:rowOff>
    </xdr:from>
    <xdr:to>
      <xdr:col>76</xdr:col>
      <xdr:colOff>114300</xdr:colOff>
      <xdr:row>77</xdr:row>
      <xdr:rowOff>154925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501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148501</xdr:rowOff>
    </xdr:from>
    <xdr:to>
      <xdr:col>71</xdr:col>
      <xdr:colOff>177800</xdr:colOff>
      <xdr:row>77</xdr:row>
      <xdr:rowOff>159972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50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88850</xdr:rowOff>
    </xdr:from>
    <xdr:to>
      <xdr:col>85</xdr:col>
      <xdr:colOff>177800</xdr:colOff>
      <xdr:row>78</xdr:row>
      <xdr:rowOff>19000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3777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101346</xdr:rowOff>
    </xdr:from>
    <xdr:to>
      <xdr:col>81</xdr:col>
      <xdr:colOff>101600</xdr:colOff>
      <xdr:row>78</xdr:row>
      <xdr:rowOff>31496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22623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104125</xdr:rowOff>
    </xdr:from>
    <xdr:to>
      <xdr:col>76</xdr:col>
      <xdr:colOff>165100</xdr:colOff>
      <xdr:row>78</xdr:row>
      <xdr:rowOff>34275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25402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97701</xdr:rowOff>
    </xdr:from>
    <xdr:to>
      <xdr:col>72</xdr:col>
      <xdr:colOff>38100</xdr:colOff>
      <xdr:row>78</xdr:row>
      <xdr:rowOff>27851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18978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109172</xdr:rowOff>
    </xdr:from>
    <xdr:to>
      <xdr:col>67</xdr:col>
      <xdr:colOff>101600</xdr:colOff>
      <xdr:row>78</xdr:row>
      <xdr:rowOff>39322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30449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150371</xdr:rowOff>
    </xdr:from>
    <xdr:to>
      <xdr:col>85</xdr:col>
      <xdr:colOff>127000</xdr:colOff>
      <xdr:row>97</xdr:row>
      <xdr:rowOff>60130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09571"/>
          <a:ext cx="838200" cy="8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150371</xdr:rowOff>
    </xdr:from>
    <xdr:to>
      <xdr:col>81</xdr:col>
      <xdr:colOff>50800</xdr:colOff>
      <xdr:row>98</xdr:row>
      <xdr:rowOff>16731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09571"/>
          <a:ext cx="889000" cy="2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137908</xdr:rowOff>
    </xdr:from>
    <xdr:to>
      <xdr:col>76</xdr:col>
      <xdr:colOff>114300</xdr:colOff>
      <xdr:row>98</xdr:row>
      <xdr:rowOff>16731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8558"/>
          <a:ext cx="889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137908</xdr:rowOff>
    </xdr:from>
    <xdr:to>
      <xdr:col>71</xdr:col>
      <xdr:colOff>177800</xdr:colOff>
      <xdr:row>98</xdr:row>
      <xdr:rowOff>38128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68558"/>
          <a:ext cx="889000" cy="7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9330</xdr:rowOff>
    </xdr:from>
    <xdr:to>
      <xdr:col>85</xdr:col>
      <xdr:colOff>177800</xdr:colOff>
      <xdr:row>97</xdr:row>
      <xdr:rowOff>110930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159207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99571</xdr:rowOff>
    </xdr:from>
    <xdr:to>
      <xdr:col>81</xdr:col>
      <xdr:colOff>101600</xdr:colOff>
      <xdr:row>97</xdr:row>
      <xdr:rowOff>29721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46248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137381</xdr:rowOff>
    </xdr:from>
    <xdr:to>
      <xdr:col>76</xdr:col>
      <xdr:colOff>165100</xdr:colOff>
      <xdr:row>98</xdr:row>
      <xdr:rowOff>67531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58658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87108</xdr:rowOff>
    </xdr:from>
    <xdr:to>
      <xdr:col>72</xdr:col>
      <xdr:colOff>38100</xdr:colOff>
      <xdr:row>98</xdr:row>
      <xdr:rowOff>17258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158778</xdr:rowOff>
    </xdr:from>
    <xdr:to>
      <xdr:col>67</xdr:col>
      <xdr:colOff>101600</xdr:colOff>
      <xdr:row>98</xdr:row>
      <xdr:rowOff>88928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80055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69716</xdr:rowOff>
    </xdr:from>
    <xdr:to>
      <xdr:col>116</xdr:col>
      <xdr:colOff>63500</xdr:colOff>
      <xdr:row>76</xdr:row>
      <xdr:rowOff>124285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85566"/>
          <a:ext cx="838200" cy="5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69716</xdr:rowOff>
    </xdr:from>
    <xdr:to>
      <xdr:col>111</xdr:col>
      <xdr:colOff>177800</xdr:colOff>
      <xdr:row>76</xdr:row>
      <xdr:rowOff>63691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85566"/>
          <a:ext cx="889000" cy="50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152453</xdr:rowOff>
    </xdr:from>
    <xdr:to>
      <xdr:col>107</xdr:col>
      <xdr:colOff>50800</xdr:colOff>
      <xdr:row>76</xdr:row>
      <xdr:rowOff>63691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68303"/>
          <a:ext cx="889000" cy="4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32356</xdr:rowOff>
    </xdr:from>
    <xdr:to>
      <xdr:col>102</xdr:col>
      <xdr:colOff>114300</xdr:colOff>
      <xdr:row>73</xdr:row>
      <xdr:rowOff>152453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76756"/>
          <a:ext cx="889000" cy="29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73485</xdr:rowOff>
    </xdr:from>
    <xdr:to>
      <xdr:col>116</xdr:col>
      <xdr:colOff>114300</xdr:colOff>
      <xdr:row>77</xdr:row>
      <xdr:rowOff>3635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51912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18916</xdr:rowOff>
    </xdr:from>
    <xdr:to>
      <xdr:col>112</xdr:col>
      <xdr:colOff>38100</xdr:colOff>
      <xdr:row>73</xdr:row>
      <xdr:rowOff>120516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137043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12891</xdr:rowOff>
    </xdr:from>
    <xdr:to>
      <xdr:col>107</xdr:col>
      <xdr:colOff>101600</xdr:colOff>
      <xdr:row>76</xdr:row>
      <xdr:rowOff>114491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105618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101653</xdr:rowOff>
    </xdr:from>
    <xdr:to>
      <xdr:col>102</xdr:col>
      <xdr:colOff>165100</xdr:colOff>
      <xdr:row>74</xdr:row>
      <xdr:rowOff>31803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48330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153006</xdr:rowOff>
    </xdr:from>
    <xdr:to>
      <xdr:col>98</xdr:col>
      <xdr:colOff>38100</xdr:colOff>
      <xdr:row>72</xdr:row>
      <xdr:rowOff>83156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99683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費目である人件費、物件費、維持補修費、扶助費、補助費等は、依然として類似団体より低く抑えることができている。これは人口規模に対して行政面積が小さいため、インフラや公共施設の維持管理にかかる費用が低く抑えられる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普通建設事業費は学校施設の集約化事業に伴い依然として類似団体より高い値となっている。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公債費は避難所の空調整備事業や学校施設の集約化等の大規模事業の償還が始まるため、今後増加していくことが見込まれる。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18,550
18,038
5.18
9,947,339
8,969,214
564,382
4,726,729
8,660,444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xdr:rowOff>
    </xdr:from>
    <xdr:to>
      <xdr:col>24</xdr:col>
      <xdr:colOff>62865</xdr:colOff>
      <xdr:row>37</xdr:row>
      <xdr:rowOff>95504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52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99331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95504</xdr:rowOff>
    </xdr:from>
    <xdr:to>
      <xdr:col>24</xdr:col>
      <xdr:colOff>152400</xdr:colOff>
      <xdr:row>37</xdr:row>
      <xdr:rowOff>95504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3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127525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9398</xdr:rowOff>
    </xdr:from>
    <xdr:to>
      <xdr:col>24</xdr:col>
      <xdr:colOff>152400</xdr:colOff>
      <xdr:row>30</xdr:row>
      <xdr:rowOff>9398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5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95504</xdr:rowOff>
    </xdr:from>
    <xdr:to>
      <xdr:col>24</xdr:col>
      <xdr:colOff>63500</xdr:colOff>
      <xdr:row>37</xdr:row>
      <xdr:rowOff>159512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915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80916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56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58039</xdr:rowOff>
    </xdr:from>
    <xdr:to>
      <xdr:col>24</xdr:col>
      <xdr:colOff>114300</xdr:colOff>
      <xdr:row>33</xdr:row>
      <xdr:rowOff>159639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38</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316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6223</xdr:rowOff>
    </xdr:from>
    <xdr:to>
      <xdr:col>20</xdr:col>
      <xdr:colOff>38100</xdr:colOff>
      <xdr:row>33</xdr:row>
      <xdr:rowOff>107823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124350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43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20066</xdr:rowOff>
    </xdr:from>
    <xdr:to>
      <xdr:col>15</xdr:col>
      <xdr:colOff>50800</xdr:colOff>
      <xdr:row>38</xdr:row>
      <xdr:rowOff>53975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516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121285</xdr:rowOff>
    </xdr:from>
    <xdr:to>
      <xdr:col>15</xdr:col>
      <xdr:colOff>101600</xdr:colOff>
      <xdr:row>33</xdr:row>
      <xdr:rowOff>51435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6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67962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47498</xdr:rowOff>
    </xdr:from>
    <xdr:to>
      <xdr:col>10</xdr:col>
      <xdr:colOff>114300</xdr:colOff>
      <xdr:row>38</xdr:row>
      <xdr:rowOff>53975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25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164719</xdr:rowOff>
    </xdr:from>
    <xdr:to>
      <xdr:col>10</xdr:col>
      <xdr:colOff>165100</xdr:colOff>
      <xdr:row>33</xdr:row>
      <xdr:rowOff>94869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111396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143383</xdr:rowOff>
    </xdr:from>
    <xdr:to>
      <xdr:col>6</xdr:col>
      <xdr:colOff>38100</xdr:colOff>
      <xdr:row>33</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2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44704</xdr:rowOff>
    </xdr:from>
    <xdr:to>
      <xdr:col>24</xdr:col>
      <xdr:colOff>114300</xdr:colOff>
      <xdr:row>37</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108712</xdr:rowOff>
    </xdr:from>
    <xdr:to>
      <xdr:col>20</xdr:col>
      <xdr:colOff>38100</xdr:colOff>
      <xdr:row>38</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140716</xdr:rowOff>
    </xdr:from>
    <xdr:to>
      <xdr:col>15</xdr:col>
      <xdr:colOff>101600</xdr:colOff>
      <xdr:row>38</xdr:row>
      <xdr:rowOff>70865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3175</xdr:rowOff>
    </xdr:from>
    <xdr:to>
      <xdr:col>10</xdr:col>
      <xdr:colOff>165100</xdr:colOff>
      <xdr:row>38</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95902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168148</xdr:rowOff>
    </xdr:from>
    <xdr:to>
      <xdr:col>6</xdr:col>
      <xdr:colOff>38100</xdr:colOff>
      <xdr:row>38</xdr:row>
      <xdr:rowOff>98298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43866</xdr:rowOff>
    </xdr:from>
    <xdr:to>
      <xdr:col>24</xdr:col>
      <xdr:colOff>63500</xdr:colOff>
      <xdr:row>57</xdr:row>
      <xdr:rowOff>22968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02166"/>
          <a:ext cx="838200" cy="4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43866</xdr:rowOff>
    </xdr:from>
    <xdr:to>
      <xdr:col>19</xdr:col>
      <xdr:colOff>177800</xdr:colOff>
      <xdr:row>57</xdr:row>
      <xdr:rowOff>69245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02166"/>
          <a:ext cx="889000" cy="5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57121</xdr:rowOff>
    </xdr:from>
    <xdr:to>
      <xdr:col>15</xdr:col>
      <xdr:colOff>50800</xdr:colOff>
      <xdr:row>57</xdr:row>
      <xdr:rowOff>69245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977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57121</xdr:rowOff>
    </xdr:from>
    <xdr:to>
      <xdr:col>10</xdr:col>
      <xdr:colOff>114300</xdr:colOff>
      <xdr:row>57</xdr:row>
      <xdr:rowOff>94785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977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143618</xdr:rowOff>
    </xdr:from>
    <xdr:to>
      <xdr:col>24</xdr:col>
      <xdr:colOff>114300</xdr:colOff>
      <xdr:row>57</xdr:row>
      <xdr:rowOff>73768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58545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164516</xdr:rowOff>
    </xdr:from>
    <xdr:to>
      <xdr:col>20</xdr:col>
      <xdr:colOff>38100</xdr:colOff>
      <xdr:row>54</xdr:row>
      <xdr:rowOff>94666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85793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18445</xdr:rowOff>
    </xdr:from>
    <xdr:to>
      <xdr:col>15</xdr:col>
      <xdr:colOff>101600</xdr:colOff>
      <xdr:row>57</xdr:row>
      <xdr:rowOff>120045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111172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6321</xdr:rowOff>
    </xdr:from>
    <xdr:to>
      <xdr:col>10</xdr:col>
      <xdr:colOff>165100</xdr:colOff>
      <xdr:row>57</xdr:row>
      <xdr:rowOff>107921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99048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43985</xdr:rowOff>
    </xdr:from>
    <xdr:to>
      <xdr:col>6</xdr:col>
      <xdr:colOff>38100</xdr:colOff>
      <xdr:row>57</xdr:row>
      <xdr:rowOff>145585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163671</xdr:rowOff>
    </xdr:from>
    <xdr:to>
      <xdr:col>24</xdr:col>
      <xdr:colOff>63500</xdr:colOff>
      <xdr:row>79</xdr:row>
      <xdr:rowOff>93697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5321"/>
          <a:ext cx="838200" cy="27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93697</xdr:rowOff>
    </xdr:from>
    <xdr:to>
      <xdr:col>19</xdr:col>
      <xdr:colOff>177800</xdr:colOff>
      <xdr:row>79</xdr:row>
      <xdr:rowOff>106618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638247"/>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101927</xdr:rowOff>
    </xdr:from>
    <xdr:to>
      <xdr:col>15</xdr:col>
      <xdr:colOff>50800</xdr:colOff>
      <xdr:row>79</xdr:row>
      <xdr:rowOff>106618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646477"/>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101927</xdr:rowOff>
    </xdr:from>
    <xdr:to>
      <xdr:col>10</xdr:col>
      <xdr:colOff>114300</xdr:colOff>
      <xdr:row>79</xdr:row>
      <xdr:rowOff>129848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46477"/>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112871</xdr:rowOff>
    </xdr:from>
    <xdr:to>
      <xdr:col>24</xdr:col>
      <xdr:colOff>114300</xdr:colOff>
      <xdr:row>78</xdr:row>
      <xdr:rowOff>43021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91298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42897</xdr:rowOff>
    </xdr:from>
    <xdr:to>
      <xdr:col>20</xdr:col>
      <xdr:colOff>38100</xdr:colOff>
      <xdr:row>79</xdr:row>
      <xdr:rowOff>144497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135624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55818</xdr:rowOff>
    </xdr:from>
    <xdr:to>
      <xdr:col>15</xdr:col>
      <xdr:colOff>101600</xdr:colOff>
      <xdr:row>79</xdr:row>
      <xdr:rowOff>157418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148545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9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51127</xdr:rowOff>
    </xdr:from>
    <xdr:to>
      <xdr:col>10</xdr:col>
      <xdr:colOff>165100</xdr:colOff>
      <xdr:row>79</xdr:row>
      <xdr:rowOff>152727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143854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8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79048</xdr:rowOff>
    </xdr:from>
    <xdr:to>
      <xdr:col>6</xdr:col>
      <xdr:colOff>38100</xdr:colOff>
      <xdr:row>80</xdr:row>
      <xdr:rowOff>9198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71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102526</xdr:rowOff>
    </xdr:from>
    <xdr:to>
      <xdr:col>24</xdr:col>
      <xdr:colOff>63500</xdr:colOff>
      <xdr:row>98</xdr:row>
      <xdr:rowOff>124882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04626"/>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124882</xdr:rowOff>
    </xdr:from>
    <xdr:to>
      <xdr:col>19</xdr:col>
      <xdr:colOff>177800</xdr:colOff>
      <xdr:row>98</xdr:row>
      <xdr:rowOff>131707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26982"/>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131029</xdr:rowOff>
    </xdr:from>
    <xdr:to>
      <xdr:col>15</xdr:col>
      <xdr:colOff>50800</xdr:colOff>
      <xdr:row>98</xdr:row>
      <xdr:rowOff>131707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33129"/>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128857</xdr:rowOff>
    </xdr:from>
    <xdr:to>
      <xdr:col>10</xdr:col>
      <xdr:colOff>114300</xdr:colOff>
      <xdr:row>98</xdr:row>
      <xdr:rowOff>131029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3095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51726</xdr:rowOff>
    </xdr:from>
    <xdr:to>
      <xdr:col>24</xdr:col>
      <xdr:colOff>114300</xdr:colOff>
      <xdr:row>98</xdr:row>
      <xdr:rowOff>153326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138103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74082</xdr:rowOff>
    </xdr:from>
    <xdr:to>
      <xdr:col>20</xdr:col>
      <xdr:colOff>38100</xdr:colOff>
      <xdr:row>99</xdr:row>
      <xdr:rowOff>4232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166809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80907</xdr:rowOff>
    </xdr:from>
    <xdr:to>
      <xdr:col>15</xdr:col>
      <xdr:colOff>101600</xdr:colOff>
      <xdr:row>99</xdr:row>
      <xdr:rowOff>11057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80229</xdr:rowOff>
    </xdr:from>
    <xdr:to>
      <xdr:col>10</xdr:col>
      <xdr:colOff>165100</xdr:colOff>
      <xdr:row>99</xdr:row>
      <xdr:rowOff>10379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78057</xdr:rowOff>
    </xdr:from>
    <xdr:to>
      <xdr:col>6</xdr:col>
      <xdr:colOff>38100</xdr:colOff>
      <xdr:row>99</xdr:row>
      <xdr:rowOff>8207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10770</xdr:rowOff>
    </xdr:from>
    <xdr:to>
      <xdr:col>55</xdr:col>
      <xdr:colOff>0</xdr:colOff>
      <xdr:row>38</xdr:row>
      <xdr:rowOff>39116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2587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31572</xdr:rowOff>
    </xdr:from>
    <xdr:to>
      <xdr:col>50</xdr:col>
      <xdr:colOff>114300</xdr:colOff>
      <xdr:row>38</xdr:row>
      <xdr:rowOff>39116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4667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141529</xdr:rowOff>
    </xdr:from>
    <xdr:to>
      <xdr:col>45</xdr:col>
      <xdr:colOff>177800</xdr:colOff>
      <xdr:row>38</xdr:row>
      <xdr:rowOff>31572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85179"/>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141529</xdr:rowOff>
    </xdr:from>
    <xdr:to>
      <xdr:col>41</xdr:col>
      <xdr:colOff>50800</xdr:colOff>
      <xdr:row>37</xdr:row>
      <xdr:rowOff>149758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8517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131419</xdr:rowOff>
    </xdr:from>
    <xdr:to>
      <xdr:col>55</xdr:col>
      <xdr:colOff>50800</xdr:colOff>
      <xdr:row>38</xdr:row>
      <xdr:rowOff>61570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109846</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152222</xdr:rowOff>
    </xdr:from>
    <xdr:to>
      <xdr:col>46</xdr:col>
      <xdr:colOff>38100</xdr:colOff>
      <xdr:row>38</xdr:row>
      <xdr:rowOff>82372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73499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90729</xdr:rowOff>
    </xdr:from>
    <xdr:to>
      <xdr:col>41</xdr:col>
      <xdr:colOff>101600</xdr:colOff>
      <xdr:row>38</xdr:row>
      <xdr:rowOff>20879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37406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98958</xdr:rowOff>
    </xdr:from>
    <xdr:to>
      <xdr:col>36</xdr:col>
      <xdr:colOff>165100</xdr:colOff>
      <xdr:row>38</xdr:row>
      <xdr:rowOff>29108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45635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5550</xdr:rowOff>
    </xdr:from>
    <xdr:to>
      <xdr:col>55</xdr:col>
      <xdr:colOff>0</xdr:colOff>
      <xdr:row>59</xdr:row>
      <xdr:rowOff>22333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121100"/>
          <a:ext cx="8382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5550</xdr:rowOff>
    </xdr:from>
    <xdr:to>
      <xdr:col>50</xdr:col>
      <xdr:colOff>114300</xdr:colOff>
      <xdr:row>59</xdr:row>
      <xdr:rowOff>18409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2110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171171</xdr:rowOff>
    </xdr:from>
    <xdr:to>
      <xdr:col>45</xdr:col>
      <xdr:colOff>177800</xdr:colOff>
      <xdr:row>59</xdr:row>
      <xdr:rowOff>18409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1527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171171</xdr:rowOff>
    </xdr:from>
    <xdr:to>
      <xdr:col>41</xdr:col>
      <xdr:colOff>50800</xdr:colOff>
      <xdr:row>59</xdr:row>
      <xdr:rowOff>17666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1527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142983</xdr:rowOff>
    </xdr:from>
    <xdr:to>
      <xdr:col>55</xdr:col>
      <xdr:colOff>50800</xdr:colOff>
      <xdr:row>59</xdr:row>
      <xdr:rowOff>73133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57910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100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126200</xdr:rowOff>
    </xdr:from>
    <xdr:to>
      <xdr:col>50</xdr:col>
      <xdr:colOff>165100</xdr:colOff>
      <xdr:row>59</xdr:row>
      <xdr:rowOff>56350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47477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139059</xdr:rowOff>
    </xdr:from>
    <xdr:to>
      <xdr:col>46</xdr:col>
      <xdr:colOff>38100</xdr:colOff>
      <xdr:row>59</xdr:row>
      <xdr:rowOff>69209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60336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120371</xdr:rowOff>
    </xdr:from>
    <xdr:to>
      <xdr:col>41</xdr:col>
      <xdr:colOff>101600</xdr:colOff>
      <xdr:row>59</xdr:row>
      <xdr:rowOff>50521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41648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138316</xdr:rowOff>
    </xdr:from>
    <xdr:to>
      <xdr:col>36</xdr:col>
      <xdr:colOff>165100</xdr:colOff>
      <xdr:row>59</xdr:row>
      <xdr:rowOff>68466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59593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65405</xdr:rowOff>
    </xdr:from>
    <xdr:to>
      <xdr:col>54</xdr:col>
      <xdr:colOff>189865</xdr:colOff>
      <xdr:row>79</xdr:row>
      <xdr:rowOff>93458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409805"/>
          <a:ext cx="1270" cy="122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97285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4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93458</xdr:rowOff>
    </xdr:from>
    <xdr:to>
      <xdr:col>55</xdr:col>
      <xdr:colOff>88900</xdr:colOff>
      <xdr:row>79</xdr:row>
      <xdr:rowOff>93458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12082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65405</xdr:rowOff>
    </xdr:from>
    <xdr:to>
      <xdr:col>55</xdr:col>
      <xdr:colOff>88900</xdr:colOff>
      <xdr:row>72</xdr:row>
      <xdr:rowOff>65405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40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34642</xdr:rowOff>
    </xdr:from>
    <xdr:to>
      <xdr:col>55</xdr:col>
      <xdr:colOff>0</xdr:colOff>
      <xdr:row>77</xdr:row>
      <xdr:rowOff>154460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07592"/>
          <a:ext cx="838200" cy="11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96542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26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73665</xdr:rowOff>
    </xdr:from>
    <xdr:to>
      <xdr:col>55</xdr:col>
      <xdr:colOff>50800</xdr:colOff>
      <xdr:row>78</xdr:row>
      <xdr:rowOff>3815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34642</xdr:rowOff>
    </xdr:from>
    <xdr:to>
      <xdr:col>50</xdr:col>
      <xdr:colOff>114300</xdr:colOff>
      <xdr:row>79</xdr:row>
      <xdr:rowOff>52603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07592"/>
          <a:ext cx="889000" cy="13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16990</xdr:rowOff>
    </xdr:from>
    <xdr:to>
      <xdr:col>50</xdr:col>
      <xdr:colOff>165100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109717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52603</xdr:rowOff>
    </xdr:from>
    <xdr:to>
      <xdr:col>45</xdr:col>
      <xdr:colOff>177800</xdr:colOff>
      <xdr:row>79</xdr:row>
      <xdr:rowOff>81097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97153"/>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151651</xdr:rowOff>
    </xdr:from>
    <xdr:to>
      <xdr:col>46</xdr:col>
      <xdr:colOff>38100</xdr:colOff>
      <xdr:row>78</xdr:row>
      <xdr:rowOff>81801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80590</xdr:rowOff>
    </xdr:from>
    <xdr:to>
      <xdr:col>41</xdr:col>
      <xdr:colOff>50800</xdr:colOff>
      <xdr:row>79</xdr:row>
      <xdr:rowOff>81097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625140"/>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23244</xdr:rowOff>
    </xdr:from>
    <xdr:to>
      <xdr:col>41</xdr:col>
      <xdr:colOff>101600</xdr:colOff>
      <xdr:row>78</xdr:row>
      <xdr:rowOff>124844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141371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24991</xdr:rowOff>
    </xdr:from>
    <xdr:to>
      <xdr:col>36</xdr:col>
      <xdr:colOff>165100</xdr:colOff>
      <xdr:row>78</xdr:row>
      <xdr:rowOff>126591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103660</xdr:rowOff>
    </xdr:from>
    <xdr:to>
      <xdr:col>55</xdr:col>
      <xdr:colOff>50800</xdr:colOff>
      <xdr:row>78</xdr:row>
      <xdr:rowOff>33810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82087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155292</xdr:rowOff>
    </xdr:from>
    <xdr:to>
      <xdr:col>50</xdr:col>
      <xdr:colOff>165100</xdr:colOff>
      <xdr:row>71</xdr:row>
      <xdr:rowOff>85442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101969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19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1803</xdr:rowOff>
    </xdr:from>
    <xdr:to>
      <xdr:col>46</xdr:col>
      <xdr:colOff>38100</xdr:colOff>
      <xdr:row>79</xdr:row>
      <xdr:rowOff>103403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94530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30297</xdr:rowOff>
    </xdr:from>
    <xdr:to>
      <xdr:col>41</xdr:col>
      <xdr:colOff>101600</xdr:colOff>
      <xdr:row>79</xdr:row>
      <xdr:rowOff>131897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123024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29790</xdr:rowOff>
    </xdr:from>
    <xdr:to>
      <xdr:col>36</xdr:col>
      <xdr:colOff>165100</xdr:colOff>
      <xdr:row>79</xdr:row>
      <xdr:rowOff>131390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122517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160119</xdr:rowOff>
    </xdr:from>
    <xdr:to>
      <xdr:col>55</xdr:col>
      <xdr:colOff>0</xdr:colOff>
      <xdr:row>97</xdr:row>
      <xdr:rowOff>13874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19319"/>
          <a:ext cx="8382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13874</xdr:rowOff>
    </xdr:from>
    <xdr:to>
      <xdr:col>50</xdr:col>
      <xdr:colOff>114300</xdr:colOff>
      <xdr:row>97</xdr:row>
      <xdr:rowOff>148748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445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26132</xdr:rowOff>
    </xdr:from>
    <xdr:to>
      <xdr:col>45</xdr:col>
      <xdr:colOff>177800</xdr:colOff>
      <xdr:row>97</xdr:row>
      <xdr:rowOff>148748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6782"/>
          <a:ext cx="889000" cy="1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35435</xdr:rowOff>
    </xdr:from>
    <xdr:to>
      <xdr:col>41</xdr:col>
      <xdr:colOff>50800</xdr:colOff>
      <xdr:row>97</xdr:row>
      <xdr:rowOff>26132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94635"/>
          <a:ext cx="889000" cy="1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109319</xdr:rowOff>
    </xdr:from>
    <xdr:to>
      <xdr:col>55</xdr:col>
      <xdr:colOff>50800</xdr:colOff>
      <xdr:row>97</xdr:row>
      <xdr:rowOff>39469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132196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134524</xdr:rowOff>
    </xdr:from>
    <xdr:to>
      <xdr:col>50</xdr:col>
      <xdr:colOff>165100</xdr:colOff>
      <xdr:row>97</xdr:row>
      <xdr:rowOff>64674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97948</xdr:rowOff>
    </xdr:from>
    <xdr:to>
      <xdr:col>46</xdr:col>
      <xdr:colOff>38100</xdr:colOff>
      <xdr:row>98</xdr:row>
      <xdr:rowOff>28098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19225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146782</xdr:rowOff>
    </xdr:from>
    <xdr:to>
      <xdr:col>41</xdr:col>
      <xdr:colOff>101600</xdr:colOff>
      <xdr:row>97</xdr:row>
      <xdr:rowOff>76932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93459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156085</xdr:rowOff>
    </xdr:from>
    <xdr:to>
      <xdr:col>36</xdr:col>
      <xdr:colOff>165100</xdr:colOff>
      <xdr:row>96</xdr:row>
      <xdr:rowOff>86235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102762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167018</xdr:rowOff>
    </xdr:from>
    <xdr:to>
      <xdr:col>85</xdr:col>
      <xdr:colOff>127000</xdr:colOff>
      <xdr:row>37</xdr:row>
      <xdr:rowOff>97199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39218"/>
          <a:ext cx="8382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167018</xdr:rowOff>
    </xdr:from>
    <xdr:to>
      <xdr:col>81</xdr:col>
      <xdr:colOff>50800</xdr:colOff>
      <xdr:row>37</xdr:row>
      <xdr:rowOff>44374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39218"/>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163036</xdr:rowOff>
    </xdr:from>
    <xdr:to>
      <xdr:col>76</xdr:col>
      <xdr:colOff>114300</xdr:colOff>
      <xdr:row>37</xdr:row>
      <xdr:rowOff>44374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63786"/>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163036</xdr:rowOff>
    </xdr:from>
    <xdr:to>
      <xdr:col>71</xdr:col>
      <xdr:colOff>177800</xdr:colOff>
      <xdr:row>36</xdr:row>
      <xdr:rowOff>134271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63786"/>
          <a:ext cx="889000"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46399</xdr:rowOff>
    </xdr:from>
    <xdr:to>
      <xdr:col>85</xdr:col>
      <xdr:colOff>177800</xdr:colOff>
      <xdr:row>37</xdr:row>
      <xdr:rowOff>147999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132776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116218</xdr:rowOff>
    </xdr:from>
    <xdr:to>
      <xdr:col>81</xdr:col>
      <xdr:colOff>101600</xdr:colOff>
      <xdr:row>37</xdr:row>
      <xdr:rowOff>46368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37495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165024</xdr:rowOff>
    </xdr:from>
    <xdr:to>
      <xdr:col>76</xdr:col>
      <xdr:colOff>165100</xdr:colOff>
      <xdr:row>37</xdr:row>
      <xdr:rowOff>95174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86301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112236</xdr:rowOff>
    </xdr:from>
    <xdr:to>
      <xdr:col>72</xdr:col>
      <xdr:colOff>38100</xdr:colOff>
      <xdr:row>36</xdr:row>
      <xdr:rowOff>42386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83471</xdr:rowOff>
    </xdr:from>
    <xdr:to>
      <xdr:col>67</xdr:col>
      <xdr:colOff>101600</xdr:colOff>
      <xdr:row>37</xdr:row>
      <xdr:rowOff>13621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30809</xdr:rowOff>
    </xdr:from>
    <xdr:to>
      <xdr:col>85</xdr:col>
      <xdr:colOff>127000</xdr:colOff>
      <xdr:row>56</xdr:row>
      <xdr:rowOff>80597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632009"/>
          <a:ext cx="8382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80597</xdr:rowOff>
    </xdr:from>
    <xdr:to>
      <xdr:col>81</xdr:col>
      <xdr:colOff>50800</xdr:colOff>
      <xdr:row>57</xdr:row>
      <xdr:rowOff>65994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81797"/>
          <a:ext cx="8890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65994</xdr:rowOff>
    </xdr:from>
    <xdr:to>
      <xdr:col>76</xdr:col>
      <xdr:colOff>114300</xdr:colOff>
      <xdr:row>58</xdr:row>
      <xdr:rowOff>6541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38644"/>
          <a:ext cx="889000" cy="1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154481</xdr:rowOff>
    </xdr:from>
    <xdr:to>
      <xdr:col>71</xdr:col>
      <xdr:colOff>177800</xdr:colOff>
      <xdr:row>58</xdr:row>
      <xdr:rowOff>6541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2713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151459</xdr:rowOff>
    </xdr:from>
    <xdr:to>
      <xdr:col>85</xdr:col>
      <xdr:colOff>177800</xdr:colOff>
      <xdr:row>56</xdr:row>
      <xdr:rowOff>81609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2886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29797</xdr:rowOff>
    </xdr:from>
    <xdr:to>
      <xdr:col>81</xdr:col>
      <xdr:colOff>101600</xdr:colOff>
      <xdr:row>56</xdr:row>
      <xdr:rowOff>131397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147924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15194</xdr:rowOff>
    </xdr:from>
    <xdr:to>
      <xdr:col>76</xdr:col>
      <xdr:colOff>165100</xdr:colOff>
      <xdr:row>57</xdr:row>
      <xdr:rowOff>116794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107921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8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127191</xdr:rowOff>
    </xdr:from>
    <xdr:to>
      <xdr:col>72</xdr:col>
      <xdr:colOff>38100</xdr:colOff>
      <xdr:row>58</xdr:row>
      <xdr:rowOff>57341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48468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9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103681</xdr:rowOff>
    </xdr:from>
    <xdr:to>
      <xdr:col>67</xdr:col>
      <xdr:colOff>101600</xdr:colOff>
      <xdr:row>58</xdr:row>
      <xdr:rowOff>33831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24958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139650</xdr:rowOff>
    </xdr:from>
    <xdr:to>
      <xdr:col>85</xdr:col>
      <xdr:colOff>127000</xdr:colOff>
      <xdr:row>97</xdr:row>
      <xdr:rowOff>152146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70300"/>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152146</xdr:rowOff>
    </xdr:from>
    <xdr:to>
      <xdr:col>81</xdr:col>
      <xdr:colOff>50800</xdr:colOff>
      <xdr:row>97</xdr:row>
      <xdr:rowOff>154925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2796"/>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148501</xdr:rowOff>
    </xdr:from>
    <xdr:to>
      <xdr:col>76</xdr:col>
      <xdr:colOff>114300</xdr:colOff>
      <xdr:row>97</xdr:row>
      <xdr:rowOff>154925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91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148501</xdr:rowOff>
    </xdr:from>
    <xdr:to>
      <xdr:col>71</xdr:col>
      <xdr:colOff>177800</xdr:colOff>
      <xdr:row>97</xdr:row>
      <xdr:rowOff>159972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9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88850</xdr:rowOff>
    </xdr:from>
    <xdr:to>
      <xdr:col>85</xdr:col>
      <xdr:colOff>177800</xdr:colOff>
      <xdr:row>98</xdr:row>
      <xdr:rowOff>19000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3777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101346</xdr:rowOff>
    </xdr:from>
    <xdr:to>
      <xdr:col>81</xdr:col>
      <xdr:colOff>101600</xdr:colOff>
      <xdr:row>98</xdr:row>
      <xdr:rowOff>31496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22623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104125</xdr:rowOff>
    </xdr:from>
    <xdr:to>
      <xdr:col>76</xdr:col>
      <xdr:colOff>165100</xdr:colOff>
      <xdr:row>98</xdr:row>
      <xdr:rowOff>34275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97701</xdr:rowOff>
    </xdr:from>
    <xdr:to>
      <xdr:col>72</xdr:col>
      <xdr:colOff>38100</xdr:colOff>
      <xdr:row>98</xdr:row>
      <xdr:rowOff>27851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18978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109172</xdr:rowOff>
    </xdr:from>
    <xdr:to>
      <xdr:col>67</xdr:col>
      <xdr:colOff>101600</xdr:colOff>
      <xdr:row>98</xdr:row>
      <xdr:rowOff>39322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30449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多くの項目について類似団体よりも低く抑えることができている。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これは人口規模に対して行政面積が小さいため、インフラや公共施設の維持管理にかかる経費が類似団体より低く抑えられるためだと考える。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商工費は南東部工事の維持費がかかるため例年よりも高い値となっている。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教育費は学校施設の集約化事業に係る工事のため、前年度に引き続き増加している。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今後新規事業の実施にあたっては、内容、費用、効果等をよく精査したうえで重点的、効率的な財源配置に努めていく。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実質収支は前年度から</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千円の増加となった。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特別会計を精算したことによる繰入金によって財政調整基金の残高は増加したものの、企業誘致事業の土地の売却による多額の繰入金があった前年度と比較すると、実質単年度収支は</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今後も事業の見直しを行うことにより経費削減に努め、健全な財政運営を行っていくよう努める。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9947339</v>
      </c>
      <c r="BO4" s="453"/>
      <c r="BP4" s="453"/>
      <c r="BQ4" s="453"/>
      <c r="BR4" s="453"/>
      <c r="BS4" s="453"/>
      <c r="BT4" s="453"/>
      <c r="BU4" s="454"/>
      <c r="BV4" s="452">
        <v>11881687</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11.9</v>
      </c>
      <c r="CU4" s="593"/>
      <c r="CV4" s="593"/>
      <c r="CW4" s="593"/>
      <c r="CX4" s="593"/>
      <c r="CY4" s="593"/>
      <c r="CZ4" s="593"/>
      <c r="DA4" s="594"/>
      <c r="DB4" s="592">
        <v>9.8000000000000007</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8969214</v>
      </c>
      <c r="BO5" s="424"/>
      <c r="BP5" s="424"/>
      <c r="BQ5" s="424"/>
      <c r="BR5" s="424"/>
      <c r="BS5" s="424"/>
      <c r="BT5" s="424"/>
      <c r="BU5" s="425"/>
      <c r="BV5" s="423">
        <v>11423114</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77.900000000000006</v>
      </c>
      <c r="CU5" s="421"/>
      <c r="CV5" s="421"/>
      <c r="CW5" s="421"/>
      <c r="CX5" s="421"/>
      <c r="CY5" s="421"/>
      <c r="CZ5" s="421"/>
      <c r="DA5" s="422"/>
      <c r="DB5" s="420">
        <v>86.1</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978125</v>
      </c>
      <c r="BO6" s="424"/>
      <c r="BP6" s="424"/>
      <c r="BQ6" s="424"/>
      <c r="BR6" s="424"/>
      <c r="BS6" s="424"/>
      <c r="BT6" s="424"/>
      <c r="BU6" s="425"/>
      <c r="BV6" s="423">
        <v>458573</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83.2</v>
      </c>
      <c r="CU6" s="567"/>
      <c r="CV6" s="567"/>
      <c r="CW6" s="567"/>
      <c r="CX6" s="567"/>
      <c r="CY6" s="567"/>
      <c r="CZ6" s="567"/>
      <c r="DA6" s="568"/>
      <c r="DB6" s="566">
        <v>90.9</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94</v>
      </c>
      <c r="AV7" s="482"/>
      <c r="AW7" s="482"/>
      <c r="AX7" s="482"/>
      <c r="AY7" s="437" t="s">
        <v>106</v>
      </c>
      <c r="AZ7" s="438"/>
      <c r="BA7" s="438"/>
      <c r="BB7" s="438"/>
      <c r="BC7" s="438"/>
      <c r="BD7" s="438"/>
      <c r="BE7" s="438"/>
      <c r="BF7" s="438"/>
      <c r="BG7" s="438"/>
      <c r="BH7" s="438"/>
      <c r="BI7" s="438"/>
      <c r="BJ7" s="438"/>
      <c r="BK7" s="438"/>
      <c r="BL7" s="438"/>
      <c r="BM7" s="439"/>
      <c r="BN7" s="423">
        <v>413743</v>
      </c>
      <c r="BO7" s="424"/>
      <c r="BP7" s="424"/>
      <c r="BQ7" s="424"/>
      <c r="BR7" s="424"/>
      <c r="BS7" s="424"/>
      <c r="BT7" s="424"/>
      <c r="BU7" s="425"/>
      <c r="BV7" s="423">
        <v>27132</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4726729</v>
      </c>
      <c r="CU7" s="424"/>
      <c r="CV7" s="424"/>
      <c r="CW7" s="424"/>
      <c r="CX7" s="424"/>
      <c r="CY7" s="424"/>
      <c r="CZ7" s="424"/>
      <c r="DA7" s="425"/>
      <c r="DB7" s="423">
        <v>4418573</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564382</v>
      </c>
      <c r="BO8" s="424"/>
      <c r="BP8" s="424"/>
      <c r="BQ8" s="424"/>
      <c r="BR8" s="424"/>
      <c r="BS8" s="424"/>
      <c r="BT8" s="424"/>
      <c r="BU8" s="425"/>
      <c r="BV8" s="423">
        <v>431441</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0.6</v>
      </c>
      <c r="CU8" s="527"/>
      <c r="CV8" s="527"/>
      <c r="CW8" s="527"/>
      <c r="CX8" s="527"/>
      <c r="CY8" s="527"/>
      <c r="CZ8" s="527"/>
      <c r="DA8" s="528"/>
      <c r="DB8" s="526">
        <v>0.62</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18139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136765</v>
      </c>
      <c r="BO9" s="424"/>
      <c r="BP9" s="424"/>
      <c r="BQ9" s="424"/>
      <c r="BR9" s="424"/>
      <c r="BS9" s="424"/>
      <c r="BT9" s="424"/>
      <c r="BU9" s="425"/>
      <c r="BV9" s="423">
        <v>102085</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11.5</v>
      </c>
      <c r="CU9" s="421"/>
      <c r="CV9" s="421"/>
      <c r="CW9" s="421"/>
      <c r="CX9" s="421"/>
      <c r="CY9" s="421"/>
      <c r="CZ9" s="421"/>
      <c r="DA9" s="422"/>
      <c r="DB9" s="420">
        <v>10</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18169</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410597</v>
      </c>
      <c r="BO10" s="424"/>
      <c r="BP10" s="424"/>
      <c r="BQ10" s="424"/>
      <c r="BR10" s="424"/>
      <c r="BS10" s="424"/>
      <c r="BT10" s="424"/>
      <c r="BU10" s="425"/>
      <c r="BV10" s="423">
        <v>655905</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94</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2">
      <c r="A12" s="178"/>
      <c r="B12" s="529" t="s">
        <v>131</v>
      </c>
      <c r="C12" s="530"/>
      <c r="D12" s="530"/>
      <c r="E12" s="530"/>
      <c r="F12" s="530"/>
      <c r="G12" s="530"/>
      <c r="H12" s="530"/>
      <c r="I12" s="530"/>
      <c r="J12" s="530"/>
      <c r="K12" s="531"/>
      <c r="L12" s="538" t="s">
        <v>132</v>
      </c>
      <c r="M12" s="539"/>
      <c r="N12" s="539"/>
      <c r="O12" s="539"/>
      <c r="P12" s="539"/>
      <c r="Q12" s="540"/>
      <c r="R12" s="541">
        <v>18550</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102</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100000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18038</v>
      </c>
      <c r="S13" s="511"/>
      <c r="T13" s="511"/>
      <c r="U13" s="511"/>
      <c r="V13" s="512"/>
      <c r="W13" s="513" t="s">
        <v>140</v>
      </c>
      <c r="X13" s="409"/>
      <c r="Y13" s="409"/>
      <c r="Z13" s="409"/>
      <c r="AA13" s="409"/>
      <c r="AB13" s="410"/>
      <c r="AC13" s="376">
        <v>116</v>
      </c>
      <c r="AD13" s="377"/>
      <c r="AE13" s="377"/>
      <c r="AF13" s="377"/>
      <c r="AG13" s="378"/>
      <c r="AH13" s="376">
        <v>142</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547362</v>
      </c>
      <c r="BO13" s="424"/>
      <c r="BP13" s="424"/>
      <c r="BQ13" s="424"/>
      <c r="BR13" s="424"/>
      <c r="BS13" s="424"/>
      <c r="BT13" s="424"/>
      <c r="BU13" s="425"/>
      <c r="BV13" s="423">
        <v>657990</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11.2</v>
      </c>
      <c r="CU13" s="421"/>
      <c r="CV13" s="421"/>
      <c r="CW13" s="421"/>
      <c r="CX13" s="421"/>
      <c r="CY13" s="421"/>
      <c r="CZ13" s="421"/>
      <c r="DA13" s="422"/>
      <c r="DB13" s="420">
        <v>11.1</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18495</v>
      </c>
      <c r="S14" s="511"/>
      <c r="T14" s="511"/>
      <c r="U14" s="511"/>
      <c r="V14" s="512"/>
      <c r="W14" s="514"/>
      <c r="X14" s="412"/>
      <c r="Y14" s="412"/>
      <c r="Z14" s="412"/>
      <c r="AA14" s="412"/>
      <c r="AB14" s="413"/>
      <c r="AC14" s="503">
        <v>1.3</v>
      </c>
      <c r="AD14" s="504"/>
      <c r="AE14" s="504"/>
      <c r="AF14" s="504"/>
      <c r="AG14" s="505"/>
      <c r="AH14" s="503">
        <v>1.5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7.9</v>
      </c>
      <c r="CU14" s="521"/>
      <c r="CV14" s="521"/>
      <c r="CW14" s="521"/>
      <c r="CX14" s="521"/>
      <c r="CY14" s="521"/>
      <c r="CZ14" s="521"/>
      <c r="DA14" s="522"/>
      <c r="DB14" s="520">
        <v>14.7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139</v>
      </c>
      <c r="N15" s="508"/>
      <c r="O15" s="508"/>
      <c r="P15" s="508"/>
      <c r="Q15" s="509"/>
      <c r="R15" s="510">
        <v>17961</v>
      </c>
      <c r="S15" s="511"/>
      <c r="T15" s="511"/>
      <c r="U15" s="511"/>
      <c r="V15" s="512"/>
      <c r="W15" s="513" t="s">
        <v>147</v>
      </c>
      <c r="X15" s="409"/>
      <c r="Y15" s="409"/>
      <c r="Z15" s="409"/>
      <c r="AA15" s="409"/>
      <c r="AB15" s="410"/>
      <c r="AC15" s="376">
        <v>2432</v>
      </c>
      <c r="AD15" s="377"/>
      <c r="AE15" s="377"/>
      <c r="AF15" s="377"/>
      <c r="AG15" s="378"/>
      <c r="AH15" s="376">
        <v>2584</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2211410</v>
      </c>
      <c r="BO15" s="453"/>
      <c r="BP15" s="453"/>
      <c r="BQ15" s="453"/>
      <c r="BR15" s="453"/>
      <c r="BS15" s="453"/>
      <c r="BT15" s="453"/>
      <c r="BU15" s="454"/>
      <c r="BV15" s="452">
        <v>2238860</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28.3</v>
      </c>
      <c r="AD16" s="504"/>
      <c r="AE16" s="504"/>
      <c r="AF16" s="504"/>
      <c r="AG16" s="505"/>
      <c r="AH16" s="503">
        <v>27.8</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3818961</v>
      </c>
      <c r="BO16" s="424"/>
      <c r="BP16" s="424"/>
      <c r="BQ16" s="424"/>
      <c r="BR16" s="424"/>
      <c r="BS16" s="424"/>
      <c r="BT16" s="424"/>
      <c r="BU16" s="425"/>
      <c r="BV16" s="423">
        <v>3582866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6059</v>
      </c>
      <c r="AD17" s="377"/>
      <c r="AE17" s="377"/>
      <c r="AF17" s="377"/>
      <c r="AG17" s="378"/>
      <c r="AH17" s="376">
        <v>6583</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2807897</v>
      </c>
      <c r="BO17" s="424"/>
      <c r="BP17" s="424"/>
      <c r="BQ17" s="424"/>
      <c r="BR17" s="424"/>
      <c r="BS17" s="424"/>
      <c r="BT17" s="424"/>
      <c r="BU17" s="425"/>
      <c r="BV17" s="423">
        <v>2847521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5.18</v>
      </c>
      <c r="M18" s="476"/>
      <c r="N18" s="476"/>
      <c r="O18" s="476"/>
      <c r="P18" s="476"/>
      <c r="Q18" s="476"/>
      <c r="R18" s="477"/>
      <c r="S18" s="477"/>
      <c r="T18" s="477"/>
      <c r="U18" s="477"/>
      <c r="V18" s="478"/>
      <c r="W18" s="494"/>
      <c r="X18" s="495"/>
      <c r="Y18" s="495"/>
      <c r="Z18" s="495"/>
      <c r="AA18" s="495"/>
      <c r="AB18" s="519"/>
      <c r="AC18" s="393">
        <v>70.400000000000006</v>
      </c>
      <c r="AD18" s="394"/>
      <c r="AE18" s="394"/>
      <c r="AF18" s="394"/>
      <c r="AG18" s="479"/>
      <c r="AH18" s="393">
        <v>70.7</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3835557</v>
      </c>
      <c r="BO18" s="424"/>
      <c r="BP18" s="424"/>
      <c r="BQ18" s="424"/>
      <c r="BR18" s="424"/>
      <c r="BS18" s="424"/>
      <c r="BT18" s="424"/>
      <c r="BU18" s="425"/>
      <c r="BV18" s="423">
        <v>3810188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3502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6060255</v>
      </c>
      <c r="BO19" s="424"/>
      <c r="BP19" s="424"/>
      <c r="BQ19" s="424"/>
      <c r="BR19" s="424"/>
      <c r="BS19" s="424"/>
      <c r="BT19" s="424"/>
      <c r="BU19" s="425"/>
      <c r="BV19" s="423">
        <v>6456451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7418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591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8660444</v>
      </c>
      <c r="BO22" s="453"/>
      <c r="BP22" s="453"/>
      <c r="BQ22" s="453"/>
      <c r="BR22" s="453"/>
      <c r="BS22" s="453"/>
      <c r="BT22" s="453"/>
      <c r="BU22" s="454"/>
      <c r="BV22" s="452">
        <v>7778507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4766406</v>
      </c>
      <c r="BO23" s="424"/>
      <c r="BP23" s="424"/>
      <c r="BQ23" s="424"/>
      <c r="BR23" s="424"/>
      <c r="BS23" s="424"/>
      <c r="BT23" s="424"/>
      <c r="BU23" s="425"/>
      <c r="BV23" s="423">
        <v>3999248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7400</v>
      </c>
      <c r="R24" s="377"/>
      <c r="S24" s="377"/>
      <c r="T24" s="377"/>
      <c r="U24" s="377"/>
      <c r="V24" s="378"/>
      <c r="W24" s="466"/>
      <c r="X24" s="403"/>
      <c r="Y24" s="404"/>
      <c r="Z24" s="379" t="s">
        <v>171</v>
      </c>
      <c r="AA24" s="380"/>
      <c r="AB24" s="380"/>
      <c r="AC24" s="380"/>
      <c r="AD24" s="380"/>
      <c r="AE24" s="380"/>
      <c r="AF24" s="380"/>
      <c r="AG24" s="381"/>
      <c r="AH24" s="376">
        <v>111</v>
      </c>
      <c r="AI24" s="377"/>
      <c r="AJ24" s="377"/>
      <c r="AK24" s="377"/>
      <c r="AL24" s="378"/>
      <c r="AM24" s="376">
        <v>313464</v>
      </c>
      <c r="AN24" s="377"/>
      <c r="AO24" s="377"/>
      <c r="AP24" s="377"/>
      <c r="AQ24" s="377"/>
      <c r="AR24" s="378"/>
      <c r="AS24" s="376">
        <v>2824</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5064475</v>
      </c>
      <c r="BO24" s="424"/>
      <c r="BP24" s="424"/>
      <c r="BQ24" s="424"/>
      <c r="BR24" s="424"/>
      <c r="BS24" s="424"/>
      <c r="BT24" s="424"/>
      <c r="BU24" s="425"/>
      <c r="BV24" s="423">
        <v>4203796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1</v>
      </c>
      <c r="M25" s="377"/>
      <c r="N25" s="377"/>
      <c r="O25" s="377"/>
      <c r="P25" s="378"/>
      <c r="Q25" s="376">
        <v>6200</v>
      </c>
      <c r="R25" s="377"/>
      <c r="S25" s="377"/>
      <c r="T25" s="377"/>
      <c r="U25" s="377"/>
      <c r="V25" s="378"/>
      <c r="W25" s="466"/>
      <c r="X25" s="403"/>
      <c r="Y25" s="404"/>
      <c r="Z25" s="379" t="s">
        <v>174</v>
      </c>
      <c r="AA25" s="380"/>
      <c r="AB25" s="380"/>
      <c r="AC25" s="380"/>
      <c r="AD25" s="380"/>
      <c r="AE25" s="380"/>
      <c r="AF25" s="380"/>
      <c r="AG25" s="381"/>
      <c r="AH25" s="376" t="s">
        <v>175</v>
      </c>
      <c r="AI25" s="377"/>
      <c r="AJ25" s="377"/>
      <c r="AK25" s="377"/>
      <c r="AL25" s="378"/>
      <c r="AM25" s="376" t="s">
        <v>138</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500</v>
      </c>
      <c r="BO25" s="453"/>
      <c r="BP25" s="453"/>
      <c r="BQ25" s="453"/>
      <c r="BR25" s="453"/>
      <c r="BS25" s="453"/>
      <c r="BT25" s="453"/>
      <c r="BU25" s="454"/>
      <c r="BV25" s="452">
        <v>22500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5800</v>
      </c>
      <c r="R26" s="377"/>
      <c r="S26" s="377"/>
      <c r="T26" s="377"/>
      <c r="U26" s="377"/>
      <c r="V26" s="378"/>
      <c r="W26" s="466"/>
      <c r="X26" s="403"/>
      <c r="Y26" s="404"/>
      <c r="Z26" s="379" t="s">
        <v>178</v>
      </c>
      <c r="AA26" s="434"/>
      <c r="AB26" s="434"/>
      <c r="AC26" s="434"/>
      <c r="AD26" s="434"/>
      <c r="AE26" s="434"/>
      <c r="AF26" s="434"/>
      <c r="AG26" s="435"/>
      <c r="AH26" s="376">
        <v>6</v>
      </c>
      <c r="AI26" s="377"/>
      <c r="AJ26" s="377"/>
      <c r="AK26" s="377"/>
      <c r="AL26" s="378"/>
      <c r="AM26" s="376">
        <v>13704</v>
      </c>
      <c r="AN26" s="377"/>
      <c r="AO26" s="377"/>
      <c r="AP26" s="377"/>
      <c r="AQ26" s="377"/>
      <c r="AR26" s="378"/>
      <c r="AS26" s="376">
        <v>2284</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2900</v>
      </c>
      <c r="R27" s="377"/>
      <c r="S27" s="377"/>
      <c r="T27" s="377"/>
      <c r="U27" s="377"/>
      <c r="V27" s="378"/>
      <c r="W27" s="466"/>
      <c r="X27" s="403"/>
      <c r="Y27" s="404"/>
      <c r="Z27" s="379" t="s">
        <v>181</v>
      </c>
      <c r="AA27" s="380"/>
      <c r="AB27" s="380"/>
      <c r="AC27" s="380"/>
      <c r="AD27" s="380"/>
      <c r="AE27" s="380"/>
      <c r="AF27" s="380"/>
      <c r="AG27" s="381"/>
      <c r="AH27" s="376">
        <v>7</v>
      </c>
      <c r="AI27" s="377"/>
      <c r="AJ27" s="377"/>
      <c r="AK27" s="377"/>
      <c r="AL27" s="378"/>
      <c r="AM27" s="376">
        <v>23041</v>
      </c>
      <c r="AN27" s="377"/>
      <c r="AO27" s="377"/>
      <c r="AP27" s="377"/>
      <c r="AQ27" s="377"/>
      <c r="AR27" s="378"/>
      <c r="AS27" s="376">
        <v>3292</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699670</v>
      </c>
      <c r="BO27" s="458"/>
      <c r="BP27" s="458"/>
      <c r="BQ27" s="458"/>
      <c r="BR27" s="458"/>
      <c r="BS27" s="458"/>
      <c r="BT27" s="458"/>
      <c r="BU27" s="459"/>
      <c r="BV27" s="457">
        <v>696180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2500</v>
      </c>
      <c r="R28" s="377"/>
      <c r="S28" s="377"/>
      <c r="T28" s="377"/>
      <c r="U28" s="377"/>
      <c r="V28" s="378"/>
      <c r="W28" s="466"/>
      <c r="X28" s="403"/>
      <c r="Y28" s="404"/>
      <c r="Z28" s="379" t="s">
        <v>184</v>
      </c>
      <c r="AA28" s="380"/>
      <c r="AB28" s="380"/>
      <c r="AC28" s="380"/>
      <c r="AD28" s="380"/>
      <c r="AE28" s="380"/>
      <c r="AF28" s="380"/>
      <c r="AG28" s="381"/>
      <c r="AH28" s="376" t="s">
        <v>175</v>
      </c>
      <c r="AI28" s="377"/>
      <c r="AJ28" s="377"/>
      <c r="AK28" s="377"/>
      <c r="AL28" s="378"/>
      <c r="AM28" s="376" t="s">
        <v>138</v>
      </c>
      <c r="AN28" s="377"/>
      <c r="AO28" s="377"/>
      <c r="AP28" s="377"/>
      <c r="AQ28" s="377"/>
      <c r="AR28" s="378"/>
      <c r="AS28" s="376" t="s">
        <v>129</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2678077</v>
      </c>
      <c r="BO28" s="453"/>
      <c r="BP28" s="453"/>
      <c r="BQ28" s="453"/>
      <c r="BR28" s="453"/>
      <c r="BS28" s="453"/>
      <c r="BT28" s="453"/>
      <c r="BU28" s="454"/>
      <c r="BV28" s="452">
        <v>2267480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8</v>
      </c>
      <c r="M29" s="377"/>
      <c r="N29" s="377"/>
      <c r="O29" s="377"/>
      <c r="P29" s="378"/>
      <c r="Q29" s="376">
        <v>2400</v>
      </c>
      <c r="R29" s="377"/>
      <c r="S29" s="377"/>
      <c r="T29" s="377"/>
      <c r="U29" s="377"/>
      <c r="V29" s="378"/>
      <c r="W29" s="467"/>
      <c r="X29" s="468"/>
      <c r="Y29" s="469"/>
      <c r="Z29" s="379" t="s">
        <v>187</v>
      </c>
      <c r="AA29" s="380"/>
      <c r="AB29" s="380"/>
      <c r="AC29" s="380"/>
      <c r="AD29" s="380"/>
      <c r="AE29" s="380"/>
      <c r="AF29" s="380"/>
      <c r="AG29" s="381"/>
      <c r="AH29" s="376">
        <v>118</v>
      </c>
      <c r="AI29" s="377"/>
      <c r="AJ29" s="377"/>
      <c r="AK29" s="377"/>
      <c r="AL29" s="378"/>
      <c r="AM29" s="376">
        <v>336505</v>
      </c>
      <c r="AN29" s="377"/>
      <c r="AO29" s="377"/>
      <c r="AP29" s="377"/>
      <c r="AQ29" s="377"/>
      <c r="AR29" s="378"/>
      <c r="AS29" s="376">
        <v>2852</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130744</v>
      </c>
      <c r="BO29" s="424"/>
      <c r="BP29" s="424"/>
      <c r="BQ29" s="424"/>
      <c r="BR29" s="424"/>
      <c r="BS29" s="424"/>
      <c r="BT29" s="424"/>
      <c r="BU29" s="425"/>
      <c r="BV29" s="423">
        <v>45412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95.8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455727</v>
      </c>
      <c r="BO30" s="458"/>
      <c r="BP30" s="458"/>
      <c r="BQ30" s="458"/>
      <c r="BR30" s="458"/>
      <c r="BS30" s="458"/>
      <c r="BT30" s="458"/>
      <c r="BU30" s="459"/>
      <c r="BV30" s="457">
        <v>444354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198</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4</v>
      </c>
      <c r="AN34" s="371"/>
      <c r="AO34" s="372" t="str">
        <f>IF('各会計、関係団体の財政状況及び健全化判断比率'!B30="","",'各会計、関係団体の財政状況及び健全化判断比率'!B30)</f>
        <v>上水道事業会計</v>
      </c>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岐阜県市町村退職手当組合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8</v>
      </c>
      <c r="BX36" s="371"/>
      <c r="BY36" s="372" t="str">
        <f>IF('各会計、関係団体の財政状況及び健全化判断比率'!B70="","",'各会計、関係団体の財政状況及び健全化判断比率'!B70)</f>
        <v>西濃環境整備組合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9</v>
      </c>
      <c r="BX37" s="371"/>
      <c r="BY37" s="372" t="str">
        <f>IF('各会計、関係団体の財政状況及び健全化判断比率'!B71="","",'各会計、関係団体の財政状況及び健全化判断比率'!B71)</f>
        <v>岐阜地域児童発達支援センター</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10</v>
      </c>
      <c r="BX38" s="371"/>
      <c r="BY38" s="372" t="str">
        <f>IF('各会計、関係団体の財政状況及び健全化判断比率'!B72="","",'各会計、関係団体の財政状況及び健全化判断比率'!B72)</f>
        <v>後期高齢者医療広域連合（一組会計分）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11</v>
      </c>
      <c r="BX39" s="371"/>
      <c r="BY39" s="372" t="str">
        <f>IF('各会計、関係団体の財政状況及び健全化判断比率'!B73="","",'各会計、関係団体の財政状況及び健全化判断比率'!B73)</f>
        <v>後期高齢者医療広域連合（特別会計分）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12</v>
      </c>
      <c r="BX40" s="371"/>
      <c r="BY40" s="372" t="str">
        <f>IF('各会計、関係団体の財政状況及び健全化判断比率'!B74="","",'各会計、関係団体の財政状況及び健全化判断比率'!B74)</f>
        <v>もとす広域連合（一組会計分）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13</v>
      </c>
      <c r="BX41" s="371"/>
      <c r="BY41" s="372" t="str">
        <f>IF('各会計、関係団体の財政状況及び健全化判断比率'!B75="","",'各会計、関係団体の財政状況及び健全化判断比率'!B75)</f>
        <v>もとす広域連合（介護保険特別会計分）</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14</v>
      </c>
      <c r="BX42" s="371"/>
      <c r="BY42" s="372" t="str">
        <f>IF('各会計、関係団体の財政状況及び健全化判断比率'!B76="","",'各会計、関係団体の財政状況及び健全化判断比率'!B76)</f>
        <v>もとす広域連合（老人福祉施設特別会計分）</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592</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80" t="s">
        <v>558</v>
      </c>
      <c r="D34" s="1180"/>
      <c r="E34" s="1181"/>
      <c r="F34" s="32">
        <v>12.95</v>
      </c>
      <c r="G34" s="33">
        <v>12.58</v>
      </c>
      <c r="H34" s="33">
        <v>12.73</v>
      </c>
      <c r="I34" s="33">
        <v>12.83</v>
      </c>
      <c r="J34" s="34">
        <v>12.39</v>
      </c>
      <c r="K34" s="22"/>
      <c r="L34" s="22"/>
      <c r="M34" s="22"/>
      <c r="N34" s="22"/>
      <c r="O34" s="22"/>
      <c r="P34" s="22"/>
    </row>
    <row r="35" spans="1:16" ht="39" customHeight="1" x14ac:dyDescent="0.2">
      <c r="A35" s="22"/>
      <c r="B35" s="35"/>
      <c r="C35" s="1174" t="s">
        <v>559</v>
      </c>
      <c r="D35" s="1175"/>
      <c r="E35" s="1176"/>
      <c r="F35" s="36">
        <v>9.1300000000000008</v>
      </c>
      <c r="G35" s="37">
        <v>9.48</v>
      </c>
      <c r="H35" s="37">
        <v>7.75</v>
      </c>
      <c r="I35" s="37">
        <v>9.76</v>
      </c>
      <c r="J35" s="38">
        <v>11.94</v>
      </c>
      <c r="K35" s="22"/>
      <c r="L35" s="22"/>
      <c r="M35" s="22"/>
      <c r="N35" s="22"/>
      <c r="O35" s="22"/>
      <c r="P35" s="22"/>
    </row>
    <row r="36" spans="1:16" ht="39" customHeight="1" x14ac:dyDescent="0.2">
      <c r="A36" s="22"/>
      <c r="B36" s="35"/>
      <c r="C36" s="1174" t="s">
        <v>560</v>
      </c>
      <c r="D36" s="1175"/>
      <c r="E36" s="1176"/>
      <c r="F36" s="36">
        <v>7.57</v>
      </c>
      <c r="G36" s="37">
        <v>7.64</v>
      </c>
      <c r="H36" s="37">
        <v>7.12</v>
      </c>
      <c r="I36" s="37">
        <v>7.78</v>
      </c>
      <c r="J36" s="38">
        <v>7.21</v>
      </c>
      <c r="K36" s="22"/>
      <c r="L36" s="22"/>
      <c r="M36" s="22"/>
      <c r="N36" s="22"/>
      <c r="O36" s="22"/>
      <c r="P36" s="22"/>
    </row>
    <row r="37" spans="1:16" ht="39" customHeight="1" x14ac:dyDescent="0.2">
      <c r="A37" s="22"/>
      <c r="B37" s="35"/>
      <c r="C37" s="1174" t="s">
        <v>561</v>
      </c>
      <c r="D37" s="1175"/>
      <c r="E37" s="1176"/>
      <c r="F37" s="36">
        <v>0.61</v>
      </c>
      <c r="G37" s="37">
        <v>1.08</v>
      </c>
      <c r="H37" s="37">
        <v>0.83</v>
      </c>
      <c r="I37" s="37">
        <v>1.46</v>
      </c>
      <c r="J37" s="38">
        <v>1.06</v>
      </c>
      <c r="K37" s="22"/>
      <c r="L37" s="22"/>
      <c r="M37" s="22"/>
      <c r="N37" s="22"/>
      <c r="O37" s="22"/>
      <c r="P37" s="22"/>
    </row>
    <row r="38" spans="1:16" ht="39" customHeight="1" x14ac:dyDescent="0.2">
      <c r="A38" s="22"/>
      <c r="B38" s="35"/>
      <c r="C38" s="1174" t="s">
        <v>562</v>
      </c>
      <c r="D38" s="1175"/>
      <c r="E38" s="1176"/>
      <c r="F38" s="36">
        <v>0.12</v>
      </c>
      <c r="G38" s="37">
        <v>0.12</v>
      </c>
      <c r="H38" s="37">
        <v>0.11</v>
      </c>
      <c r="I38" s="37">
        <v>0.12</v>
      </c>
      <c r="J38" s="38">
        <v>0.12</v>
      </c>
      <c r="K38" s="22"/>
      <c r="L38" s="22"/>
      <c r="M38" s="22"/>
      <c r="N38" s="22"/>
      <c r="O38" s="22"/>
      <c r="P38" s="22"/>
    </row>
    <row r="39" spans="1:16" ht="39" customHeight="1" x14ac:dyDescent="0.2">
      <c r="A39" s="22"/>
      <c r="B39" s="35"/>
      <c r="C39" s="1174"/>
      <c r="D39" s="1175"/>
      <c r="E39" s="1176"/>
      <c r="F39" s="36"/>
      <c r="G39" s="37"/>
      <c r="H39" s="37"/>
      <c r="I39" s="37"/>
      <c r="J39" s="38"/>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563</v>
      </c>
      <c r="D42" s="1175"/>
      <c r="E42" s="1176"/>
      <c r="F42" s="36" t="s">
        <v>511</v>
      </c>
      <c r="G42" s="37" t="s">
        <v>511</v>
      </c>
      <c r="H42" s="37" t="s">
        <v>511</v>
      </c>
      <c r="I42" s="37" t="s">
        <v>511</v>
      </c>
      <c r="J42" s="38" t="s">
        <v>511</v>
      </c>
      <c r="K42" s="22"/>
      <c r="L42" s="22"/>
      <c r="M42" s="22"/>
      <c r="N42" s="22"/>
      <c r="O42" s="22"/>
      <c r="P42" s="22"/>
    </row>
    <row r="43" spans="1:16" ht="39" customHeight="1" thickBot="1" x14ac:dyDescent="0.25">
      <c r="A43" s="22"/>
      <c r="B43" s="40"/>
      <c r="C43" s="1177" t="s">
        <v>564</v>
      </c>
      <c r="D43" s="1178"/>
      <c r="E43" s="1179"/>
      <c r="F43" s="41">
        <v>0</v>
      </c>
      <c r="G43" s="42">
        <v>1.9</v>
      </c>
      <c r="H43" s="42">
        <v>0</v>
      </c>
      <c r="I43" s="42">
        <v>0</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36iATo4lydF6DMN3eXBJJTwWSpu50wPAyt5eLgh+XK2ivL3yfTeLUvI3BBk95/t/RYIoz4M8HzU5rYe2nDYgA==" saltValue="ycZ2IQDI/atrKW5mr6e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6" zoomScale="82" zoomScaleNormal="82"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612</v>
      </c>
      <c r="L45" s="60">
        <v>656</v>
      </c>
      <c r="M45" s="60">
        <v>630</v>
      </c>
      <c r="N45" s="60">
        <v>643</v>
      </c>
      <c r="O45" s="61">
        <v>696</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511</v>
      </c>
      <c r="L46" s="64" t="s">
        <v>511</v>
      </c>
      <c r="M46" s="64" t="s">
        <v>511</v>
      </c>
      <c r="N46" s="64" t="s">
        <v>511</v>
      </c>
      <c r="O46" s="65" t="s">
        <v>511</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511</v>
      </c>
      <c r="L47" s="64" t="s">
        <v>511</v>
      </c>
      <c r="M47" s="64" t="s">
        <v>511</v>
      </c>
      <c r="N47" s="64" t="s">
        <v>511</v>
      </c>
      <c r="O47" s="65" t="s">
        <v>511</v>
      </c>
      <c r="P47" s="48"/>
      <c r="Q47" s="48"/>
      <c r="R47" s="48"/>
      <c r="S47" s="48"/>
      <c r="T47" s="48"/>
      <c r="U47" s="48"/>
    </row>
    <row r="48" spans="1:21" ht="30.75" customHeight="1" x14ac:dyDescent="0.2">
      <c r="A48" s="48"/>
      <c r="B48" s="1202"/>
      <c r="C48" s="1203"/>
      <c r="D48" s="62"/>
      <c r="E48" s="1184" t="s">
        <v>15</v>
      </c>
      <c r="F48" s="1184"/>
      <c r="G48" s="1184"/>
      <c r="H48" s="1184"/>
      <c r="I48" s="1184"/>
      <c r="J48" s="1185"/>
      <c r="K48" s="63">
        <v>366</v>
      </c>
      <c r="L48" s="64">
        <v>363</v>
      </c>
      <c r="M48" s="64">
        <v>394</v>
      </c>
      <c r="N48" s="64">
        <v>373</v>
      </c>
      <c r="O48" s="65">
        <v>366</v>
      </c>
      <c r="P48" s="48"/>
      <c r="Q48" s="48"/>
      <c r="R48" s="48"/>
      <c r="S48" s="48"/>
      <c r="T48" s="48"/>
      <c r="U48" s="48"/>
    </row>
    <row r="49" spans="1:21" ht="30.75" customHeight="1" x14ac:dyDescent="0.2">
      <c r="A49" s="48"/>
      <c r="B49" s="1202"/>
      <c r="C49" s="1203"/>
      <c r="D49" s="62"/>
      <c r="E49" s="1184" t="s">
        <v>16</v>
      </c>
      <c r="F49" s="1184"/>
      <c r="G49" s="1184"/>
      <c r="H49" s="1184"/>
      <c r="I49" s="1184"/>
      <c r="J49" s="1185"/>
      <c r="K49" s="63">
        <v>38</v>
      </c>
      <c r="L49" s="64">
        <v>33</v>
      </c>
      <c r="M49" s="64">
        <v>25</v>
      </c>
      <c r="N49" s="64">
        <v>20</v>
      </c>
      <c r="O49" s="65">
        <v>21</v>
      </c>
      <c r="P49" s="48"/>
      <c r="Q49" s="48"/>
      <c r="R49" s="48"/>
      <c r="S49" s="48"/>
      <c r="T49" s="48"/>
      <c r="U49" s="48"/>
    </row>
    <row r="50" spans="1:21" ht="30.75" customHeight="1" x14ac:dyDescent="0.2">
      <c r="A50" s="48"/>
      <c r="B50" s="1202"/>
      <c r="C50" s="1203"/>
      <c r="D50" s="62"/>
      <c r="E50" s="1184" t="s">
        <v>17</v>
      </c>
      <c r="F50" s="1184"/>
      <c r="G50" s="1184"/>
      <c r="H50" s="1184"/>
      <c r="I50" s="1184"/>
      <c r="J50" s="1185"/>
      <c r="K50" s="63" t="s">
        <v>511</v>
      </c>
      <c r="L50" s="64" t="s">
        <v>511</v>
      </c>
      <c r="M50" s="64" t="s">
        <v>511</v>
      </c>
      <c r="N50" s="64" t="s">
        <v>511</v>
      </c>
      <c r="O50" s="65" t="s">
        <v>511</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511</v>
      </c>
      <c r="L51" s="64" t="s">
        <v>511</v>
      </c>
      <c r="M51" s="64" t="s">
        <v>511</v>
      </c>
      <c r="N51" s="64" t="s">
        <v>511</v>
      </c>
      <c r="O51" s="65" t="s">
        <v>511</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648</v>
      </c>
      <c r="L52" s="64">
        <v>651</v>
      </c>
      <c r="M52" s="64">
        <v>643</v>
      </c>
      <c r="N52" s="64">
        <v>622</v>
      </c>
      <c r="O52" s="65">
        <v>607</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368</v>
      </c>
      <c r="L53" s="69">
        <v>401</v>
      </c>
      <c r="M53" s="69">
        <v>406</v>
      </c>
      <c r="N53" s="69">
        <v>414</v>
      </c>
      <c r="O53" s="70">
        <v>476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590</v>
      </c>
      <c r="L57" s="84" t="s">
        <v>590</v>
      </c>
      <c r="M57" s="84" t="s">
        <v>590</v>
      </c>
      <c r="N57" s="84" t="s">
        <v>590</v>
      </c>
      <c r="O57" s="85" t="s">
        <v>590</v>
      </c>
    </row>
    <row r="58" spans="1:21" ht="31.5" customHeight="1" thickBot="1" x14ac:dyDescent="0.25">
      <c r="B58" s="1192"/>
      <c r="C58" s="1193"/>
      <c r="D58" s="1197" t="s">
        <v>27</v>
      </c>
      <c r="E58" s="1198"/>
      <c r="F58" s="1198"/>
      <c r="G58" s="1198"/>
      <c r="H58" s="1198"/>
      <c r="I58" s="1198"/>
      <c r="J58" s="1199"/>
      <c r="K58" s="86" t="s">
        <v>590</v>
      </c>
      <c r="L58" s="87" t="s">
        <v>590</v>
      </c>
      <c r="M58" s="87" t="s">
        <v>590</v>
      </c>
      <c r="N58" s="87" t="s">
        <v>590</v>
      </c>
      <c r="O58" s="88" t="s">
        <v>590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mLOWN49R8qBMnVCQjuyozzXRsPaCM42x7s+olwYDAgHnnsfXhTS/k8FZOksOmpQUiwLARlbH5hU656ZdUfYQ==" saltValue="yEKtH8zZwnmLXYpKuuqn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election activeCell="M49" sqref="M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20" t="s">
        <v>30</v>
      </c>
      <c r="C41" s="1221"/>
      <c r="D41" s="102"/>
      <c r="E41" s="1222" t="s">
        <v>31</v>
      </c>
      <c r="F41" s="1222"/>
      <c r="G41" s="1222"/>
      <c r="H41" s="1223"/>
      <c r="I41" s="358">
        <v>7544</v>
      </c>
      <c r="J41" s="359">
        <v>7317</v>
      </c>
      <c r="K41" s="359">
        <v>7293</v>
      </c>
      <c r="L41" s="359">
        <v>7779</v>
      </c>
      <c r="M41" s="360">
        <v>8660</v>
      </c>
    </row>
    <row r="42" spans="2:13" ht="27.75" customHeight="1" x14ac:dyDescent="0.2">
      <c r="B42" s="1210"/>
      <c r="C42" s="1211"/>
      <c r="D42" s="103"/>
      <c r="E42" s="1214" t="s">
        <v>32</v>
      </c>
      <c r="F42" s="1214"/>
      <c r="G42" s="1214"/>
      <c r="H42" s="1215"/>
      <c r="I42" s="361" t="s">
        <v>511</v>
      </c>
      <c r="J42" s="362" t="s">
        <v>511</v>
      </c>
      <c r="K42" s="362" t="s">
        <v>511</v>
      </c>
      <c r="L42" s="362" t="s">
        <v>511</v>
      </c>
      <c r="M42" s="363" t="s">
        <v>511</v>
      </c>
    </row>
    <row r="43" spans="2:13" ht="27.75" customHeight="1" x14ac:dyDescent="0.2">
      <c r="B43" s="1210"/>
      <c r="C43" s="1211"/>
      <c r="D43" s="103"/>
      <c r="E43" s="1214" t="s">
        <v>33</v>
      </c>
      <c r="F43" s="1214"/>
      <c r="G43" s="1214"/>
      <c r="H43" s="1215"/>
      <c r="I43" s="361">
        <v>3567</v>
      </c>
      <c r="J43" s="362">
        <v>3170</v>
      </c>
      <c r="K43" s="362">
        <v>3039</v>
      </c>
      <c r="L43" s="362">
        <v>2308</v>
      </c>
      <c r="M43" s="363">
        <v>2051</v>
      </c>
    </row>
    <row r="44" spans="2:13" ht="27.75" customHeight="1" x14ac:dyDescent="0.2">
      <c r="B44" s="1210"/>
      <c r="C44" s="1211"/>
      <c r="D44" s="103"/>
      <c r="E44" s="1214" t="s">
        <v>34</v>
      </c>
      <c r="F44" s="1214"/>
      <c r="G44" s="1214"/>
      <c r="H44" s="1215"/>
      <c r="I44" s="361">
        <v>280</v>
      </c>
      <c r="J44" s="362">
        <v>220</v>
      </c>
      <c r="K44" s="362">
        <v>198</v>
      </c>
      <c r="L44" s="362">
        <v>200</v>
      </c>
      <c r="M44" s="363">
        <v>205</v>
      </c>
    </row>
    <row r="45" spans="2:13" ht="27.75" customHeight="1" x14ac:dyDescent="0.2">
      <c r="B45" s="1210"/>
      <c r="C45" s="1211"/>
      <c r="D45" s="103"/>
      <c r="E45" s="1214" t="s">
        <v>35</v>
      </c>
      <c r="F45" s="1214"/>
      <c r="G45" s="1214"/>
      <c r="H45" s="1215"/>
      <c r="I45" s="361">
        <v>510</v>
      </c>
      <c r="J45" s="362">
        <v>490</v>
      </c>
      <c r="K45" s="362">
        <v>577</v>
      </c>
      <c r="L45" s="362">
        <v>555</v>
      </c>
      <c r="M45" s="363">
        <v>641</v>
      </c>
    </row>
    <row r="46" spans="2:13" ht="27.75" customHeight="1" x14ac:dyDescent="0.2">
      <c r="B46" s="1210"/>
      <c r="C46" s="1211"/>
      <c r="D46" s="104"/>
      <c r="E46" s="1214" t="s">
        <v>36</v>
      </c>
      <c r="F46" s="1214"/>
      <c r="G46" s="1214"/>
      <c r="H46" s="1215"/>
      <c r="I46" s="361" t="s">
        <v>511</v>
      </c>
      <c r="J46" s="362" t="s">
        <v>511</v>
      </c>
      <c r="K46" s="362" t="s">
        <v>511</v>
      </c>
      <c r="L46" s="362" t="s">
        <v>511</v>
      </c>
      <c r="M46" s="363" t="s">
        <v>511</v>
      </c>
    </row>
    <row r="47" spans="2:13" ht="27.75" customHeight="1" x14ac:dyDescent="0.2">
      <c r="B47" s="1210"/>
      <c r="C47" s="1211"/>
      <c r="D47" s="105"/>
      <c r="E47" s="1224" t="s">
        <v>37</v>
      </c>
      <c r="F47" s="1225"/>
      <c r="G47" s="1225"/>
      <c r="H47" s="1226"/>
      <c r="I47" s="361" t="s">
        <v>511</v>
      </c>
      <c r="J47" s="362" t="s">
        <v>511</v>
      </c>
      <c r="K47" s="362" t="s">
        <v>511</v>
      </c>
      <c r="L47" s="362" t="s">
        <v>511</v>
      </c>
      <c r="M47" s="363" t="s">
        <v>511</v>
      </c>
    </row>
    <row r="48" spans="2:13" ht="27.75" customHeight="1" x14ac:dyDescent="0.2">
      <c r="B48" s="1210"/>
      <c r="C48" s="1211"/>
      <c r="D48" s="103"/>
      <c r="E48" s="1214" t="s">
        <v>38</v>
      </c>
      <c r="F48" s="1214"/>
      <c r="G48" s="1214"/>
      <c r="H48" s="1215"/>
      <c r="I48" s="361" t="s">
        <v>511</v>
      </c>
      <c r="J48" s="362" t="s">
        <v>511</v>
      </c>
      <c r="K48" s="362" t="s">
        <v>511</v>
      </c>
      <c r="L48" s="362" t="s">
        <v>511</v>
      </c>
      <c r="M48" s="363" t="s">
        <v>511</v>
      </c>
    </row>
    <row r="49" spans="2:13" ht="27.75" customHeight="1" x14ac:dyDescent="0.2">
      <c r="B49" s="1212"/>
      <c r="C49" s="1213"/>
      <c r="D49" s="103"/>
      <c r="E49" s="1214" t="s">
        <v>39</v>
      </c>
      <c r="F49" s="1214"/>
      <c r="G49" s="1214"/>
      <c r="H49" s="1215"/>
      <c r="I49" s="361" t="s">
        <v>511</v>
      </c>
      <c r="J49" s="362" t="s">
        <v>511</v>
      </c>
      <c r="K49" s="362" t="s">
        <v>511</v>
      </c>
      <c r="L49" s="362" t="s">
        <v>511</v>
      </c>
      <c r="M49" s="363" t="s">
        <v>511</v>
      </c>
    </row>
    <row r="50" spans="2:13" ht="27.75" customHeight="1" x14ac:dyDescent="0.2">
      <c r="B50" s="1208" t="s">
        <v>40</v>
      </c>
      <c r="C50" s="1209"/>
      <c r="D50" s="106"/>
      <c r="E50" s="1214" t="s">
        <v>41</v>
      </c>
      <c r="F50" s="1214"/>
      <c r="G50" s="1214"/>
      <c r="H50" s="1215"/>
      <c r="I50" s="361">
        <v>2155</v>
      </c>
      <c r="J50" s="362">
        <v>3058</v>
      </c>
      <c r="K50" s="362">
        <v>3078</v>
      </c>
      <c r="L50" s="362">
        <v>3657</v>
      </c>
      <c r="M50" s="363">
        <v>4167</v>
      </c>
    </row>
    <row r="51" spans="2:13" ht="27.75" customHeight="1" x14ac:dyDescent="0.2">
      <c r="B51" s="1210"/>
      <c r="C51" s="1211"/>
      <c r="D51" s="103"/>
      <c r="E51" s="1214" t="s">
        <v>42</v>
      </c>
      <c r="F51" s="1214"/>
      <c r="G51" s="1214"/>
      <c r="H51" s="1215"/>
      <c r="I51" s="361" t="s">
        <v>511</v>
      </c>
      <c r="J51" s="362" t="s">
        <v>511</v>
      </c>
      <c r="K51" s="362" t="s">
        <v>511</v>
      </c>
      <c r="L51" s="362" t="s">
        <v>511</v>
      </c>
      <c r="M51" s="363" t="s">
        <v>511</v>
      </c>
    </row>
    <row r="52" spans="2:13" ht="27.75" customHeight="1" x14ac:dyDescent="0.2">
      <c r="B52" s="1212"/>
      <c r="C52" s="1213"/>
      <c r="D52" s="103"/>
      <c r="E52" s="1214" t="s">
        <v>43</v>
      </c>
      <c r="F52" s="1214"/>
      <c r="G52" s="1214"/>
      <c r="H52" s="1215"/>
      <c r="I52" s="361">
        <v>6812</v>
      </c>
      <c r="J52" s="362">
        <v>6470</v>
      </c>
      <c r="K52" s="362">
        <v>6372</v>
      </c>
      <c r="L52" s="362">
        <v>6626</v>
      </c>
      <c r="M52" s="363">
        <v>7064</v>
      </c>
    </row>
    <row r="53" spans="2:13" ht="27.75" customHeight="1" thickBot="1" x14ac:dyDescent="0.25">
      <c r="B53" s="1216" t="s">
        <v>44</v>
      </c>
      <c r="C53" s="1217"/>
      <c r="D53" s="107"/>
      <c r="E53" s="1218" t="s">
        <v>45</v>
      </c>
      <c r="F53" s="1218"/>
      <c r="G53" s="1218"/>
      <c r="H53" s="1219"/>
      <c r="I53" s="364">
        <v>2934</v>
      </c>
      <c r="J53" s="365">
        <v>1670</v>
      </c>
      <c r="K53" s="365">
        <v>1657</v>
      </c>
      <c r="L53" s="365">
        <v>559</v>
      </c>
      <c r="M53" s="366">
        <v>327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l7ip7SfObEf5fwRiCvaADlYWWQq6sM/hi3kR4TwtKCj12P+NMJfQ8oeeF+eTzb1E1zUvbtYIQIBv+NVLvkS8Q==" saltValue="DUfNfGGGlZsCXYDBH1GP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3" zoomScale="70" zoomScaleNormal="7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35" t="s">
        <v>48</v>
      </c>
      <c r="D55" s="1235"/>
      <c r="E55" s="1236"/>
      <c r="F55" s="119">
        <v>1712</v>
      </c>
      <c r="G55" s="119">
        <v>2267</v>
      </c>
      <c r="H55" s="120">
        <v>2678</v>
      </c>
    </row>
    <row r="56" spans="2:8" ht="52.5" customHeight="1" x14ac:dyDescent="0.2">
      <c r="B56" s="121"/>
      <c r="C56" s="1237" t="s">
        <v>49</v>
      </c>
      <c r="D56" s="1237"/>
      <c r="E56" s="1238"/>
      <c r="F56" s="122">
        <v>45</v>
      </c>
      <c r="G56" s="122">
        <v>45</v>
      </c>
      <c r="H56" s="123">
        <v>131</v>
      </c>
    </row>
    <row r="57" spans="2:8" ht="53.25" customHeight="1" x14ac:dyDescent="0.2">
      <c r="B57" s="121"/>
      <c r="C57" s="1239" t="s">
        <v>50</v>
      </c>
      <c r="D57" s="1239"/>
      <c r="E57" s="1240"/>
      <c r="F57" s="124">
        <v>428</v>
      </c>
      <c r="G57" s="124">
        <v>444</v>
      </c>
      <c r="H57" s="125">
        <v>456</v>
      </c>
    </row>
    <row r="58" spans="2:8" ht="45.75" customHeight="1" x14ac:dyDescent="0.2">
      <c r="B58" s="126"/>
      <c r="C58" s="1227" t="s">
        <v>585</v>
      </c>
      <c r="D58" s="1228"/>
      <c r="E58" s="1229"/>
      <c r="F58" s="127">
        <v>362</v>
      </c>
      <c r="G58" s="127">
        <v>363</v>
      </c>
      <c r="H58" s="128">
        <v>363</v>
      </c>
    </row>
    <row r="59" spans="2:8" ht="45.75" customHeight="1" x14ac:dyDescent="0.2">
      <c r="B59" s="126"/>
      <c r="C59" s="1227" t="s">
        <v>586</v>
      </c>
      <c r="D59" s="1228"/>
      <c r="E59" s="1229"/>
      <c r="F59" s="127">
        <v>47</v>
      </c>
      <c r="G59" s="127">
        <v>47</v>
      </c>
      <c r="H59" s="128">
        <v>47</v>
      </c>
    </row>
    <row r="60" spans="2:8" ht="45.75" customHeight="1" x14ac:dyDescent="0.2">
      <c r="B60" s="126"/>
      <c r="C60" s="1227" t="s">
        <v>587</v>
      </c>
      <c r="D60" s="1228"/>
      <c r="E60" s="1229"/>
      <c r="F60" s="127">
        <v>15</v>
      </c>
      <c r="G60" s="127">
        <v>27</v>
      </c>
      <c r="H60" s="128">
        <v>40</v>
      </c>
    </row>
    <row r="61" spans="2:8" ht="45.75" customHeight="1" x14ac:dyDescent="0.2">
      <c r="B61" s="126"/>
      <c r="C61" s="1227" t="s">
        <v>588</v>
      </c>
      <c r="D61" s="1228"/>
      <c r="E61" s="1229"/>
      <c r="F61" s="127">
        <v>5</v>
      </c>
      <c r="G61" s="127">
        <v>5</v>
      </c>
      <c r="H61" s="128">
        <v>5</v>
      </c>
    </row>
    <row r="62" spans="2:8" ht="45.75" customHeight="1" thickBot="1" x14ac:dyDescent="0.25">
      <c r="B62" s="129"/>
      <c r="C62" s="1230" t="s">
        <v>589</v>
      </c>
      <c r="D62" s="1231"/>
      <c r="E62" s="1232"/>
      <c r="F62" s="130">
        <v>1</v>
      </c>
      <c r="G62" s="130">
        <v>2</v>
      </c>
      <c r="H62" s="131">
        <v>0</v>
      </c>
    </row>
    <row r="63" spans="2:8" ht="52.5" customHeight="1" thickBot="1" x14ac:dyDescent="0.25">
      <c r="B63" s="132"/>
      <c r="C63" s="1233" t="s">
        <v>51</v>
      </c>
      <c r="D63" s="1233"/>
      <c r="E63" s="1234"/>
      <c r="F63" s="133">
        <v>2185</v>
      </c>
      <c r="G63" s="133">
        <v>2757</v>
      </c>
      <c r="H63" s="134">
        <v>3265</v>
      </c>
    </row>
    <row r="64" spans="2:8" ht="13.2" x14ac:dyDescent="0.2"/>
  </sheetData>
  <sheetProtection algorithmName="SHA-512" hashValue="lkwTFsUmtxhhc5OPgkfR4nibPywlpfvpjYhPv/cY9j6ezzqpMX9XYlyFEOcZvvBoSHI+xL+xgWx4hPR+vmksfA==" saltValue="nzIYvtz1F/TMWWUqD+lP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6" zoomScale="70" zoomScaleNormal="70" zoomScaleSheetLayoutView="55" workbookViewId="0">
      <selection activeCell="AN65" sqref="AN65:DC69"/>
    </sheetView>
  </sheetViews>
  <sheetFormatPr defaultColWidth="0" defaultRowHeight="0" customHeight="1" zeroHeight="1" x14ac:dyDescent="0.2"/>
  <cols>
    <col min="1" max="1" width="6.44140625" style="1241" customWidth="1"/>
    <col min="2" max="107" width="2.44140625" style="1241" customWidth="1"/>
    <col min="108" max="108" width="6.109375" style="1243" customWidth="1"/>
    <col min="109" max="109" width="5.88671875" style="1242" customWidth="1"/>
    <col min="110" max="16384" width="8.554687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603</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599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602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597</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552</v>
      </c>
      <c r="BQ50" s="1250"/>
      <c r="BR50" s="1250"/>
      <c r="BS50" s="1250"/>
      <c r="BT50" s="1250"/>
      <c r="BU50" s="1250"/>
      <c r="BV50" s="1250"/>
      <c r="BW50" s="1250"/>
      <c r="BX50" s="1250" t="s">
        <v>553</v>
      </c>
      <c r="BY50" s="1250"/>
      <c r="BZ50" s="1250"/>
      <c r="CA50" s="1250"/>
      <c r="CB50" s="1250"/>
      <c r="CC50" s="1250"/>
      <c r="CD50" s="1250"/>
      <c r="CE50" s="1250"/>
      <c r="CF50" s="1250" t="s">
        <v>554</v>
      </c>
      <c r="CG50" s="1250"/>
      <c r="CH50" s="1250"/>
      <c r="CI50" s="1250"/>
      <c r="CJ50" s="1250"/>
      <c r="CK50" s="1250"/>
      <c r="CL50" s="1250"/>
      <c r="CM50" s="1250"/>
      <c r="CN50" s="1250" t="s">
        <v>555</v>
      </c>
      <c r="CO50" s="1250"/>
      <c r="CP50" s="1250"/>
      <c r="CQ50" s="1250"/>
      <c r="CR50" s="1250"/>
      <c r="CS50" s="1250"/>
      <c r="CT50" s="1250"/>
      <c r="CU50" s="1250"/>
      <c r="CV50" s="1250" t="s">
        <v>556</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596</v>
      </c>
      <c r="AO51" s="1249"/>
      <c r="AP51" s="1249"/>
      <c r="AQ51" s="1249"/>
      <c r="AR51" s="1249"/>
      <c r="AS51" s="1249"/>
      <c r="AT51" s="1249"/>
      <c r="AU51" s="1249"/>
      <c r="AV51" s="1249"/>
      <c r="AW51" s="1249"/>
      <c r="AX51" s="1249"/>
      <c r="AY51" s="1249"/>
      <c r="AZ51" s="1249"/>
      <c r="BA51" s="1249"/>
      <c r="BB51" s="1249" t="s">
        <v>594</v>
      </c>
      <c r="BC51" s="1249"/>
      <c r="BD51" s="1249"/>
      <c r="BE51" s="1249"/>
      <c r="BF51" s="1249"/>
      <c r="BG51" s="1249"/>
      <c r="BH51" s="1249"/>
      <c r="BI51" s="1249"/>
      <c r="BJ51" s="1249"/>
      <c r="BK51" s="1249"/>
      <c r="BL51" s="1249"/>
      <c r="BM51" s="1249"/>
      <c r="BN51" s="1249"/>
      <c r="BO51" s="1249"/>
      <c r="BP51" s="1248">
        <v>83.4</v>
      </c>
      <c r="BQ51" s="1248"/>
      <c r="BR51" s="1248"/>
      <c r="BS51" s="1248"/>
      <c r="BT51" s="1248"/>
      <c r="BU51" s="1248"/>
      <c r="BV51" s="1248"/>
      <c r="BW51" s="1248"/>
      <c r="BX51" s="1248">
        <v>46.6</v>
      </c>
      <c r="BY51" s="1248"/>
      <c r="BZ51" s="1248"/>
      <c r="CA51" s="1248"/>
      <c r="CB51" s="1248"/>
      <c r="CC51" s="1248"/>
      <c r="CD51" s="1248"/>
      <c r="CE51" s="1248"/>
      <c r="CF51" s="1248">
        <v>45.9</v>
      </c>
      <c r="CG51" s="1248"/>
      <c r="CH51" s="1248"/>
      <c r="CI51" s="1248"/>
      <c r="CJ51" s="1248"/>
      <c r="CK51" s="1248"/>
      <c r="CL51" s="1248"/>
      <c r="CM51" s="1248"/>
      <c r="CN51" s="1248">
        <v>14.7</v>
      </c>
      <c r="CO51" s="1248"/>
      <c r="CP51" s="1248"/>
      <c r="CQ51" s="1248"/>
      <c r="CR51" s="1248"/>
      <c r="CS51" s="1248"/>
      <c r="CT51" s="1248"/>
      <c r="CU51" s="1248"/>
      <c r="CV51" s="1248">
        <v>7.9</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601</v>
      </c>
      <c r="BC53" s="1249"/>
      <c r="BD53" s="1249"/>
      <c r="BE53" s="1249"/>
      <c r="BF53" s="1249"/>
      <c r="BG53" s="1249"/>
      <c r="BH53" s="1249"/>
      <c r="BI53" s="1249"/>
      <c r="BJ53" s="1249"/>
      <c r="BK53" s="1249"/>
      <c r="BL53" s="1249"/>
      <c r="BM53" s="1249"/>
      <c r="BN53" s="1249"/>
      <c r="BO53" s="1249"/>
      <c r="BP53" s="1248">
        <v>52.6</v>
      </c>
      <c r="BQ53" s="1248"/>
      <c r="BR53" s="1248"/>
      <c r="BS53" s="1248"/>
      <c r="BT53" s="1248"/>
      <c r="BU53" s="1248"/>
      <c r="BV53" s="1248"/>
      <c r="BW53" s="1248"/>
      <c r="BX53" s="1248">
        <v>54.7</v>
      </c>
      <c r="BY53" s="1248"/>
      <c r="BZ53" s="1248"/>
      <c r="CA53" s="1248"/>
      <c r="CB53" s="1248"/>
      <c r="CC53" s="1248"/>
      <c r="CD53" s="1248"/>
      <c r="CE53" s="1248"/>
      <c r="CF53" s="1248">
        <v>56.1</v>
      </c>
      <c r="CG53" s="1248"/>
      <c r="CH53" s="1248"/>
      <c r="CI53" s="1248"/>
      <c r="CJ53" s="1248"/>
      <c r="CK53" s="1248"/>
      <c r="CL53" s="1248"/>
      <c r="CM53" s="1248"/>
      <c r="CN53" s="1248">
        <v>55.9</v>
      </c>
      <c r="CO53" s="1248"/>
      <c r="CP53" s="1248"/>
      <c r="CQ53" s="1248"/>
      <c r="CR53" s="1248"/>
      <c r="CS53" s="1248"/>
      <c r="CT53" s="1248"/>
      <c r="CU53" s="1248"/>
      <c r="CV53" s="1248">
        <v>54.2</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595</v>
      </c>
      <c r="AO55" s="1250"/>
      <c r="AP55" s="1250"/>
      <c r="AQ55" s="1250"/>
      <c r="AR55" s="1250"/>
      <c r="AS55" s="1250"/>
      <c r="AT55" s="1250"/>
      <c r="AU55" s="1250"/>
      <c r="AV55" s="1250"/>
      <c r="AW55" s="1250"/>
      <c r="AX55" s="1250"/>
      <c r="AY55" s="1250"/>
      <c r="AZ55" s="1250"/>
      <c r="BA55" s="1250"/>
      <c r="BB55" s="1249" t="s">
        <v>594</v>
      </c>
      <c r="BC55" s="1249"/>
      <c r="BD55" s="1249"/>
      <c r="BE55" s="1249"/>
      <c r="BF55" s="1249"/>
      <c r="BG55" s="1249"/>
      <c r="BH55" s="1249"/>
      <c r="BI55" s="1249"/>
      <c r="BJ55" s="1249"/>
      <c r="BK55" s="1249"/>
      <c r="BL55" s="1249"/>
      <c r="BM55" s="1249"/>
      <c r="BN55" s="1249"/>
      <c r="BO55" s="1249"/>
      <c r="BP55" s="1248">
        <v>28.5</v>
      </c>
      <c r="BQ55" s="1248"/>
      <c r="BR55" s="1248"/>
      <c r="BS55" s="1248"/>
      <c r="BT55" s="1248"/>
      <c r="BU55" s="1248"/>
      <c r="BV55" s="1248"/>
      <c r="BW55" s="1248"/>
      <c r="BX55" s="1248">
        <v>20.5</v>
      </c>
      <c r="BY55" s="1248"/>
      <c r="BZ55" s="1248"/>
      <c r="CA55" s="1248"/>
      <c r="CB55" s="1248"/>
      <c r="CC55" s="1248"/>
      <c r="CD55" s="1248"/>
      <c r="CE55" s="1248"/>
      <c r="CF55" s="1248">
        <v>21.4</v>
      </c>
      <c r="CG55" s="1248"/>
      <c r="CH55" s="1248"/>
      <c r="CI55" s="1248"/>
      <c r="CJ55" s="1248"/>
      <c r="CK55" s="1248"/>
      <c r="CL55" s="1248"/>
      <c r="CM55" s="1248"/>
      <c r="CN55" s="1248">
        <v>12.8</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601</v>
      </c>
      <c r="BC57" s="1249"/>
      <c r="BD57" s="1249"/>
      <c r="BE57" s="1249"/>
      <c r="BF57" s="1249"/>
      <c r="BG57" s="1249"/>
      <c r="BH57" s="1249"/>
      <c r="BI57" s="1249"/>
      <c r="BJ57" s="1249"/>
      <c r="BK57" s="1249"/>
      <c r="BL57" s="1249"/>
      <c r="BM57" s="1249"/>
      <c r="BN57" s="1249"/>
      <c r="BO57" s="1249"/>
      <c r="BP57" s="1248">
        <v>59.7</v>
      </c>
      <c r="BQ57" s="1248"/>
      <c r="BR57" s="1248"/>
      <c r="BS57" s="1248"/>
      <c r="BT57" s="1248"/>
      <c r="BU57" s="1248"/>
      <c r="BV57" s="1248"/>
      <c r="BW57" s="1248"/>
      <c r="BX57" s="1248">
        <v>60.3</v>
      </c>
      <c r="BY57" s="1248"/>
      <c r="BZ57" s="1248"/>
      <c r="CA57" s="1248"/>
      <c r="CB57" s="1248"/>
      <c r="CC57" s="1248"/>
      <c r="CD57" s="1248"/>
      <c r="CE57" s="1248"/>
      <c r="CF57" s="1248">
        <v>60.5</v>
      </c>
      <c r="CG57" s="1248"/>
      <c r="CH57" s="1248"/>
      <c r="CI57" s="1248"/>
      <c r="CJ57" s="1248"/>
      <c r="CK57" s="1248"/>
      <c r="CL57" s="1248"/>
      <c r="CM57" s="1248"/>
      <c r="CN57" s="1248">
        <v>61.2</v>
      </c>
      <c r="CO57" s="1248"/>
      <c r="CP57" s="1248"/>
      <c r="CQ57" s="1248"/>
      <c r="CR57" s="1248"/>
      <c r="CS57" s="1248"/>
      <c r="CT57" s="1248"/>
      <c r="CU57" s="1248"/>
      <c r="CV57" s="1248">
        <v>62.8</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600</v>
      </c>
    </row>
    <row r="64" spans="1:109" ht="13.2" x14ac:dyDescent="0.2">
      <c r="B64" s="1242"/>
      <c r="G64" s="1278"/>
      <c r="I64" s="1280"/>
      <c r="J64" s="1280"/>
      <c r="K64" s="1280"/>
      <c r="L64" s="1280"/>
      <c r="M64" s="1280"/>
      <c r="N64" s="1279"/>
      <c r="AM64" s="1278"/>
      <c r="AN64" s="1278" t="s">
        <v>599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598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597</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552</v>
      </c>
      <c r="BQ72" s="1250"/>
      <c r="BR72" s="1250"/>
      <c r="BS72" s="1250"/>
      <c r="BT72" s="1250"/>
      <c r="BU72" s="1250"/>
      <c r="BV72" s="1250"/>
      <c r="BW72" s="1250"/>
      <c r="BX72" s="1250" t="s">
        <v>553</v>
      </c>
      <c r="BY72" s="1250"/>
      <c r="BZ72" s="1250"/>
      <c r="CA72" s="1250"/>
      <c r="CB72" s="1250"/>
      <c r="CC72" s="1250"/>
      <c r="CD72" s="1250"/>
      <c r="CE72" s="1250"/>
      <c r="CF72" s="1250" t="s">
        <v>554</v>
      </c>
      <c r="CG72" s="1250"/>
      <c r="CH72" s="1250"/>
      <c r="CI72" s="1250"/>
      <c r="CJ72" s="1250"/>
      <c r="CK72" s="1250"/>
      <c r="CL72" s="1250"/>
      <c r="CM72" s="1250"/>
      <c r="CN72" s="1250" t="s">
        <v>555</v>
      </c>
      <c r="CO72" s="1250"/>
      <c r="CP72" s="1250"/>
      <c r="CQ72" s="1250"/>
      <c r="CR72" s="1250"/>
      <c r="CS72" s="1250"/>
      <c r="CT72" s="1250"/>
      <c r="CU72" s="1250"/>
      <c r="CV72" s="1250" t="s">
        <v>556</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596</v>
      </c>
      <c r="AO73" s="1249"/>
      <c r="AP73" s="1249"/>
      <c r="AQ73" s="1249"/>
      <c r="AR73" s="1249"/>
      <c r="AS73" s="1249"/>
      <c r="AT73" s="1249"/>
      <c r="AU73" s="1249"/>
      <c r="AV73" s="1249"/>
      <c r="AW73" s="1249"/>
      <c r="AX73" s="1249"/>
      <c r="AY73" s="1249"/>
      <c r="AZ73" s="1249"/>
      <c r="BA73" s="1249"/>
      <c r="BB73" s="1249" t="s">
        <v>594</v>
      </c>
      <c r="BC73" s="1249"/>
      <c r="BD73" s="1249"/>
      <c r="BE73" s="1249"/>
      <c r="BF73" s="1249"/>
      <c r="BG73" s="1249"/>
      <c r="BH73" s="1249"/>
      <c r="BI73" s="1249"/>
      <c r="BJ73" s="1249"/>
      <c r="BK73" s="1249"/>
      <c r="BL73" s="1249"/>
      <c r="BM73" s="1249"/>
      <c r="BN73" s="1249"/>
      <c r="BO73" s="1249"/>
      <c r="BP73" s="1248">
        <v>83.4</v>
      </c>
      <c r="BQ73" s="1248"/>
      <c r="BR73" s="1248"/>
      <c r="BS73" s="1248"/>
      <c r="BT73" s="1248"/>
      <c r="BU73" s="1248"/>
      <c r="BV73" s="1248"/>
      <c r="BW73" s="1248"/>
      <c r="BX73" s="1248">
        <v>46.6</v>
      </c>
      <c r="BY73" s="1248"/>
      <c r="BZ73" s="1248"/>
      <c r="CA73" s="1248"/>
      <c r="CB73" s="1248"/>
      <c r="CC73" s="1248"/>
      <c r="CD73" s="1248"/>
      <c r="CE73" s="1248"/>
      <c r="CF73" s="1248">
        <v>45.9</v>
      </c>
      <c r="CG73" s="1248"/>
      <c r="CH73" s="1248"/>
      <c r="CI73" s="1248"/>
      <c r="CJ73" s="1248"/>
      <c r="CK73" s="1248"/>
      <c r="CL73" s="1248"/>
      <c r="CM73" s="1248"/>
      <c r="CN73" s="1248">
        <v>14.7</v>
      </c>
      <c r="CO73" s="1248"/>
      <c r="CP73" s="1248"/>
      <c r="CQ73" s="1248"/>
      <c r="CR73" s="1248"/>
      <c r="CS73" s="1248"/>
      <c r="CT73" s="1248"/>
      <c r="CU73" s="1248"/>
      <c r="CV73" s="1248">
        <v>7.9</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593</v>
      </c>
      <c r="BC75" s="1249"/>
      <c r="BD75" s="1249"/>
      <c r="BE75" s="1249"/>
      <c r="BF75" s="1249"/>
      <c r="BG75" s="1249"/>
      <c r="BH75" s="1249"/>
      <c r="BI75" s="1249"/>
      <c r="BJ75" s="1249"/>
      <c r="BK75" s="1249"/>
      <c r="BL75" s="1249"/>
      <c r="BM75" s="1249"/>
      <c r="BN75" s="1249"/>
      <c r="BO75" s="1249"/>
      <c r="BP75" s="1248">
        <v>10.7</v>
      </c>
      <c r="BQ75" s="1248"/>
      <c r="BR75" s="1248"/>
      <c r="BS75" s="1248"/>
      <c r="BT75" s="1248"/>
      <c r="BU75" s="1248"/>
      <c r="BV75" s="1248"/>
      <c r="BW75" s="1248"/>
      <c r="BX75" s="1248">
        <v>10.5</v>
      </c>
      <c r="BY75" s="1248"/>
      <c r="BZ75" s="1248"/>
      <c r="CA75" s="1248"/>
      <c r="CB75" s="1248"/>
      <c r="CC75" s="1248"/>
      <c r="CD75" s="1248"/>
      <c r="CE75" s="1248"/>
      <c r="CF75" s="1248">
        <v>10.9</v>
      </c>
      <c r="CG75" s="1248"/>
      <c r="CH75" s="1248"/>
      <c r="CI75" s="1248"/>
      <c r="CJ75" s="1248"/>
      <c r="CK75" s="1248"/>
      <c r="CL75" s="1248"/>
      <c r="CM75" s="1248"/>
      <c r="CN75" s="1248">
        <v>11.1</v>
      </c>
      <c r="CO75" s="1248"/>
      <c r="CP75" s="1248"/>
      <c r="CQ75" s="1248"/>
      <c r="CR75" s="1248"/>
      <c r="CS75" s="1248"/>
      <c r="CT75" s="1248"/>
      <c r="CU75" s="1248"/>
      <c r="CV75" s="1248">
        <v>11.2</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595</v>
      </c>
      <c r="AO77" s="1250"/>
      <c r="AP77" s="1250"/>
      <c r="AQ77" s="1250"/>
      <c r="AR77" s="1250"/>
      <c r="AS77" s="1250"/>
      <c r="AT77" s="1250"/>
      <c r="AU77" s="1250"/>
      <c r="AV77" s="1250"/>
      <c r="AW77" s="1250"/>
      <c r="AX77" s="1250"/>
      <c r="AY77" s="1250"/>
      <c r="AZ77" s="1250"/>
      <c r="BA77" s="1250"/>
      <c r="BB77" s="1249" t="s">
        <v>594</v>
      </c>
      <c r="BC77" s="1249"/>
      <c r="BD77" s="1249"/>
      <c r="BE77" s="1249"/>
      <c r="BF77" s="1249"/>
      <c r="BG77" s="1249"/>
      <c r="BH77" s="1249"/>
      <c r="BI77" s="1249"/>
      <c r="BJ77" s="1249"/>
      <c r="BK77" s="1249"/>
      <c r="BL77" s="1249"/>
      <c r="BM77" s="1249"/>
      <c r="BN77" s="1249"/>
      <c r="BO77" s="1249"/>
      <c r="BP77" s="1248">
        <v>28.5</v>
      </c>
      <c r="BQ77" s="1248"/>
      <c r="BR77" s="1248"/>
      <c r="BS77" s="1248"/>
      <c r="BT77" s="1248"/>
      <c r="BU77" s="1248"/>
      <c r="BV77" s="1248"/>
      <c r="BW77" s="1248"/>
      <c r="BX77" s="1248">
        <v>20.5</v>
      </c>
      <c r="BY77" s="1248"/>
      <c r="BZ77" s="1248"/>
      <c r="CA77" s="1248"/>
      <c r="CB77" s="1248"/>
      <c r="CC77" s="1248"/>
      <c r="CD77" s="1248"/>
      <c r="CE77" s="1248"/>
      <c r="CF77" s="1248">
        <v>21.4</v>
      </c>
      <c r="CG77" s="1248"/>
      <c r="CH77" s="1248"/>
      <c r="CI77" s="1248"/>
      <c r="CJ77" s="1248"/>
      <c r="CK77" s="1248"/>
      <c r="CL77" s="1248"/>
      <c r="CM77" s="1248"/>
      <c r="CN77" s="1248">
        <v>12.8</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593</v>
      </c>
      <c r="BC79" s="1249"/>
      <c r="BD79" s="1249"/>
      <c r="BE79" s="1249"/>
      <c r="BF79" s="1249"/>
      <c r="BG79" s="1249"/>
      <c r="BH79" s="1249"/>
      <c r="BI79" s="1249"/>
      <c r="BJ79" s="1249"/>
      <c r="BK79" s="1249"/>
      <c r="BL79" s="1249"/>
      <c r="BM79" s="1249"/>
      <c r="BN79" s="1249"/>
      <c r="BO79" s="1249"/>
      <c r="BP79" s="1248">
        <v>8</v>
      </c>
      <c r="BQ79" s="1248"/>
      <c r="BR79" s="1248"/>
      <c r="BS79" s="1248"/>
      <c r="BT79" s="1248"/>
      <c r="BU79" s="1248"/>
      <c r="BV79" s="1248"/>
      <c r="BW79" s="1248"/>
      <c r="BX79" s="1248">
        <v>7.9</v>
      </c>
      <c r="BY79" s="1248"/>
      <c r="BZ79" s="1248"/>
      <c r="CA79" s="1248"/>
      <c r="CB79" s="1248"/>
      <c r="CC79" s="1248"/>
      <c r="CD79" s="1248"/>
      <c r="CE79" s="1248"/>
      <c r="CF79" s="1248">
        <v>7.7</v>
      </c>
      <c r="CG79" s="1248"/>
      <c r="CH79" s="1248"/>
      <c r="CI79" s="1248"/>
      <c r="CJ79" s="1248"/>
      <c r="CK79" s="1248"/>
      <c r="CL79" s="1248"/>
      <c r="CM79" s="1248"/>
      <c r="CN79" s="1248">
        <v>7.3</v>
      </c>
      <c r="CO79" s="1248"/>
      <c r="CP79" s="1248"/>
      <c r="CQ79" s="1248"/>
      <c r="CR79" s="1248"/>
      <c r="CS79" s="1248"/>
      <c r="CT79" s="1248"/>
      <c r="CU79" s="1248"/>
      <c r="CV79" s="1248">
        <v>7.2</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wmLQZnGDC7VSk+futEC8cZf7XFqAbl7Zvh0Yn7fLIZG1lgs8wbXsoMyzXw6ot0McvV4Sb+FuZhNLFA3MFgUyRA==" saltValue="J9yUkS4wZ3/iEElr+OSh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0" zoomScale="55" zoomScaleNormal="55"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499</v>
      </c>
    </row>
  </sheetData>
  <sheetProtection algorithmName="SHA-512" hashValue="PHr/3NUi8UOXMGi34n9KxOZ6PCqcos+xi9C0bIMQGbp6euyzLjhUDCS8YibyiSSNwtzkWDvo+jPiVIiKv21l3Q==" saltValue="JAKM4pwxx04uvgAlEseZ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60" zoomScaleNormal="60" zoomScaleSheetLayoutView="55"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499</v>
      </c>
    </row>
  </sheetData>
  <sheetProtection algorithmName="SHA-512" hashValue="8skkwTrkAtQYsHS/Rj3g8GknXrrCSkvdz+HLahCfSWGQa0A5c3NBcp3wjpXfs+ne/HUo5TnUd9GB+fh1FyN/8g==" saltValue="TJ4+GpIEnGEmeE1wk1+u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30077</v>
      </c>
      <c r="E3" s="153"/>
      <c r="F3" s="154">
        <v>67343</v>
      </c>
      <c r="G3" s="155"/>
      <c r="H3" s="156"/>
    </row>
    <row r="4" spans="1:8" x14ac:dyDescent="0.2">
      <c r="A4" s="157"/>
      <c r="B4" s="158"/>
      <c r="C4" s="159"/>
      <c r="D4" s="160">
        <v>6227</v>
      </c>
      <c r="E4" s="161"/>
      <c r="F4" s="162">
        <v>32865</v>
      </c>
      <c r="G4" s="163"/>
      <c r="H4" s="164"/>
    </row>
    <row r="5" spans="1:8" x14ac:dyDescent="0.2">
      <c r="A5" s="145" t="s">
        <v>544</v>
      </c>
      <c r="B5" s="150"/>
      <c r="C5" s="151"/>
      <c r="D5" s="152">
        <v>8403</v>
      </c>
      <c r="E5" s="153"/>
      <c r="F5" s="154">
        <v>73475</v>
      </c>
      <c r="G5" s="155"/>
      <c r="H5" s="156"/>
    </row>
    <row r="6" spans="1:8" x14ac:dyDescent="0.2">
      <c r="A6" s="157"/>
      <c r="B6" s="158"/>
      <c r="C6" s="159"/>
      <c r="D6" s="160">
        <v>6056</v>
      </c>
      <c r="E6" s="161"/>
      <c r="F6" s="162">
        <v>43072</v>
      </c>
      <c r="G6" s="163"/>
      <c r="H6" s="164"/>
    </row>
    <row r="7" spans="1:8" x14ac:dyDescent="0.2">
      <c r="A7" s="145" t="s">
        <v>545</v>
      </c>
      <c r="B7" s="150"/>
      <c r="C7" s="151"/>
      <c r="D7" s="152">
        <v>34283</v>
      </c>
      <c r="E7" s="153"/>
      <c r="F7" s="154">
        <v>87464</v>
      </c>
      <c r="G7" s="155"/>
      <c r="H7" s="156"/>
    </row>
    <row r="8" spans="1:8" x14ac:dyDescent="0.2">
      <c r="A8" s="157"/>
      <c r="B8" s="158"/>
      <c r="C8" s="159"/>
      <c r="D8" s="160">
        <v>15301</v>
      </c>
      <c r="E8" s="161"/>
      <c r="F8" s="162">
        <v>47479</v>
      </c>
      <c r="G8" s="163"/>
      <c r="H8" s="164"/>
    </row>
    <row r="9" spans="1:8" x14ac:dyDescent="0.2">
      <c r="A9" s="145" t="s">
        <v>546</v>
      </c>
      <c r="B9" s="150"/>
      <c r="C9" s="151"/>
      <c r="D9" s="152">
        <v>143094</v>
      </c>
      <c r="E9" s="153"/>
      <c r="F9" s="154">
        <v>96248</v>
      </c>
      <c r="G9" s="155"/>
      <c r="H9" s="156"/>
    </row>
    <row r="10" spans="1:8" x14ac:dyDescent="0.2">
      <c r="A10" s="157"/>
      <c r="B10" s="158"/>
      <c r="C10" s="159"/>
      <c r="D10" s="160">
        <v>113934</v>
      </c>
      <c r="E10" s="161"/>
      <c r="F10" s="162">
        <v>55768</v>
      </c>
      <c r="G10" s="163"/>
      <c r="H10" s="164"/>
    </row>
    <row r="11" spans="1:8" x14ac:dyDescent="0.2">
      <c r="A11" s="145" t="s">
        <v>547</v>
      </c>
      <c r="B11" s="150"/>
      <c r="C11" s="151"/>
      <c r="D11" s="152">
        <v>126214</v>
      </c>
      <c r="E11" s="153"/>
      <c r="F11" s="154">
        <v>76413</v>
      </c>
      <c r="G11" s="155"/>
      <c r="H11" s="156"/>
    </row>
    <row r="12" spans="1:8" x14ac:dyDescent="0.2">
      <c r="A12" s="157"/>
      <c r="B12" s="158"/>
      <c r="C12" s="165"/>
      <c r="D12" s="160">
        <v>77437</v>
      </c>
      <c r="E12" s="161"/>
      <c r="F12" s="162">
        <v>39658</v>
      </c>
      <c r="G12" s="163"/>
      <c r="H12" s="164"/>
    </row>
    <row r="13" spans="1:8" x14ac:dyDescent="0.2">
      <c r="A13" s="145"/>
      <c r="B13" s="150"/>
      <c r="C13" s="166"/>
      <c r="D13" s="167">
        <v>68414</v>
      </c>
      <c r="E13" s="168"/>
      <c r="F13" s="169">
        <v>80189</v>
      </c>
      <c r="G13" s="170"/>
      <c r="H13" s="156"/>
    </row>
    <row r="14" spans="1:8" x14ac:dyDescent="0.2">
      <c r="A14" s="157"/>
      <c r="B14" s="158"/>
      <c r="C14" s="159"/>
      <c r="D14" s="160">
        <v>43791</v>
      </c>
      <c r="E14" s="161"/>
      <c r="F14" s="162">
        <v>43768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9.14</v>
      </c>
      <c r="C19" s="171">
        <f>ROUND(VALUE(SUBSTITUTE(実質収支比率等に係る経年分析!G$48,"▲","-")),2)</f>
        <v>9.49</v>
      </c>
      <c r="D19" s="171">
        <f>ROUND(VALUE(SUBSTITUTE(実質収支比率等に係る経年分析!H$48,"▲","-")),2)</f>
        <v>7.75</v>
      </c>
      <c r="E19" s="171">
        <f>ROUND(VALUE(SUBSTITUTE(実質収支比率等に係る経年分析!I$48,"▲","-")),2)</f>
        <v>9.76</v>
      </c>
      <c r="F19" s="171">
        <f>ROUND(VALUE(SUBSTITUTE(実質収支比率等に係る経年分析!J$48,"▲","-")),2)</f>
        <v>11.94</v>
      </c>
    </row>
    <row r="20" spans="1:11" x14ac:dyDescent="0.2">
      <c r="A20" s="171" t="s">
        <v>55</v>
      </c>
      <c r="B20" s="171">
        <f>ROUND(VALUE(SUBSTITUTE(実質収支比率等に係る経年分析!F$47,"▲","-")),2)</f>
        <v>30.46</v>
      </c>
      <c r="C20" s="171">
        <f>ROUND(VALUE(SUBSTITUTE(実質収支比率等に係る経年分析!G$47,"▲","-")),2)</f>
        <v>38.1</v>
      </c>
      <c r="D20" s="171">
        <f>ROUND(VALUE(SUBSTITUTE(実質収支比率等に係る経年分析!H$47,"▲","-")),2)</f>
        <v>40.29</v>
      </c>
      <c r="E20" s="171">
        <f>ROUND(VALUE(SUBSTITUTE(実質収支比率等に係る経年分析!I$47,"▲","-")),2)</f>
        <v>51.32</v>
      </c>
      <c r="F20" s="171">
        <f>ROUND(VALUE(SUBSTITUTE(実質収支比率等に係る経年分析!J$47,"▲","-")),2)</f>
        <v>56.66</v>
      </c>
    </row>
    <row r="21" spans="1:11" x14ac:dyDescent="0.2">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8.6300000000000008</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14.89</v>
      </c>
      <c r="F21" s="171">
        <f>IF(ISNUMBER(VALUE(SUBSTITUTE(実質収支比率等に係る経年分析!J$49,"▲","-"))),ROUND(VALUE(SUBSTITUTE(実質収支比率等に係る経年分析!J$49,"▲","-")),2),NA())</f>
        <v>11.58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7.78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9.1300000000000008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11.94</v>
      </c>
    </row>
    <row r="36" spans="1:16" x14ac:dyDescent="0.2">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12.39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648</v>
      </c>
      <c r="E42" s="173"/>
      <c r="F42" s="173"/>
      <c r="G42" s="173">
        <f>'実質公債費比率（分子）の構造'!L$52</f>
        <v>651</v>
      </c>
      <c r="H42" s="173"/>
      <c r="I42" s="173"/>
      <c r="J42" s="173">
        <f>'実質公債費比率（分子）の構造'!M$52</f>
        <v>643</v>
      </c>
      <c r="K42" s="173"/>
      <c r="L42" s="173"/>
      <c r="M42" s="173">
        <f>'実質公債費比率（分子）の構造'!N$52</f>
        <v>622</v>
      </c>
      <c r="N42" s="173"/>
      <c r="O42" s="173"/>
      <c r="P42" s="173">
        <f>'実質公債費比率（分子）の構造'!O$52</f>
        <v>607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38</v>
      </c>
      <c r="C45" s="173"/>
      <c r="D45" s="173"/>
      <c r="E45" s="173">
        <f>'実質公債費比率（分子）の構造'!L$49</f>
        <v>33</v>
      </c>
      <c r="F45" s="173"/>
      <c r="G45" s="173"/>
      <c r="H45" s="173">
        <f>'実質公債費比率（分子）の構造'!M$49</f>
        <v>25</v>
      </c>
      <c r="I45" s="173"/>
      <c r="J45" s="173"/>
      <c r="K45" s="173">
        <f>'実質公債費比率（分子）の構造'!N$49</f>
        <v>20</v>
      </c>
      <c r="L45" s="173"/>
      <c r="M45" s="173"/>
      <c r="N45" s="173">
        <f>'実質公債費比率（分子）の構造'!O$49</f>
        <v>21</v>
      </c>
      <c r="O45" s="173"/>
      <c r="P45" s="173"/>
    </row>
    <row r="46" spans="1:16" x14ac:dyDescent="0.2">
      <c r="A46" s="173" t="s">
        <v>67</v>
      </c>
      <c r="B46" s="173">
        <f>'実質公債費比率（分子）の構造'!K$48</f>
        <v>366</v>
      </c>
      <c r="C46" s="173"/>
      <c r="D46" s="173"/>
      <c r="E46" s="173">
        <f>'実質公債費比率（分子）の構造'!L$48</f>
        <v>363</v>
      </c>
      <c r="F46" s="173"/>
      <c r="G46" s="173"/>
      <c r="H46" s="173">
        <f>'実質公債費比率（分子）の構造'!M$48</f>
        <v>394</v>
      </c>
      <c r="I46" s="173"/>
      <c r="J46" s="173"/>
      <c r="K46" s="173">
        <f>'実質公債費比率（分子）の構造'!N$48</f>
        <v>373</v>
      </c>
      <c r="L46" s="173"/>
      <c r="M46" s="173"/>
      <c r="N46" s="173">
        <f>'実質公債費比率（分子）の構造'!O$48</f>
        <v>366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612</v>
      </c>
      <c r="C49" s="173"/>
      <c r="D49" s="173"/>
      <c r="E49" s="173">
        <f>'実質公債費比率（分子）の構造'!L$45</f>
        <v>656</v>
      </c>
      <c r="F49" s="173"/>
      <c r="G49" s="173"/>
      <c r="H49" s="173">
        <f>'実質公債費比率（分子）の構造'!M$45</f>
        <v>630</v>
      </c>
      <c r="I49" s="173"/>
      <c r="J49" s="173"/>
      <c r="K49" s="173">
        <f>'実質公債費比率（分子）の構造'!N$45</f>
        <v>643</v>
      </c>
      <c r="L49" s="173"/>
      <c r="M49" s="173"/>
      <c r="N49" s="173">
        <f>'実質公債費比率（分子）の構造'!O$45</f>
        <v>696</v>
      </c>
      <c r="O49" s="173"/>
      <c r="P49" s="173"/>
    </row>
    <row r="50" spans="1:16" x14ac:dyDescent="0.2">
      <c r="A50" s="173" t="s">
        <v>71</v>
      </c>
      <c r="B50" s="173" t="e">
        <f>NA()</f>
        <v>#N/A</v>
      </c>
      <c r="C50" s="173">
        <f>IF(ISNUMBER('実質公債費比率（分子）の構造'!K$53),'実質公債費比率（分子）の構造'!K$53,NA())</f>
        <v>368</v>
      </c>
      <c r="D50" s="173" t="e">
        <f>NA()</f>
        <v>#N/A</v>
      </c>
      <c r="E50" s="173" t="e">
        <f>NA()</f>
        <v>#N/A</v>
      </c>
      <c r="F50" s="173">
        <f>IF(ISNUMBER('実質公債費比率（分子）の構造'!L$53),'実質公債費比率（分子）の構造'!L$53,NA())</f>
        <v>401</v>
      </c>
      <c r="G50" s="173" t="e">
        <f>NA()</f>
        <v>#N/A</v>
      </c>
      <c r="H50" s="173" t="e">
        <f>NA()</f>
        <v>#N/A</v>
      </c>
      <c r="I50" s="173">
        <f>IF(ISNUMBER('実質公債費比率（分子）の構造'!M$53),'実質公債費比率（分子）の構造'!M$53,NA())</f>
        <v>406</v>
      </c>
      <c r="J50" s="173" t="e">
        <f>NA()</f>
        <v>#N/A</v>
      </c>
      <c r="K50" s="173" t="e">
        <f>NA()</f>
        <v>#N/A</v>
      </c>
      <c r="L50" s="173">
        <f>IF(ISNUMBER('実質公債費比率（分子）の構造'!N$53),'実質公債費比率（分子）の構造'!N$53,NA())</f>
        <v>414</v>
      </c>
      <c r="M50" s="173" t="e">
        <f>NA()</f>
        <v>#N/A</v>
      </c>
      <c r="N50" s="173" t="e">
        <f>NA()</f>
        <v>#N/A</v>
      </c>
      <c r="O50" s="173">
        <f>IF(ISNUMBER('実質公債費比率（分子）の構造'!O$53),'実質公債費比率（分子）の構造'!O$53,NA())</f>
        <v>476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6812</v>
      </c>
      <c r="E56" s="172"/>
      <c r="F56" s="172"/>
      <c r="G56" s="172">
        <f>'将来負担比率（分子）の構造'!J$52</f>
        <v>6470</v>
      </c>
      <c r="H56" s="172"/>
      <c r="I56" s="172"/>
      <c r="J56" s="172">
        <f>'将来負担比率（分子）の構造'!K$52</f>
        <v>6372</v>
      </c>
      <c r="K56" s="172"/>
      <c r="L56" s="172"/>
      <c r="M56" s="172">
        <f>'将来負担比率（分子）の構造'!L$52</f>
        <v>6626</v>
      </c>
      <c r="N56" s="172"/>
      <c r="O56" s="172"/>
      <c r="P56" s="172">
        <f>'将来負担比率（分子）の構造'!M$52</f>
        <v>7064</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2155</v>
      </c>
      <c r="E58" s="172"/>
      <c r="F58" s="172"/>
      <c r="G58" s="172">
        <f>'将来負担比率（分子）の構造'!J$50</f>
        <v>3058</v>
      </c>
      <c r="H58" s="172"/>
      <c r="I58" s="172"/>
      <c r="J58" s="172">
        <f>'将来負担比率（分子）の構造'!K$50</f>
        <v>3078</v>
      </c>
      <c r="K58" s="172"/>
      <c r="L58" s="172"/>
      <c r="M58" s="172">
        <f>'将来負担比率（分子）の構造'!L$50</f>
        <v>3657</v>
      </c>
      <c r="N58" s="172"/>
      <c r="O58" s="172"/>
      <c r="P58" s="172">
        <f>'将来負担比率（分子）の構造'!M$50</f>
        <v>4167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510</v>
      </c>
      <c r="C62" s="172"/>
      <c r="D62" s="172"/>
      <c r="E62" s="172">
        <f>'将来負担比率（分子）の構造'!J$45</f>
        <v>490</v>
      </c>
      <c r="F62" s="172"/>
      <c r="G62" s="172"/>
      <c r="H62" s="172">
        <f>'将来負担比率（分子）の構造'!K$45</f>
        <v>577</v>
      </c>
      <c r="I62" s="172"/>
      <c r="J62" s="172"/>
      <c r="K62" s="172">
        <f>'将来負担比率（分子）の構造'!L$45</f>
        <v>555</v>
      </c>
      <c r="L62" s="172"/>
      <c r="M62" s="172"/>
      <c r="N62" s="172">
        <f>'将来負担比率（分子）の構造'!M$45</f>
        <v>641</v>
      </c>
      <c r="O62" s="172"/>
      <c r="P62" s="172"/>
    </row>
    <row r="63" spans="1:16" x14ac:dyDescent="0.2">
      <c r="A63" s="172" t="s">
        <v>34</v>
      </c>
      <c r="B63" s="172">
        <f>'将来負担比率（分子）の構造'!I$44</f>
        <v>280</v>
      </c>
      <c r="C63" s="172"/>
      <c r="D63" s="172"/>
      <c r="E63" s="172">
        <f>'将来負担比率（分子）の構造'!J$44</f>
        <v>220</v>
      </c>
      <c r="F63" s="172"/>
      <c r="G63" s="172"/>
      <c r="H63" s="172">
        <f>'将来負担比率（分子）の構造'!K$44</f>
        <v>198</v>
      </c>
      <c r="I63" s="172"/>
      <c r="J63" s="172"/>
      <c r="K63" s="172">
        <f>'将来負担比率（分子）の構造'!L$44</f>
        <v>200</v>
      </c>
      <c r="L63" s="172"/>
      <c r="M63" s="172"/>
      <c r="N63" s="172">
        <f>'将来負担比率（分子）の構造'!M$44</f>
        <v>205</v>
      </c>
      <c r="O63" s="172"/>
      <c r="P63" s="172"/>
    </row>
    <row r="64" spans="1:16" x14ac:dyDescent="0.2">
      <c r="A64" s="172" t="s">
        <v>33</v>
      </c>
      <c r="B64" s="172">
        <f>'将来負担比率（分子）の構造'!I$43</f>
        <v>3567</v>
      </c>
      <c r="C64" s="172"/>
      <c r="D64" s="172"/>
      <c r="E64" s="172">
        <f>'将来負担比率（分子）の構造'!J$43</f>
        <v>3170</v>
      </c>
      <c r="F64" s="172"/>
      <c r="G64" s="172"/>
      <c r="H64" s="172">
        <f>'将来負担比率（分子）の構造'!K$43</f>
        <v>3039</v>
      </c>
      <c r="I64" s="172"/>
      <c r="J64" s="172"/>
      <c r="K64" s="172">
        <f>'将来負担比率（分子）の構造'!L$43</f>
        <v>2308</v>
      </c>
      <c r="L64" s="172"/>
      <c r="M64" s="172"/>
      <c r="N64" s="172">
        <f>'将来負担比率（分子）の構造'!M$43</f>
        <v>2051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7544</v>
      </c>
      <c r="C66" s="172"/>
      <c r="D66" s="172"/>
      <c r="E66" s="172">
        <f>'将来負担比率（分子）の構造'!J$41</f>
        <v>7317</v>
      </c>
      <c r="F66" s="172"/>
      <c r="G66" s="172"/>
      <c r="H66" s="172">
        <f>'将来負担比率（分子）の構造'!K$41</f>
        <v>7293</v>
      </c>
      <c r="I66" s="172"/>
      <c r="J66" s="172"/>
      <c r="K66" s="172">
        <f>'将来負担比率（分子）の構造'!L$41</f>
        <v>7779</v>
      </c>
      <c r="L66" s="172"/>
      <c r="M66" s="172"/>
      <c r="N66" s="172">
        <f>'将来負担比率（分子）の構造'!M$41</f>
        <v>8660</v>
      </c>
      <c r="O66" s="172"/>
      <c r="P66" s="172"/>
    </row>
    <row r="67" spans="1:16" x14ac:dyDescent="0.2">
      <c r="A67" s="172" t="s">
        <v>75</v>
      </c>
      <c r="B67" s="172" t="e">
        <f>NA()</f>
        <v>#N/A</v>
      </c>
      <c r="C67" s="172">
        <f>IF(ISNUMBER('将来負担比率（分子）の構造'!I$53), IF('将来負担比率（分子）の構造'!I$53 &lt; 0, 0, '将来負担比率（分子）の構造'!I$53), NA())</f>
        <v>2934</v>
      </c>
      <c r="D67" s="172" t="e">
        <f>NA()</f>
        <v>#N/A</v>
      </c>
      <c r="E67" s="172" t="e">
        <f>NA()</f>
        <v>#N/A</v>
      </c>
      <c r="F67" s="172">
        <f>IF(ISNUMBER('将来負担比率（分子）の構造'!J$53), IF('将来負担比率（分子）の構造'!J$53 &lt; 0, 0, '将来負担比率（分子）の構造'!J$53), NA())</f>
        <v>1670</v>
      </c>
      <c r="G67" s="172" t="e">
        <f>NA()</f>
        <v>#N/A</v>
      </c>
      <c r="H67" s="172" t="e">
        <f>NA()</f>
        <v>#N/A</v>
      </c>
      <c r="I67" s="172">
        <f>IF(ISNUMBER('将来負担比率（分子）の構造'!K$53), IF('将来負担比率（分子）の構造'!K$53 &lt; 0, 0, '将来負担比率（分子）の構造'!K$53), NA())</f>
        <v>1657</v>
      </c>
      <c r="J67" s="172" t="e">
        <f>NA()</f>
        <v>#N/A</v>
      </c>
      <c r="K67" s="172" t="e">
        <f>NA()</f>
        <v>#N/A</v>
      </c>
      <c r="L67" s="172">
        <f>IF(ISNUMBER('将来負担比率（分子）の構造'!L$53), IF('将来負担比率（分子）の構造'!L$53 &lt; 0, 0, '将来負担比率（分子）の構造'!L$53), NA())</f>
        <v>559</v>
      </c>
      <c r="M67" s="172" t="e">
        <f>NA()</f>
        <v>#N/A</v>
      </c>
      <c r="N67" s="172" t="e">
        <f>NA()</f>
        <v>#N/A</v>
      </c>
      <c r="O67" s="172">
        <f>IF(ISNUMBER('将来負担比率（分子）の構造'!M$53), IF('将来負担比率（分子）の構造'!M$53 &lt; 0, 0, '将来負担比率（分子）の構造'!M$53), NA())</f>
        <v>327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1712</v>
      </c>
      <c r="C72" s="176">
        <f>基金残高に係る経年分析!G55</f>
        <v>2267</v>
      </c>
      <c r="D72" s="176">
        <f>基金残高に係る経年分析!H55</f>
        <v>2678</v>
      </c>
    </row>
    <row r="73" spans="1:16" x14ac:dyDescent="0.2">
      <c r="A73" s="175" t="s">
        <v>78</v>
      </c>
      <c r="B73" s="176">
        <f>基金残高に係る経年分析!F56</f>
        <v>45</v>
      </c>
      <c r="C73" s="176">
        <f>基金残高に係る経年分析!G56</f>
        <v>45</v>
      </c>
      <c r="D73" s="176">
        <f>基金残高に係る経年分析!H56</f>
        <v>131</v>
      </c>
    </row>
    <row r="74" spans="1:16" x14ac:dyDescent="0.2">
      <c r="A74" s="175" t="s">
        <v>79</v>
      </c>
      <c r="B74" s="176">
        <f>基金残高に係る経年分析!F57</f>
        <v>428</v>
      </c>
      <c r="C74" s="176">
        <f>基金残高に係る経年分析!G57</f>
        <v>444</v>
      </c>
      <c r="D74" s="176">
        <f>基金残高に係る経年分析!H57</f>
        <v>456</v>
      </c>
    </row>
  </sheetData>
  <sheetProtection algorithmName="SHA-512" hashValue="Y8Bl9ahlM+0+f1McCjsz37GRcjkv8N+cJUBN7aKknSwNzla2JqYurc+/RLkr/3PEb48rvHIJc74dAJZD99SUtA==" saltValue="bMn+3JllWgszjJCDX44j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226</v>
      </c>
      <c r="C5" s="696"/>
      <c r="D5" s="696"/>
      <c r="E5" s="696"/>
      <c r="F5" s="696"/>
      <c r="G5" s="696"/>
      <c r="H5" s="696"/>
      <c r="I5" s="696"/>
      <c r="J5" s="696"/>
      <c r="K5" s="696"/>
      <c r="L5" s="696"/>
      <c r="M5" s="696"/>
      <c r="N5" s="696"/>
      <c r="O5" s="696"/>
      <c r="P5" s="696"/>
      <c r="Q5" s="697"/>
      <c r="R5" s="682">
        <v>2428200</v>
      </c>
      <c r="S5" s="683"/>
      <c r="T5" s="683"/>
      <c r="U5" s="683"/>
      <c r="V5" s="683"/>
      <c r="W5" s="683"/>
      <c r="X5" s="683"/>
      <c r="Y5" s="726"/>
      <c r="Z5" s="744">
        <v>24.4</v>
      </c>
      <c r="AA5" s="744"/>
      <c r="AB5" s="744"/>
      <c r="AC5" s="744"/>
      <c r="AD5" s="745">
        <v>2428200</v>
      </c>
      <c r="AE5" s="745"/>
      <c r="AF5" s="745"/>
      <c r="AG5" s="745"/>
      <c r="AH5" s="745"/>
      <c r="AI5" s="745"/>
      <c r="AJ5" s="745"/>
      <c r="AK5" s="745"/>
      <c r="AL5" s="727">
        <v>52.7</v>
      </c>
      <c r="AM5" s="700"/>
      <c r="AN5" s="700"/>
      <c r="AO5" s="728"/>
      <c r="AP5" s="695" t="s">
        <v>227</v>
      </c>
      <c r="AQ5" s="696"/>
      <c r="AR5" s="696"/>
      <c r="AS5" s="696"/>
      <c r="AT5" s="696"/>
      <c r="AU5" s="696"/>
      <c r="AV5" s="696"/>
      <c r="AW5" s="696"/>
      <c r="AX5" s="696"/>
      <c r="AY5" s="696"/>
      <c r="AZ5" s="696"/>
      <c r="BA5" s="696"/>
      <c r="BB5" s="696"/>
      <c r="BC5" s="696"/>
      <c r="BD5" s="696"/>
      <c r="BE5" s="696"/>
      <c r="BF5" s="697"/>
      <c r="BG5" s="629">
        <v>2428200</v>
      </c>
      <c r="BH5" s="630"/>
      <c r="BI5" s="630"/>
      <c r="BJ5" s="630"/>
      <c r="BK5" s="630"/>
      <c r="BL5" s="630"/>
      <c r="BM5" s="630"/>
      <c r="BN5" s="631"/>
      <c r="BO5" s="656">
        <v>100</v>
      </c>
      <c r="BP5" s="656"/>
      <c r="BQ5" s="656"/>
      <c r="BR5" s="656"/>
      <c r="BS5" s="657" t="s">
        <v>129</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51445</v>
      </c>
      <c r="S6" s="630"/>
      <c r="T6" s="630"/>
      <c r="U6" s="630"/>
      <c r="V6" s="630"/>
      <c r="W6" s="630"/>
      <c r="X6" s="630"/>
      <c r="Y6" s="631"/>
      <c r="Z6" s="656">
        <v>0.5</v>
      </c>
      <c r="AA6" s="656"/>
      <c r="AB6" s="656"/>
      <c r="AC6" s="656"/>
      <c r="AD6" s="657">
        <v>51445</v>
      </c>
      <c r="AE6" s="657"/>
      <c r="AF6" s="657"/>
      <c r="AG6" s="657"/>
      <c r="AH6" s="657"/>
      <c r="AI6" s="657"/>
      <c r="AJ6" s="657"/>
      <c r="AK6" s="657"/>
      <c r="AL6" s="632">
        <v>1.1000000000000001</v>
      </c>
      <c r="AM6" s="633"/>
      <c r="AN6" s="633"/>
      <c r="AO6" s="658"/>
      <c r="AP6" s="626" t="s">
        <v>232</v>
      </c>
      <c r="AQ6" s="627"/>
      <c r="AR6" s="627"/>
      <c r="AS6" s="627"/>
      <c r="AT6" s="627"/>
      <c r="AU6" s="627"/>
      <c r="AV6" s="627"/>
      <c r="AW6" s="627"/>
      <c r="AX6" s="627"/>
      <c r="AY6" s="627"/>
      <c r="AZ6" s="627"/>
      <c r="BA6" s="627"/>
      <c r="BB6" s="627"/>
      <c r="BC6" s="627"/>
      <c r="BD6" s="627"/>
      <c r="BE6" s="627"/>
      <c r="BF6" s="628"/>
      <c r="BG6" s="629">
        <v>2428200</v>
      </c>
      <c r="BH6" s="630"/>
      <c r="BI6" s="630"/>
      <c r="BJ6" s="630"/>
      <c r="BK6" s="630"/>
      <c r="BL6" s="630"/>
      <c r="BM6" s="630"/>
      <c r="BN6" s="631"/>
      <c r="BO6" s="656">
        <v>100</v>
      </c>
      <c r="BP6" s="656"/>
      <c r="BQ6" s="656"/>
      <c r="BR6" s="656"/>
      <c r="BS6" s="657" t="s">
        <v>129</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69853</v>
      </c>
      <c r="CS6" s="630"/>
      <c r="CT6" s="630"/>
      <c r="CU6" s="630"/>
      <c r="CV6" s="630"/>
      <c r="CW6" s="630"/>
      <c r="CX6" s="630"/>
      <c r="CY6" s="631"/>
      <c r="CZ6" s="727">
        <v>0.8</v>
      </c>
      <c r="DA6" s="700"/>
      <c r="DB6" s="700"/>
      <c r="DC6" s="730"/>
      <c r="DD6" s="635" t="s">
        <v>234</v>
      </c>
      <c r="DE6" s="630"/>
      <c r="DF6" s="630"/>
      <c r="DG6" s="630"/>
      <c r="DH6" s="630"/>
      <c r="DI6" s="630"/>
      <c r="DJ6" s="630"/>
      <c r="DK6" s="630"/>
      <c r="DL6" s="630"/>
      <c r="DM6" s="630"/>
      <c r="DN6" s="630"/>
      <c r="DO6" s="630"/>
      <c r="DP6" s="631"/>
      <c r="DQ6" s="635">
        <v>69853</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1848</v>
      </c>
      <c r="S7" s="630"/>
      <c r="T7" s="630"/>
      <c r="U7" s="630"/>
      <c r="V7" s="630"/>
      <c r="W7" s="630"/>
      <c r="X7" s="630"/>
      <c r="Y7" s="631"/>
      <c r="Z7" s="656">
        <v>0</v>
      </c>
      <c r="AA7" s="656"/>
      <c r="AB7" s="656"/>
      <c r="AC7" s="656"/>
      <c r="AD7" s="657">
        <v>1848</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1106450</v>
      </c>
      <c r="BH7" s="630"/>
      <c r="BI7" s="630"/>
      <c r="BJ7" s="630"/>
      <c r="BK7" s="630"/>
      <c r="BL7" s="630"/>
      <c r="BM7" s="630"/>
      <c r="BN7" s="631"/>
      <c r="BO7" s="656">
        <v>45.6</v>
      </c>
      <c r="BP7" s="656"/>
      <c r="BQ7" s="656"/>
      <c r="BR7" s="656"/>
      <c r="BS7" s="657" t="s">
        <v>129</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1169245</v>
      </c>
      <c r="CS7" s="630"/>
      <c r="CT7" s="630"/>
      <c r="CU7" s="630"/>
      <c r="CV7" s="630"/>
      <c r="CW7" s="630"/>
      <c r="CX7" s="630"/>
      <c r="CY7" s="631"/>
      <c r="CZ7" s="656">
        <v>13</v>
      </c>
      <c r="DA7" s="656"/>
      <c r="DB7" s="656"/>
      <c r="DC7" s="656"/>
      <c r="DD7" s="635">
        <v>14377</v>
      </c>
      <c r="DE7" s="630"/>
      <c r="DF7" s="630"/>
      <c r="DG7" s="630"/>
      <c r="DH7" s="630"/>
      <c r="DI7" s="630"/>
      <c r="DJ7" s="630"/>
      <c r="DK7" s="630"/>
      <c r="DL7" s="630"/>
      <c r="DM7" s="630"/>
      <c r="DN7" s="630"/>
      <c r="DO7" s="630"/>
      <c r="DP7" s="631"/>
      <c r="DQ7" s="635">
        <v>1067872</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15450</v>
      </c>
      <c r="S8" s="630"/>
      <c r="T8" s="630"/>
      <c r="U8" s="630"/>
      <c r="V8" s="630"/>
      <c r="W8" s="630"/>
      <c r="X8" s="630"/>
      <c r="Y8" s="631"/>
      <c r="Z8" s="656">
        <v>0.2</v>
      </c>
      <c r="AA8" s="656"/>
      <c r="AB8" s="656"/>
      <c r="AC8" s="656"/>
      <c r="AD8" s="657">
        <v>15450</v>
      </c>
      <c r="AE8" s="657"/>
      <c r="AF8" s="657"/>
      <c r="AG8" s="657"/>
      <c r="AH8" s="657"/>
      <c r="AI8" s="657"/>
      <c r="AJ8" s="657"/>
      <c r="AK8" s="657"/>
      <c r="AL8" s="632">
        <v>0.3</v>
      </c>
      <c r="AM8" s="633"/>
      <c r="AN8" s="633"/>
      <c r="AO8" s="658"/>
      <c r="AP8" s="626" t="s">
        <v>239</v>
      </c>
      <c r="AQ8" s="627"/>
      <c r="AR8" s="627"/>
      <c r="AS8" s="627"/>
      <c r="AT8" s="627"/>
      <c r="AU8" s="627"/>
      <c r="AV8" s="627"/>
      <c r="AW8" s="627"/>
      <c r="AX8" s="627"/>
      <c r="AY8" s="627"/>
      <c r="AZ8" s="627"/>
      <c r="BA8" s="627"/>
      <c r="BB8" s="627"/>
      <c r="BC8" s="627"/>
      <c r="BD8" s="627"/>
      <c r="BE8" s="627"/>
      <c r="BF8" s="628"/>
      <c r="BG8" s="629">
        <v>34180</v>
      </c>
      <c r="BH8" s="630"/>
      <c r="BI8" s="630"/>
      <c r="BJ8" s="630"/>
      <c r="BK8" s="630"/>
      <c r="BL8" s="630"/>
      <c r="BM8" s="630"/>
      <c r="BN8" s="631"/>
      <c r="BO8" s="656">
        <v>1.4</v>
      </c>
      <c r="BP8" s="656"/>
      <c r="BQ8" s="656"/>
      <c r="BR8" s="656"/>
      <c r="BS8" s="657" t="s">
        <v>129</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2699909</v>
      </c>
      <c r="CS8" s="630"/>
      <c r="CT8" s="630"/>
      <c r="CU8" s="630"/>
      <c r="CV8" s="630"/>
      <c r="CW8" s="630"/>
      <c r="CX8" s="630"/>
      <c r="CY8" s="631"/>
      <c r="CZ8" s="656">
        <v>30.1</v>
      </c>
      <c r="DA8" s="656"/>
      <c r="DB8" s="656"/>
      <c r="DC8" s="656"/>
      <c r="DD8" s="635">
        <v>907</v>
      </c>
      <c r="DE8" s="630"/>
      <c r="DF8" s="630"/>
      <c r="DG8" s="630"/>
      <c r="DH8" s="630"/>
      <c r="DI8" s="630"/>
      <c r="DJ8" s="630"/>
      <c r="DK8" s="630"/>
      <c r="DL8" s="630"/>
      <c r="DM8" s="630"/>
      <c r="DN8" s="630"/>
      <c r="DO8" s="630"/>
      <c r="DP8" s="631"/>
      <c r="DQ8" s="635">
        <v>1229091</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17461</v>
      </c>
      <c r="S9" s="630"/>
      <c r="T9" s="630"/>
      <c r="U9" s="630"/>
      <c r="V9" s="630"/>
      <c r="W9" s="630"/>
      <c r="X9" s="630"/>
      <c r="Y9" s="631"/>
      <c r="Z9" s="656">
        <v>0.2</v>
      </c>
      <c r="AA9" s="656"/>
      <c r="AB9" s="656"/>
      <c r="AC9" s="656"/>
      <c r="AD9" s="657">
        <v>17461</v>
      </c>
      <c r="AE9" s="657"/>
      <c r="AF9" s="657"/>
      <c r="AG9" s="657"/>
      <c r="AH9" s="657"/>
      <c r="AI9" s="657"/>
      <c r="AJ9" s="657"/>
      <c r="AK9" s="657"/>
      <c r="AL9" s="632">
        <v>0.4</v>
      </c>
      <c r="AM9" s="633"/>
      <c r="AN9" s="633"/>
      <c r="AO9" s="658"/>
      <c r="AP9" s="626" t="s">
        <v>242</v>
      </c>
      <c r="AQ9" s="627"/>
      <c r="AR9" s="627"/>
      <c r="AS9" s="627"/>
      <c r="AT9" s="627"/>
      <c r="AU9" s="627"/>
      <c r="AV9" s="627"/>
      <c r="AW9" s="627"/>
      <c r="AX9" s="627"/>
      <c r="AY9" s="627"/>
      <c r="AZ9" s="627"/>
      <c r="BA9" s="627"/>
      <c r="BB9" s="627"/>
      <c r="BC9" s="627"/>
      <c r="BD9" s="627"/>
      <c r="BE9" s="627"/>
      <c r="BF9" s="628"/>
      <c r="BG9" s="629">
        <v>971152</v>
      </c>
      <c r="BH9" s="630"/>
      <c r="BI9" s="630"/>
      <c r="BJ9" s="630"/>
      <c r="BK9" s="630"/>
      <c r="BL9" s="630"/>
      <c r="BM9" s="630"/>
      <c r="BN9" s="631"/>
      <c r="BO9" s="656">
        <v>40</v>
      </c>
      <c r="BP9" s="656"/>
      <c r="BQ9" s="656"/>
      <c r="BR9" s="656"/>
      <c r="BS9" s="657" t="s">
        <v>129</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551984</v>
      </c>
      <c r="CS9" s="630"/>
      <c r="CT9" s="630"/>
      <c r="CU9" s="630"/>
      <c r="CV9" s="630"/>
      <c r="CW9" s="630"/>
      <c r="CX9" s="630"/>
      <c r="CY9" s="631"/>
      <c r="CZ9" s="656">
        <v>6.2</v>
      </c>
      <c r="DA9" s="656"/>
      <c r="DB9" s="656"/>
      <c r="DC9" s="656"/>
      <c r="DD9" s="635">
        <v>4090</v>
      </c>
      <c r="DE9" s="630"/>
      <c r="DF9" s="630"/>
      <c r="DG9" s="630"/>
      <c r="DH9" s="630"/>
      <c r="DI9" s="630"/>
      <c r="DJ9" s="630"/>
      <c r="DK9" s="630"/>
      <c r="DL9" s="630"/>
      <c r="DM9" s="630"/>
      <c r="DN9" s="630"/>
      <c r="DO9" s="630"/>
      <c r="DP9" s="631"/>
      <c r="DQ9" s="635">
        <v>327956</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234</v>
      </c>
      <c r="AA10" s="656"/>
      <c r="AB10" s="656"/>
      <c r="AC10" s="656"/>
      <c r="AD10" s="657" t="s">
        <v>129</v>
      </c>
      <c r="AE10" s="657"/>
      <c r="AF10" s="657"/>
      <c r="AG10" s="657"/>
      <c r="AH10" s="657"/>
      <c r="AI10" s="657"/>
      <c r="AJ10" s="657"/>
      <c r="AK10" s="657"/>
      <c r="AL10" s="632" t="s">
        <v>129</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48107</v>
      </c>
      <c r="BH10" s="630"/>
      <c r="BI10" s="630"/>
      <c r="BJ10" s="630"/>
      <c r="BK10" s="630"/>
      <c r="BL10" s="630"/>
      <c r="BM10" s="630"/>
      <c r="BN10" s="631"/>
      <c r="BO10" s="656">
        <v>2</v>
      </c>
      <c r="BP10" s="656"/>
      <c r="BQ10" s="656"/>
      <c r="BR10" s="656"/>
      <c r="BS10" s="657" t="s">
        <v>129</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10467</v>
      </c>
      <c r="CS10" s="630"/>
      <c r="CT10" s="630"/>
      <c r="CU10" s="630"/>
      <c r="CV10" s="630"/>
      <c r="CW10" s="630"/>
      <c r="CX10" s="630"/>
      <c r="CY10" s="631"/>
      <c r="CZ10" s="656">
        <v>0.1</v>
      </c>
      <c r="DA10" s="656"/>
      <c r="DB10" s="656"/>
      <c r="DC10" s="656"/>
      <c r="DD10" s="635" t="s">
        <v>234</v>
      </c>
      <c r="DE10" s="630"/>
      <c r="DF10" s="630"/>
      <c r="DG10" s="630"/>
      <c r="DH10" s="630"/>
      <c r="DI10" s="630"/>
      <c r="DJ10" s="630"/>
      <c r="DK10" s="630"/>
      <c r="DL10" s="630"/>
      <c r="DM10" s="630"/>
      <c r="DN10" s="630"/>
      <c r="DO10" s="630"/>
      <c r="DP10" s="631"/>
      <c r="DQ10" s="635">
        <v>9636</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408415</v>
      </c>
      <c r="S11" s="630"/>
      <c r="T11" s="630"/>
      <c r="U11" s="630"/>
      <c r="V11" s="630"/>
      <c r="W11" s="630"/>
      <c r="X11" s="630"/>
      <c r="Y11" s="631"/>
      <c r="Z11" s="632">
        <v>4.0999999999999996</v>
      </c>
      <c r="AA11" s="633"/>
      <c r="AB11" s="633"/>
      <c r="AC11" s="634"/>
      <c r="AD11" s="635">
        <v>408415</v>
      </c>
      <c r="AE11" s="630"/>
      <c r="AF11" s="630"/>
      <c r="AG11" s="630"/>
      <c r="AH11" s="630"/>
      <c r="AI11" s="630"/>
      <c r="AJ11" s="630"/>
      <c r="AK11" s="631"/>
      <c r="AL11" s="632">
        <v>8.9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53011</v>
      </c>
      <c r="BH11" s="630"/>
      <c r="BI11" s="630"/>
      <c r="BJ11" s="630"/>
      <c r="BK11" s="630"/>
      <c r="BL11" s="630"/>
      <c r="BM11" s="630"/>
      <c r="BN11" s="631"/>
      <c r="BO11" s="656">
        <v>2.2000000000000002</v>
      </c>
      <c r="BP11" s="656"/>
      <c r="BQ11" s="656"/>
      <c r="BR11" s="656"/>
      <c r="BS11" s="657" t="s">
        <v>129</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21543</v>
      </c>
      <c r="CS11" s="630"/>
      <c r="CT11" s="630"/>
      <c r="CU11" s="630"/>
      <c r="CV11" s="630"/>
      <c r="CW11" s="630"/>
      <c r="CX11" s="630"/>
      <c r="CY11" s="631"/>
      <c r="CZ11" s="656">
        <v>0.2</v>
      </c>
      <c r="DA11" s="656"/>
      <c r="DB11" s="656"/>
      <c r="DC11" s="656"/>
      <c r="DD11" s="635">
        <v>953</v>
      </c>
      <c r="DE11" s="630"/>
      <c r="DF11" s="630"/>
      <c r="DG11" s="630"/>
      <c r="DH11" s="630"/>
      <c r="DI11" s="630"/>
      <c r="DJ11" s="630"/>
      <c r="DK11" s="630"/>
      <c r="DL11" s="630"/>
      <c r="DM11" s="630"/>
      <c r="DN11" s="630"/>
      <c r="DO11" s="630"/>
      <c r="DP11" s="631"/>
      <c r="DQ11" s="635">
        <v>18192</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234</v>
      </c>
      <c r="AE12" s="657"/>
      <c r="AF12" s="657"/>
      <c r="AG12" s="657"/>
      <c r="AH12" s="657"/>
      <c r="AI12" s="657"/>
      <c r="AJ12" s="657"/>
      <c r="AK12" s="657"/>
      <c r="AL12" s="632" t="s">
        <v>129</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1128794</v>
      </c>
      <c r="BH12" s="630"/>
      <c r="BI12" s="630"/>
      <c r="BJ12" s="630"/>
      <c r="BK12" s="630"/>
      <c r="BL12" s="630"/>
      <c r="BM12" s="630"/>
      <c r="BN12" s="631"/>
      <c r="BO12" s="656">
        <v>46.5</v>
      </c>
      <c r="BP12" s="656"/>
      <c r="BQ12" s="656"/>
      <c r="BR12" s="656"/>
      <c r="BS12" s="657" t="s">
        <v>234</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326400</v>
      </c>
      <c r="CS12" s="630"/>
      <c r="CT12" s="630"/>
      <c r="CU12" s="630"/>
      <c r="CV12" s="630"/>
      <c r="CW12" s="630"/>
      <c r="CX12" s="630"/>
      <c r="CY12" s="631"/>
      <c r="CZ12" s="656">
        <v>3.6</v>
      </c>
      <c r="DA12" s="656"/>
      <c r="DB12" s="656"/>
      <c r="DC12" s="656"/>
      <c r="DD12" s="635">
        <v>169593</v>
      </c>
      <c r="DE12" s="630"/>
      <c r="DF12" s="630"/>
      <c r="DG12" s="630"/>
      <c r="DH12" s="630"/>
      <c r="DI12" s="630"/>
      <c r="DJ12" s="630"/>
      <c r="DK12" s="630"/>
      <c r="DL12" s="630"/>
      <c r="DM12" s="630"/>
      <c r="DN12" s="630"/>
      <c r="DO12" s="630"/>
      <c r="DP12" s="631"/>
      <c r="DQ12" s="635">
        <v>113147</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234</v>
      </c>
      <c r="AA13" s="656"/>
      <c r="AB13" s="656"/>
      <c r="AC13" s="656"/>
      <c r="AD13" s="657" t="s">
        <v>129</v>
      </c>
      <c r="AE13" s="657"/>
      <c r="AF13" s="657"/>
      <c r="AG13" s="657"/>
      <c r="AH13" s="657"/>
      <c r="AI13" s="657"/>
      <c r="AJ13" s="657"/>
      <c r="AK13" s="657"/>
      <c r="AL13" s="632" t="s">
        <v>234</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1104438</v>
      </c>
      <c r="BH13" s="630"/>
      <c r="BI13" s="630"/>
      <c r="BJ13" s="630"/>
      <c r="BK13" s="630"/>
      <c r="BL13" s="630"/>
      <c r="BM13" s="630"/>
      <c r="BN13" s="631"/>
      <c r="BO13" s="656">
        <v>45.5</v>
      </c>
      <c r="BP13" s="656"/>
      <c r="BQ13" s="656"/>
      <c r="BR13" s="656"/>
      <c r="BS13" s="657" t="s">
        <v>138</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1308405</v>
      </c>
      <c r="CS13" s="630"/>
      <c r="CT13" s="630"/>
      <c r="CU13" s="630"/>
      <c r="CV13" s="630"/>
      <c r="CW13" s="630"/>
      <c r="CX13" s="630"/>
      <c r="CY13" s="631"/>
      <c r="CZ13" s="656">
        <v>14.6</v>
      </c>
      <c r="DA13" s="656"/>
      <c r="DB13" s="656"/>
      <c r="DC13" s="656"/>
      <c r="DD13" s="635">
        <v>849723</v>
      </c>
      <c r="DE13" s="630"/>
      <c r="DF13" s="630"/>
      <c r="DG13" s="630"/>
      <c r="DH13" s="630"/>
      <c r="DI13" s="630"/>
      <c r="DJ13" s="630"/>
      <c r="DK13" s="630"/>
      <c r="DL13" s="630"/>
      <c r="DM13" s="630"/>
      <c r="DN13" s="630"/>
      <c r="DO13" s="630"/>
      <c r="DP13" s="631"/>
      <c r="DQ13" s="635">
        <v>566912</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51729</v>
      </c>
      <c r="BH14" s="630"/>
      <c r="BI14" s="630"/>
      <c r="BJ14" s="630"/>
      <c r="BK14" s="630"/>
      <c r="BL14" s="630"/>
      <c r="BM14" s="630"/>
      <c r="BN14" s="631"/>
      <c r="BO14" s="656">
        <v>2.1</v>
      </c>
      <c r="BP14" s="656"/>
      <c r="BQ14" s="656"/>
      <c r="BR14" s="656"/>
      <c r="BS14" s="657" t="s">
        <v>129</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282536</v>
      </c>
      <c r="CS14" s="630"/>
      <c r="CT14" s="630"/>
      <c r="CU14" s="630"/>
      <c r="CV14" s="630"/>
      <c r="CW14" s="630"/>
      <c r="CX14" s="630"/>
      <c r="CY14" s="631"/>
      <c r="CZ14" s="656">
        <v>3.2</v>
      </c>
      <c r="DA14" s="656"/>
      <c r="DB14" s="656"/>
      <c r="DC14" s="656"/>
      <c r="DD14" s="635">
        <v>8755</v>
      </c>
      <c r="DE14" s="630"/>
      <c r="DF14" s="630"/>
      <c r="DG14" s="630"/>
      <c r="DH14" s="630"/>
      <c r="DI14" s="630"/>
      <c r="DJ14" s="630"/>
      <c r="DK14" s="630"/>
      <c r="DL14" s="630"/>
      <c r="DM14" s="630"/>
      <c r="DN14" s="630"/>
      <c r="DO14" s="630"/>
      <c r="DP14" s="631"/>
      <c r="DQ14" s="635">
        <v>275124</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141227</v>
      </c>
      <c r="BH15" s="630"/>
      <c r="BI15" s="630"/>
      <c r="BJ15" s="630"/>
      <c r="BK15" s="630"/>
      <c r="BL15" s="630"/>
      <c r="BM15" s="630"/>
      <c r="BN15" s="631"/>
      <c r="BO15" s="656">
        <v>5.8</v>
      </c>
      <c r="BP15" s="656"/>
      <c r="BQ15" s="656"/>
      <c r="BR15" s="656"/>
      <c r="BS15" s="657" t="s">
        <v>234</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1833052</v>
      </c>
      <c r="CS15" s="630"/>
      <c r="CT15" s="630"/>
      <c r="CU15" s="630"/>
      <c r="CV15" s="630"/>
      <c r="CW15" s="630"/>
      <c r="CX15" s="630"/>
      <c r="CY15" s="631"/>
      <c r="CZ15" s="656">
        <v>20.399999999999999</v>
      </c>
      <c r="DA15" s="656"/>
      <c r="DB15" s="656"/>
      <c r="DC15" s="656"/>
      <c r="DD15" s="635">
        <v>1292876</v>
      </c>
      <c r="DE15" s="630"/>
      <c r="DF15" s="630"/>
      <c r="DG15" s="630"/>
      <c r="DH15" s="630"/>
      <c r="DI15" s="630"/>
      <c r="DJ15" s="630"/>
      <c r="DK15" s="630"/>
      <c r="DL15" s="630"/>
      <c r="DM15" s="630"/>
      <c r="DN15" s="630"/>
      <c r="DO15" s="630"/>
      <c r="DP15" s="631"/>
      <c r="DQ15" s="635">
        <v>708527</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5176</v>
      </c>
      <c r="S16" s="630"/>
      <c r="T16" s="630"/>
      <c r="U16" s="630"/>
      <c r="V16" s="630"/>
      <c r="W16" s="630"/>
      <c r="X16" s="630"/>
      <c r="Y16" s="631"/>
      <c r="Z16" s="656">
        <v>0.1</v>
      </c>
      <c r="AA16" s="656"/>
      <c r="AB16" s="656"/>
      <c r="AC16" s="656"/>
      <c r="AD16" s="657">
        <v>5176</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234</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t="s">
        <v>129</v>
      </c>
      <c r="CS16" s="630"/>
      <c r="CT16" s="630"/>
      <c r="CU16" s="630"/>
      <c r="CV16" s="630"/>
      <c r="CW16" s="630"/>
      <c r="CX16" s="630"/>
      <c r="CY16" s="631"/>
      <c r="CZ16" s="656" t="s">
        <v>129</v>
      </c>
      <c r="DA16" s="656"/>
      <c r="DB16" s="656"/>
      <c r="DC16" s="656"/>
      <c r="DD16" s="635" t="s">
        <v>129</v>
      </c>
      <c r="DE16" s="630"/>
      <c r="DF16" s="630"/>
      <c r="DG16" s="630"/>
      <c r="DH16" s="630"/>
      <c r="DI16" s="630"/>
      <c r="DJ16" s="630"/>
      <c r="DK16" s="630"/>
      <c r="DL16" s="630"/>
      <c r="DM16" s="630"/>
      <c r="DN16" s="630"/>
      <c r="DO16" s="630"/>
      <c r="DP16" s="631"/>
      <c r="DQ16" s="635" t="s">
        <v>129</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17907</v>
      </c>
      <c r="S17" s="630"/>
      <c r="T17" s="630"/>
      <c r="U17" s="630"/>
      <c r="V17" s="630"/>
      <c r="W17" s="630"/>
      <c r="X17" s="630"/>
      <c r="Y17" s="631"/>
      <c r="Z17" s="656">
        <v>0.2</v>
      </c>
      <c r="AA17" s="656"/>
      <c r="AB17" s="656"/>
      <c r="AC17" s="656"/>
      <c r="AD17" s="657">
        <v>17907</v>
      </c>
      <c r="AE17" s="657"/>
      <c r="AF17" s="657"/>
      <c r="AG17" s="657"/>
      <c r="AH17" s="657"/>
      <c r="AI17" s="657"/>
      <c r="AJ17" s="657"/>
      <c r="AK17" s="657"/>
      <c r="AL17" s="632">
        <v>0.4</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234</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695820</v>
      </c>
      <c r="CS17" s="630"/>
      <c r="CT17" s="630"/>
      <c r="CU17" s="630"/>
      <c r="CV17" s="630"/>
      <c r="CW17" s="630"/>
      <c r="CX17" s="630"/>
      <c r="CY17" s="631"/>
      <c r="CZ17" s="656">
        <v>7.8</v>
      </c>
      <c r="DA17" s="656"/>
      <c r="DB17" s="656"/>
      <c r="DC17" s="656"/>
      <c r="DD17" s="635" t="s">
        <v>129</v>
      </c>
      <c r="DE17" s="630"/>
      <c r="DF17" s="630"/>
      <c r="DG17" s="630"/>
      <c r="DH17" s="630"/>
      <c r="DI17" s="630"/>
      <c r="DJ17" s="630"/>
      <c r="DK17" s="630"/>
      <c r="DL17" s="630"/>
      <c r="DM17" s="630"/>
      <c r="DN17" s="630"/>
      <c r="DO17" s="630"/>
      <c r="DP17" s="631"/>
      <c r="DQ17" s="635">
        <v>695820</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45797</v>
      </c>
      <c r="S18" s="630"/>
      <c r="T18" s="630"/>
      <c r="U18" s="630"/>
      <c r="V18" s="630"/>
      <c r="W18" s="630"/>
      <c r="X18" s="630"/>
      <c r="Y18" s="631"/>
      <c r="Z18" s="656">
        <v>0.5</v>
      </c>
      <c r="AA18" s="656"/>
      <c r="AB18" s="656"/>
      <c r="AC18" s="656"/>
      <c r="AD18" s="657">
        <v>45797</v>
      </c>
      <c r="AE18" s="657"/>
      <c r="AF18" s="657"/>
      <c r="AG18" s="657"/>
      <c r="AH18" s="657"/>
      <c r="AI18" s="657"/>
      <c r="AJ18" s="657"/>
      <c r="AK18" s="657"/>
      <c r="AL18" s="632">
        <v>1</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20768</v>
      </c>
      <c r="S19" s="630"/>
      <c r="T19" s="630"/>
      <c r="U19" s="630"/>
      <c r="V19" s="630"/>
      <c r="W19" s="630"/>
      <c r="X19" s="630"/>
      <c r="Y19" s="631"/>
      <c r="Z19" s="656">
        <v>0.2</v>
      </c>
      <c r="AA19" s="656"/>
      <c r="AB19" s="656"/>
      <c r="AC19" s="656"/>
      <c r="AD19" s="657">
        <v>20768</v>
      </c>
      <c r="AE19" s="657"/>
      <c r="AF19" s="657"/>
      <c r="AG19" s="657"/>
      <c r="AH19" s="657"/>
      <c r="AI19" s="657"/>
      <c r="AJ19" s="657"/>
      <c r="AK19" s="657"/>
      <c r="AL19" s="632">
        <v>0.5</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t="s">
        <v>234</v>
      </c>
      <c r="BH19" s="630"/>
      <c r="BI19" s="630"/>
      <c r="BJ19" s="630"/>
      <c r="BK19" s="630"/>
      <c r="BL19" s="630"/>
      <c r="BM19" s="630"/>
      <c r="BN19" s="631"/>
      <c r="BO19" s="656" t="s">
        <v>129</v>
      </c>
      <c r="BP19" s="656"/>
      <c r="BQ19" s="656"/>
      <c r="BR19" s="656"/>
      <c r="BS19" s="657" t="s">
        <v>234</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129</v>
      </c>
      <c r="CS19" s="630"/>
      <c r="CT19" s="630"/>
      <c r="CU19" s="630"/>
      <c r="CV19" s="630"/>
      <c r="CW19" s="630"/>
      <c r="CX19" s="630"/>
      <c r="CY19" s="631"/>
      <c r="CZ19" s="656" t="s">
        <v>234</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1619</v>
      </c>
      <c r="S20" s="630"/>
      <c r="T20" s="630"/>
      <c r="U20" s="630"/>
      <c r="V20" s="630"/>
      <c r="W20" s="630"/>
      <c r="X20" s="630"/>
      <c r="Y20" s="631"/>
      <c r="Z20" s="656">
        <v>0</v>
      </c>
      <c r="AA20" s="656"/>
      <c r="AB20" s="656"/>
      <c r="AC20" s="656"/>
      <c r="AD20" s="657">
        <v>1619</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56" t="s">
        <v>234</v>
      </c>
      <c r="BP20" s="656"/>
      <c r="BQ20" s="656"/>
      <c r="BR20" s="656"/>
      <c r="BS20" s="657" t="s">
        <v>129</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8969214</v>
      </c>
      <c r="CS20" s="630"/>
      <c r="CT20" s="630"/>
      <c r="CU20" s="630"/>
      <c r="CV20" s="630"/>
      <c r="CW20" s="630"/>
      <c r="CX20" s="630"/>
      <c r="CY20" s="631"/>
      <c r="CZ20" s="656">
        <v>100</v>
      </c>
      <c r="DA20" s="656"/>
      <c r="DB20" s="656"/>
      <c r="DC20" s="656"/>
      <c r="DD20" s="635">
        <v>2341274</v>
      </c>
      <c r="DE20" s="630"/>
      <c r="DF20" s="630"/>
      <c r="DG20" s="630"/>
      <c r="DH20" s="630"/>
      <c r="DI20" s="630"/>
      <c r="DJ20" s="630"/>
      <c r="DK20" s="630"/>
      <c r="DL20" s="630"/>
      <c r="DM20" s="630"/>
      <c r="DN20" s="630"/>
      <c r="DO20" s="630"/>
      <c r="DP20" s="631"/>
      <c r="DQ20" s="635">
        <v>5082130</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1273</v>
      </c>
      <c r="S21" s="630"/>
      <c r="T21" s="630"/>
      <c r="U21" s="630"/>
      <c r="V21" s="630"/>
      <c r="W21" s="630"/>
      <c r="X21" s="630"/>
      <c r="Y21" s="631"/>
      <c r="Z21" s="656">
        <v>0</v>
      </c>
      <c r="AA21" s="656"/>
      <c r="AB21" s="656"/>
      <c r="AC21" s="656"/>
      <c r="AD21" s="657">
        <v>1273</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234</v>
      </c>
      <c r="BH21" s="630"/>
      <c r="BI21" s="630"/>
      <c r="BJ21" s="630"/>
      <c r="BK21" s="630"/>
      <c r="BL21" s="630"/>
      <c r="BM21" s="630"/>
      <c r="BN21" s="631"/>
      <c r="BO21" s="656" t="s">
        <v>129</v>
      </c>
      <c r="BP21" s="656"/>
      <c r="BQ21" s="656"/>
      <c r="BR21" s="656"/>
      <c r="BS21" s="657" t="s">
        <v>234</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22137</v>
      </c>
      <c r="S22" s="630"/>
      <c r="T22" s="630"/>
      <c r="U22" s="630"/>
      <c r="V22" s="630"/>
      <c r="W22" s="630"/>
      <c r="X22" s="630"/>
      <c r="Y22" s="631"/>
      <c r="Z22" s="656">
        <v>0.2</v>
      </c>
      <c r="AA22" s="656"/>
      <c r="AB22" s="656"/>
      <c r="AC22" s="656"/>
      <c r="AD22" s="657">
        <v>22137</v>
      </c>
      <c r="AE22" s="657"/>
      <c r="AF22" s="657"/>
      <c r="AG22" s="657"/>
      <c r="AH22" s="657"/>
      <c r="AI22" s="657"/>
      <c r="AJ22" s="657"/>
      <c r="AK22" s="657"/>
      <c r="AL22" s="632">
        <v>0.5</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234</v>
      </c>
      <c r="BP22" s="656"/>
      <c r="BQ22" s="656"/>
      <c r="BR22" s="656"/>
      <c r="BS22" s="657" t="s">
        <v>129</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1658634</v>
      </c>
      <c r="S23" s="630"/>
      <c r="T23" s="630"/>
      <c r="U23" s="630"/>
      <c r="V23" s="630"/>
      <c r="W23" s="630"/>
      <c r="X23" s="630"/>
      <c r="Y23" s="631"/>
      <c r="Z23" s="656">
        <v>16.7</v>
      </c>
      <c r="AA23" s="656"/>
      <c r="AB23" s="656"/>
      <c r="AC23" s="656"/>
      <c r="AD23" s="657">
        <v>1607551</v>
      </c>
      <c r="AE23" s="657"/>
      <c r="AF23" s="657"/>
      <c r="AG23" s="657"/>
      <c r="AH23" s="657"/>
      <c r="AI23" s="657"/>
      <c r="AJ23" s="657"/>
      <c r="AK23" s="657"/>
      <c r="AL23" s="632">
        <v>34.9</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234</v>
      </c>
      <c r="BP23" s="656"/>
      <c r="BQ23" s="656"/>
      <c r="BR23" s="656"/>
      <c r="BS23" s="657" t="s">
        <v>129</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1607551</v>
      </c>
      <c r="S24" s="630"/>
      <c r="T24" s="630"/>
      <c r="U24" s="630"/>
      <c r="V24" s="630"/>
      <c r="W24" s="630"/>
      <c r="X24" s="630"/>
      <c r="Y24" s="631"/>
      <c r="Z24" s="656">
        <v>16.2</v>
      </c>
      <c r="AA24" s="656"/>
      <c r="AB24" s="656"/>
      <c r="AC24" s="656"/>
      <c r="AD24" s="657">
        <v>1607551</v>
      </c>
      <c r="AE24" s="657"/>
      <c r="AF24" s="657"/>
      <c r="AG24" s="657"/>
      <c r="AH24" s="657"/>
      <c r="AI24" s="657"/>
      <c r="AJ24" s="657"/>
      <c r="AK24" s="657"/>
      <c r="AL24" s="632">
        <v>34.9</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3268678</v>
      </c>
      <c r="CS24" s="683"/>
      <c r="CT24" s="683"/>
      <c r="CU24" s="683"/>
      <c r="CV24" s="683"/>
      <c r="CW24" s="683"/>
      <c r="CX24" s="683"/>
      <c r="CY24" s="726"/>
      <c r="CZ24" s="727">
        <v>36.4</v>
      </c>
      <c r="DA24" s="700"/>
      <c r="DB24" s="700"/>
      <c r="DC24" s="730"/>
      <c r="DD24" s="725">
        <v>1948970</v>
      </c>
      <c r="DE24" s="683"/>
      <c r="DF24" s="683"/>
      <c r="DG24" s="683"/>
      <c r="DH24" s="683"/>
      <c r="DI24" s="683"/>
      <c r="DJ24" s="683"/>
      <c r="DK24" s="726"/>
      <c r="DL24" s="725">
        <v>1921940</v>
      </c>
      <c r="DM24" s="683"/>
      <c r="DN24" s="683"/>
      <c r="DO24" s="683"/>
      <c r="DP24" s="683"/>
      <c r="DQ24" s="683"/>
      <c r="DR24" s="683"/>
      <c r="DS24" s="683"/>
      <c r="DT24" s="683"/>
      <c r="DU24" s="683"/>
      <c r="DV24" s="726"/>
      <c r="DW24" s="727">
        <v>39</v>
      </c>
      <c r="DX24" s="700"/>
      <c r="DY24" s="700"/>
      <c r="DZ24" s="700"/>
      <c r="EA24" s="700"/>
      <c r="EB24" s="700"/>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51083</v>
      </c>
      <c r="S25" s="630"/>
      <c r="T25" s="630"/>
      <c r="U25" s="630"/>
      <c r="V25" s="630"/>
      <c r="W25" s="630"/>
      <c r="X25" s="630"/>
      <c r="Y25" s="631"/>
      <c r="Z25" s="656">
        <v>0.5</v>
      </c>
      <c r="AA25" s="656"/>
      <c r="AB25" s="656"/>
      <c r="AC25" s="656"/>
      <c r="AD25" s="657" t="s">
        <v>234</v>
      </c>
      <c r="AE25" s="657"/>
      <c r="AF25" s="657"/>
      <c r="AG25" s="657"/>
      <c r="AH25" s="657"/>
      <c r="AI25" s="657"/>
      <c r="AJ25" s="657"/>
      <c r="AK25" s="657"/>
      <c r="AL25" s="632" t="s">
        <v>129</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1117373</v>
      </c>
      <c r="CS25" s="640"/>
      <c r="CT25" s="640"/>
      <c r="CU25" s="640"/>
      <c r="CV25" s="640"/>
      <c r="CW25" s="640"/>
      <c r="CX25" s="640"/>
      <c r="CY25" s="641"/>
      <c r="CZ25" s="632">
        <v>12.5</v>
      </c>
      <c r="DA25" s="642"/>
      <c r="DB25" s="642"/>
      <c r="DC25" s="643"/>
      <c r="DD25" s="635">
        <v>968356</v>
      </c>
      <c r="DE25" s="640"/>
      <c r="DF25" s="640"/>
      <c r="DG25" s="640"/>
      <c r="DH25" s="640"/>
      <c r="DI25" s="640"/>
      <c r="DJ25" s="640"/>
      <c r="DK25" s="641"/>
      <c r="DL25" s="635">
        <v>968222</v>
      </c>
      <c r="DM25" s="640"/>
      <c r="DN25" s="640"/>
      <c r="DO25" s="640"/>
      <c r="DP25" s="640"/>
      <c r="DQ25" s="640"/>
      <c r="DR25" s="640"/>
      <c r="DS25" s="640"/>
      <c r="DT25" s="640"/>
      <c r="DU25" s="640"/>
      <c r="DV25" s="641"/>
      <c r="DW25" s="632">
        <v>19.7</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556779</v>
      </c>
      <c r="CS26" s="630"/>
      <c r="CT26" s="630"/>
      <c r="CU26" s="630"/>
      <c r="CV26" s="630"/>
      <c r="CW26" s="630"/>
      <c r="CX26" s="630"/>
      <c r="CY26" s="631"/>
      <c r="CZ26" s="632">
        <v>6.2</v>
      </c>
      <c r="DA26" s="642"/>
      <c r="DB26" s="642"/>
      <c r="DC26" s="643"/>
      <c r="DD26" s="635">
        <v>473742</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4650333</v>
      </c>
      <c r="S27" s="630"/>
      <c r="T27" s="630"/>
      <c r="U27" s="630"/>
      <c r="V27" s="630"/>
      <c r="W27" s="630"/>
      <c r="X27" s="630"/>
      <c r="Y27" s="631"/>
      <c r="Z27" s="656">
        <v>46.7</v>
      </c>
      <c r="AA27" s="656"/>
      <c r="AB27" s="656"/>
      <c r="AC27" s="656"/>
      <c r="AD27" s="657">
        <v>4599250</v>
      </c>
      <c r="AE27" s="657"/>
      <c r="AF27" s="657"/>
      <c r="AG27" s="657"/>
      <c r="AH27" s="657"/>
      <c r="AI27" s="657"/>
      <c r="AJ27" s="657"/>
      <c r="AK27" s="657"/>
      <c r="AL27" s="632">
        <v>99.7</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2428200</v>
      </c>
      <c r="BH27" s="630"/>
      <c r="BI27" s="630"/>
      <c r="BJ27" s="630"/>
      <c r="BK27" s="630"/>
      <c r="BL27" s="630"/>
      <c r="BM27" s="630"/>
      <c r="BN27" s="631"/>
      <c r="BO27" s="656">
        <v>100</v>
      </c>
      <c r="BP27" s="656"/>
      <c r="BQ27" s="656"/>
      <c r="BR27" s="656"/>
      <c r="BS27" s="657" t="s">
        <v>129</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1455485</v>
      </c>
      <c r="CS27" s="640"/>
      <c r="CT27" s="640"/>
      <c r="CU27" s="640"/>
      <c r="CV27" s="640"/>
      <c r="CW27" s="640"/>
      <c r="CX27" s="640"/>
      <c r="CY27" s="641"/>
      <c r="CZ27" s="632">
        <v>16.2</v>
      </c>
      <c r="DA27" s="642"/>
      <c r="DB27" s="642"/>
      <c r="DC27" s="643"/>
      <c r="DD27" s="635">
        <v>284794</v>
      </c>
      <c r="DE27" s="640"/>
      <c r="DF27" s="640"/>
      <c r="DG27" s="640"/>
      <c r="DH27" s="640"/>
      <c r="DI27" s="640"/>
      <c r="DJ27" s="640"/>
      <c r="DK27" s="641"/>
      <c r="DL27" s="635">
        <v>257898</v>
      </c>
      <c r="DM27" s="640"/>
      <c r="DN27" s="640"/>
      <c r="DO27" s="640"/>
      <c r="DP27" s="640"/>
      <c r="DQ27" s="640"/>
      <c r="DR27" s="640"/>
      <c r="DS27" s="640"/>
      <c r="DT27" s="640"/>
      <c r="DU27" s="640"/>
      <c r="DV27" s="641"/>
      <c r="DW27" s="632">
        <v>5.2</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2585</v>
      </c>
      <c r="S28" s="630"/>
      <c r="T28" s="630"/>
      <c r="U28" s="630"/>
      <c r="V28" s="630"/>
      <c r="W28" s="630"/>
      <c r="X28" s="630"/>
      <c r="Y28" s="631"/>
      <c r="Z28" s="656">
        <v>0</v>
      </c>
      <c r="AA28" s="656"/>
      <c r="AB28" s="656"/>
      <c r="AC28" s="656"/>
      <c r="AD28" s="657">
        <v>2585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695820</v>
      </c>
      <c r="CS28" s="630"/>
      <c r="CT28" s="630"/>
      <c r="CU28" s="630"/>
      <c r="CV28" s="630"/>
      <c r="CW28" s="630"/>
      <c r="CX28" s="630"/>
      <c r="CY28" s="631"/>
      <c r="CZ28" s="632">
        <v>7.8</v>
      </c>
      <c r="DA28" s="642"/>
      <c r="DB28" s="642"/>
      <c r="DC28" s="643"/>
      <c r="DD28" s="635">
        <v>695820</v>
      </c>
      <c r="DE28" s="630"/>
      <c r="DF28" s="630"/>
      <c r="DG28" s="630"/>
      <c r="DH28" s="630"/>
      <c r="DI28" s="630"/>
      <c r="DJ28" s="630"/>
      <c r="DK28" s="631"/>
      <c r="DL28" s="635">
        <v>695820</v>
      </c>
      <c r="DM28" s="630"/>
      <c r="DN28" s="630"/>
      <c r="DO28" s="630"/>
      <c r="DP28" s="630"/>
      <c r="DQ28" s="630"/>
      <c r="DR28" s="630"/>
      <c r="DS28" s="630"/>
      <c r="DT28" s="630"/>
      <c r="DU28" s="630"/>
      <c r="DV28" s="631"/>
      <c r="DW28" s="632">
        <v>14.1</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19719</v>
      </c>
      <c r="S29" s="630"/>
      <c r="T29" s="630"/>
      <c r="U29" s="630"/>
      <c r="V29" s="630"/>
      <c r="W29" s="630"/>
      <c r="X29" s="630"/>
      <c r="Y29" s="631"/>
      <c r="Z29" s="656">
        <v>0.2</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70</v>
      </c>
      <c r="CG29" s="668"/>
      <c r="CH29" s="668"/>
      <c r="CI29" s="668"/>
      <c r="CJ29" s="668"/>
      <c r="CK29" s="668"/>
      <c r="CL29" s="668"/>
      <c r="CM29" s="668"/>
      <c r="CN29" s="668"/>
      <c r="CO29" s="668"/>
      <c r="CP29" s="668"/>
      <c r="CQ29" s="669"/>
      <c r="CR29" s="629">
        <v>695820</v>
      </c>
      <c r="CS29" s="640"/>
      <c r="CT29" s="640"/>
      <c r="CU29" s="640"/>
      <c r="CV29" s="640"/>
      <c r="CW29" s="640"/>
      <c r="CX29" s="640"/>
      <c r="CY29" s="641"/>
      <c r="CZ29" s="632">
        <v>7.8</v>
      </c>
      <c r="DA29" s="642"/>
      <c r="DB29" s="642"/>
      <c r="DC29" s="643"/>
      <c r="DD29" s="635">
        <v>695820</v>
      </c>
      <c r="DE29" s="640"/>
      <c r="DF29" s="640"/>
      <c r="DG29" s="640"/>
      <c r="DH29" s="640"/>
      <c r="DI29" s="640"/>
      <c r="DJ29" s="640"/>
      <c r="DK29" s="641"/>
      <c r="DL29" s="635">
        <v>695820</v>
      </c>
      <c r="DM29" s="640"/>
      <c r="DN29" s="640"/>
      <c r="DO29" s="640"/>
      <c r="DP29" s="640"/>
      <c r="DQ29" s="640"/>
      <c r="DR29" s="640"/>
      <c r="DS29" s="640"/>
      <c r="DT29" s="640"/>
      <c r="DU29" s="640"/>
      <c r="DV29" s="641"/>
      <c r="DW29" s="632">
        <v>14.1</v>
      </c>
      <c r="DX29" s="642"/>
      <c r="DY29" s="642"/>
      <c r="DZ29" s="642"/>
      <c r="EA29" s="642"/>
      <c r="EB29" s="642"/>
      <c r="EC29" s="663"/>
    </row>
    <row r="30" spans="2:133" ht="11.25" customHeight="1" x14ac:dyDescent="0.2">
      <c r="B30" s="626" t="s">
        <v>305</v>
      </c>
      <c r="C30" s="627"/>
      <c r="D30" s="627"/>
      <c r="E30" s="627"/>
      <c r="F30" s="627"/>
      <c r="G30" s="627"/>
      <c r="H30" s="627"/>
      <c r="I30" s="627"/>
      <c r="J30" s="627"/>
      <c r="K30" s="627"/>
      <c r="L30" s="627"/>
      <c r="M30" s="627"/>
      <c r="N30" s="627"/>
      <c r="O30" s="627"/>
      <c r="P30" s="627"/>
      <c r="Q30" s="628"/>
      <c r="R30" s="629">
        <v>48005</v>
      </c>
      <c r="S30" s="630"/>
      <c r="T30" s="630"/>
      <c r="U30" s="630"/>
      <c r="V30" s="630"/>
      <c r="W30" s="630"/>
      <c r="X30" s="630"/>
      <c r="Y30" s="631"/>
      <c r="Z30" s="656">
        <v>0.5</v>
      </c>
      <c r="AA30" s="656"/>
      <c r="AB30" s="656"/>
      <c r="AC30" s="656"/>
      <c r="AD30" s="657">
        <v>9905</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71" t="s">
        <v>308</v>
      </c>
      <c r="CG30" s="668"/>
      <c r="CH30" s="668"/>
      <c r="CI30" s="668"/>
      <c r="CJ30" s="668"/>
      <c r="CK30" s="668"/>
      <c r="CL30" s="668"/>
      <c r="CM30" s="668"/>
      <c r="CN30" s="668"/>
      <c r="CO30" s="668"/>
      <c r="CP30" s="668"/>
      <c r="CQ30" s="669"/>
      <c r="CR30" s="629">
        <v>667944</v>
      </c>
      <c r="CS30" s="630"/>
      <c r="CT30" s="630"/>
      <c r="CU30" s="630"/>
      <c r="CV30" s="630"/>
      <c r="CW30" s="630"/>
      <c r="CX30" s="630"/>
      <c r="CY30" s="631"/>
      <c r="CZ30" s="632">
        <v>7.4</v>
      </c>
      <c r="DA30" s="642"/>
      <c r="DB30" s="642"/>
      <c r="DC30" s="643"/>
      <c r="DD30" s="635">
        <v>667944</v>
      </c>
      <c r="DE30" s="630"/>
      <c r="DF30" s="630"/>
      <c r="DG30" s="630"/>
      <c r="DH30" s="630"/>
      <c r="DI30" s="630"/>
      <c r="DJ30" s="630"/>
      <c r="DK30" s="631"/>
      <c r="DL30" s="635">
        <v>667944</v>
      </c>
      <c r="DM30" s="630"/>
      <c r="DN30" s="630"/>
      <c r="DO30" s="630"/>
      <c r="DP30" s="630"/>
      <c r="DQ30" s="630"/>
      <c r="DR30" s="630"/>
      <c r="DS30" s="630"/>
      <c r="DT30" s="630"/>
      <c r="DU30" s="630"/>
      <c r="DV30" s="631"/>
      <c r="DW30" s="632">
        <v>13.6</v>
      </c>
      <c r="DX30" s="642"/>
      <c r="DY30" s="642"/>
      <c r="DZ30" s="642"/>
      <c r="EA30" s="642"/>
      <c r="EB30" s="642"/>
      <c r="EC30" s="663"/>
    </row>
    <row r="31" spans="2:133" ht="11.25" customHeight="1" x14ac:dyDescent="0.2">
      <c r="B31" s="626" t="s">
        <v>309</v>
      </c>
      <c r="C31" s="627"/>
      <c r="D31" s="627"/>
      <c r="E31" s="627"/>
      <c r="F31" s="627"/>
      <c r="G31" s="627"/>
      <c r="H31" s="627"/>
      <c r="I31" s="627"/>
      <c r="J31" s="627"/>
      <c r="K31" s="627"/>
      <c r="L31" s="627"/>
      <c r="M31" s="627"/>
      <c r="N31" s="627"/>
      <c r="O31" s="627"/>
      <c r="P31" s="627"/>
      <c r="Q31" s="628"/>
      <c r="R31" s="629">
        <v>76502</v>
      </c>
      <c r="S31" s="630"/>
      <c r="T31" s="630"/>
      <c r="U31" s="630"/>
      <c r="V31" s="630"/>
      <c r="W31" s="630"/>
      <c r="X31" s="630"/>
      <c r="Y31" s="631"/>
      <c r="Z31" s="656">
        <v>0.8</v>
      </c>
      <c r="AA31" s="656"/>
      <c r="AB31" s="656"/>
      <c r="AC31" s="656"/>
      <c r="AD31" s="657" t="s">
        <v>138</v>
      </c>
      <c r="AE31" s="657"/>
      <c r="AF31" s="657"/>
      <c r="AG31" s="657"/>
      <c r="AH31" s="657"/>
      <c r="AI31" s="657"/>
      <c r="AJ31" s="657"/>
      <c r="AK31" s="657"/>
      <c r="AL31" s="632" t="s">
        <v>129</v>
      </c>
      <c r="AM31" s="633"/>
      <c r="AN31" s="633"/>
      <c r="AO31" s="658"/>
      <c r="AP31" s="702" t="s">
        <v>310</v>
      </c>
      <c r="AQ31" s="703"/>
      <c r="AR31" s="703"/>
      <c r="AS31" s="703"/>
      <c r="AT31" s="708" t="s">
        <v>311</v>
      </c>
      <c r="AU31" s="217"/>
      <c r="AV31" s="217"/>
      <c r="AW31" s="217"/>
      <c r="AX31" s="695" t="s">
        <v>187</v>
      </c>
      <c r="AY31" s="696"/>
      <c r="AZ31" s="696"/>
      <c r="BA31" s="696"/>
      <c r="BB31" s="696"/>
      <c r="BC31" s="696"/>
      <c r="BD31" s="696"/>
      <c r="BE31" s="696"/>
      <c r="BF31" s="697"/>
      <c r="BG31" s="698">
        <v>99</v>
      </c>
      <c r="BH31" s="699"/>
      <c r="BI31" s="699"/>
      <c r="BJ31" s="699"/>
      <c r="BK31" s="699"/>
      <c r="BL31" s="699"/>
      <c r="BM31" s="700">
        <v>96.2</v>
      </c>
      <c r="BN31" s="699"/>
      <c r="BO31" s="699"/>
      <c r="BP31" s="699"/>
      <c r="BQ31" s="701"/>
      <c r="BR31" s="698">
        <v>98.7</v>
      </c>
      <c r="BS31" s="699"/>
      <c r="BT31" s="699"/>
      <c r="BU31" s="699"/>
      <c r="BV31" s="699"/>
      <c r="BW31" s="699"/>
      <c r="BX31" s="700">
        <v>94.3</v>
      </c>
      <c r="BY31" s="699"/>
      <c r="BZ31" s="699"/>
      <c r="CA31" s="699"/>
      <c r="CB31" s="701"/>
      <c r="CD31" s="718"/>
      <c r="CE31" s="719"/>
      <c r="CF31" s="671" t="s">
        <v>312</v>
      </c>
      <c r="CG31" s="668"/>
      <c r="CH31" s="668"/>
      <c r="CI31" s="668"/>
      <c r="CJ31" s="668"/>
      <c r="CK31" s="668"/>
      <c r="CL31" s="668"/>
      <c r="CM31" s="668"/>
      <c r="CN31" s="668"/>
      <c r="CO31" s="668"/>
      <c r="CP31" s="668"/>
      <c r="CQ31" s="669"/>
      <c r="CR31" s="629">
        <v>27876</v>
      </c>
      <c r="CS31" s="640"/>
      <c r="CT31" s="640"/>
      <c r="CU31" s="640"/>
      <c r="CV31" s="640"/>
      <c r="CW31" s="640"/>
      <c r="CX31" s="640"/>
      <c r="CY31" s="641"/>
      <c r="CZ31" s="632">
        <v>0.3</v>
      </c>
      <c r="DA31" s="642"/>
      <c r="DB31" s="642"/>
      <c r="DC31" s="643"/>
      <c r="DD31" s="635">
        <v>27876</v>
      </c>
      <c r="DE31" s="640"/>
      <c r="DF31" s="640"/>
      <c r="DG31" s="640"/>
      <c r="DH31" s="640"/>
      <c r="DI31" s="640"/>
      <c r="DJ31" s="640"/>
      <c r="DK31" s="641"/>
      <c r="DL31" s="635">
        <v>27876</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313</v>
      </c>
      <c r="C32" s="627"/>
      <c r="D32" s="627"/>
      <c r="E32" s="627"/>
      <c r="F32" s="627"/>
      <c r="G32" s="627"/>
      <c r="H32" s="627"/>
      <c r="I32" s="627"/>
      <c r="J32" s="627"/>
      <c r="K32" s="627"/>
      <c r="L32" s="627"/>
      <c r="M32" s="627"/>
      <c r="N32" s="627"/>
      <c r="O32" s="627"/>
      <c r="P32" s="627"/>
      <c r="Q32" s="628"/>
      <c r="R32" s="629">
        <v>1908103</v>
      </c>
      <c r="S32" s="630"/>
      <c r="T32" s="630"/>
      <c r="U32" s="630"/>
      <c r="V32" s="630"/>
      <c r="W32" s="630"/>
      <c r="X32" s="630"/>
      <c r="Y32" s="631"/>
      <c r="Z32" s="656">
        <v>19.2</v>
      </c>
      <c r="AA32" s="656"/>
      <c r="AB32" s="656"/>
      <c r="AC32" s="656"/>
      <c r="AD32" s="657" t="s">
        <v>129</v>
      </c>
      <c r="AE32" s="657"/>
      <c r="AF32" s="657"/>
      <c r="AG32" s="657"/>
      <c r="AH32" s="657"/>
      <c r="AI32" s="657"/>
      <c r="AJ32" s="657"/>
      <c r="AK32" s="657"/>
      <c r="AL32" s="632" t="s">
        <v>129</v>
      </c>
      <c r="AM32" s="633"/>
      <c r="AN32" s="633"/>
      <c r="AO32" s="658"/>
      <c r="AP32" s="704"/>
      <c r="AQ32" s="705"/>
      <c r="AR32" s="705"/>
      <c r="AS32" s="705"/>
      <c r="AT32" s="709"/>
      <c r="AU32" s="216" t="s">
        <v>314</v>
      </c>
      <c r="AV32" s="216"/>
      <c r="AW32" s="216"/>
      <c r="AX32" s="626" t="s">
        <v>315</v>
      </c>
      <c r="AY32" s="627"/>
      <c r="AZ32" s="627"/>
      <c r="BA32" s="627"/>
      <c r="BB32" s="627"/>
      <c r="BC32" s="627"/>
      <c r="BD32" s="627"/>
      <c r="BE32" s="627"/>
      <c r="BF32" s="628"/>
      <c r="BG32" s="711">
        <v>99</v>
      </c>
      <c r="BH32" s="640"/>
      <c r="BI32" s="640"/>
      <c r="BJ32" s="640"/>
      <c r="BK32" s="640"/>
      <c r="BL32" s="640"/>
      <c r="BM32" s="633">
        <v>96.4</v>
      </c>
      <c r="BN32" s="712"/>
      <c r="BO32" s="712"/>
      <c r="BP32" s="712"/>
      <c r="BQ32" s="667"/>
      <c r="BR32" s="711">
        <v>98.5</v>
      </c>
      <c r="BS32" s="640"/>
      <c r="BT32" s="640"/>
      <c r="BU32" s="640"/>
      <c r="BV32" s="640"/>
      <c r="BW32" s="640"/>
      <c r="BX32" s="633">
        <v>95.5</v>
      </c>
      <c r="BY32" s="712"/>
      <c r="BZ32" s="712"/>
      <c r="CA32" s="712"/>
      <c r="CB32" s="667"/>
      <c r="CD32" s="720"/>
      <c r="CE32" s="721"/>
      <c r="CF32" s="671" t="s">
        <v>316</v>
      </c>
      <c r="CG32" s="668"/>
      <c r="CH32" s="668"/>
      <c r="CI32" s="668"/>
      <c r="CJ32" s="668"/>
      <c r="CK32" s="668"/>
      <c r="CL32" s="668"/>
      <c r="CM32" s="668"/>
      <c r="CN32" s="668"/>
      <c r="CO32" s="668"/>
      <c r="CP32" s="668"/>
      <c r="CQ32" s="669"/>
      <c r="CR32" s="629" t="s">
        <v>129</v>
      </c>
      <c r="CS32" s="630"/>
      <c r="CT32" s="630"/>
      <c r="CU32" s="630"/>
      <c r="CV32" s="630"/>
      <c r="CW32" s="630"/>
      <c r="CX32" s="630"/>
      <c r="CY32" s="631"/>
      <c r="CZ32" s="632" t="s">
        <v>129</v>
      </c>
      <c r="DA32" s="642"/>
      <c r="DB32" s="642"/>
      <c r="DC32" s="643"/>
      <c r="DD32" s="635" t="s">
        <v>234</v>
      </c>
      <c r="DE32" s="630"/>
      <c r="DF32" s="630"/>
      <c r="DG32" s="630"/>
      <c r="DH32" s="630"/>
      <c r="DI32" s="630"/>
      <c r="DJ32" s="630"/>
      <c r="DK32" s="631"/>
      <c r="DL32" s="635" t="s">
        <v>138</v>
      </c>
      <c r="DM32" s="630"/>
      <c r="DN32" s="630"/>
      <c r="DO32" s="630"/>
      <c r="DP32" s="630"/>
      <c r="DQ32" s="630"/>
      <c r="DR32" s="630"/>
      <c r="DS32" s="630"/>
      <c r="DT32" s="630"/>
      <c r="DU32" s="630"/>
      <c r="DV32" s="631"/>
      <c r="DW32" s="632" t="s">
        <v>234</v>
      </c>
      <c r="DX32" s="642"/>
      <c r="DY32" s="642"/>
      <c r="DZ32" s="642"/>
      <c r="EA32" s="642"/>
      <c r="EB32" s="642"/>
      <c r="EC32" s="663"/>
    </row>
    <row r="33" spans="2:133" ht="11.25" customHeight="1" x14ac:dyDescent="0.2">
      <c r="B33" s="692" t="s">
        <v>317</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234</v>
      </c>
      <c r="AA33" s="656"/>
      <c r="AB33" s="656"/>
      <c r="AC33" s="656"/>
      <c r="AD33" s="657" t="s">
        <v>234</v>
      </c>
      <c r="AE33" s="657"/>
      <c r="AF33" s="657"/>
      <c r="AG33" s="657"/>
      <c r="AH33" s="657"/>
      <c r="AI33" s="657"/>
      <c r="AJ33" s="657"/>
      <c r="AK33" s="657"/>
      <c r="AL33" s="632" t="s">
        <v>129</v>
      </c>
      <c r="AM33" s="633"/>
      <c r="AN33" s="633"/>
      <c r="AO33" s="658"/>
      <c r="AP33" s="706"/>
      <c r="AQ33" s="707"/>
      <c r="AR33" s="707"/>
      <c r="AS33" s="707"/>
      <c r="AT33" s="710"/>
      <c r="AU33" s="218"/>
      <c r="AV33" s="218"/>
      <c r="AW33" s="218"/>
      <c r="AX33" s="606" t="s">
        <v>318</v>
      </c>
      <c r="AY33" s="607"/>
      <c r="AZ33" s="607"/>
      <c r="BA33" s="607"/>
      <c r="BB33" s="607"/>
      <c r="BC33" s="607"/>
      <c r="BD33" s="607"/>
      <c r="BE33" s="607"/>
      <c r="BF33" s="608"/>
      <c r="BG33" s="691">
        <v>98.9</v>
      </c>
      <c r="BH33" s="610"/>
      <c r="BI33" s="610"/>
      <c r="BJ33" s="610"/>
      <c r="BK33" s="610"/>
      <c r="BL33" s="610"/>
      <c r="BM33" s="648">
        <v>95.5</v>
      </c>
      <c r="BN33" s="610"/>
      <c r="BO33" s="610"/>
      <c r="BP33" s="610"/>
      <c r="BQ33" s="659"/>
      <c r="BR33" s="691">
        <v>98.7</v>
      </c>
      <c r="BS33" s="610"/>
      <c r="BT33" s="610"/>
      <c r="BU33" s="610"/>
      <c r="BV33" s="610"/>
      <c r="BW33" s="610"/>
      <c r="BX33" s="648">
        <v>92.4</v>
      </c>
      <c r="BY33" s="610"/>
      <c r="BZ33" s="610"/>
      <c r="CA33" s="610"/>
      <c r="CB33" s="659"/>
      <c r="CD33" s="671" t="s">
        <v>319</v>
      </c>
      <c r="CE33" s="668"/>
      <c r="CF33" s="668"/>
      <c r="CG33" s="668"/>
      <c r="CH33" s="668"/>
      <c r="CI33" s="668"/>
      <c r="CJ33" s="668"/>
      <c r="CK33" s="668"/>
      <c r="CL33" s="668"/>
      <c r="CM33" s="668"/>
      <c r="CN33" s="668"/>
      <c r="CO33" s="668"/>
      <c r="CP33" s="668"/>
      <c r="CQ33" s="669"/>
      <c r="CR33" s="629">
        <v>3359262</v>
      </c>
      <c r="CS33" s="640"/>
      <c r="CT33" s="640"/>
      <c r="CU33" s="640"/>
      <c r="CV33" s="640"/>
      <c r="CW33" s="640"/>
      <c r="CX33" s="640"/>
      <c r="CY33" s="641"/>
      <c r="CZ33" s="632">
        <v>37.5</v>
      </c>
      <c r="DA33" s="642"/>
      <c r="DB33" s="642"/>
      <c r="DC33" s="643"/>
      <c r="DD33" s="635">
        <v>2723952</v>
      </c>
      <c r="DE33" s="640"/>
      <c r="DF33" s="640"/>
      <c r="DG33" s="640"/>
      <c r="DH33" s="640"/>
      <c r="DI33" s="640"/>
      <c r="DJ33" s="640"/>
      <c r="DK33" s="641"/>
      <c r="DL33" s="635">
        <v>1913617</v>
      </c>
      <c r="DM33" s="640"/>
      <c r="DN33" s="640"/>
      <c r="DO33" s="640"/>
      <c r="DP33" s="640"/>
      <c r="DQ33" s="640"/>
      <c r="DR33" s="640"/>
      <c r="DS33" s="640"/>
      <c r="DT33" s="640"/>
      <c r="DU33" s="640"/>
      <c r="DV33" s="641"/>
      <c r="DW33" s="632">
        <v>38.9</v>
      </c>
      <c r="DX33" s="642"/>
      <c r="DY33" s="642"/>
      <c r="DZ33" s="642"/>
      <c r="EA33" s="642"/>
      <c r="EB33" s="642"/>
      <c r="EC33" s="663"/>
    </row>
    <row r="34" spans="2:133" ht="11.25" customHeight="1" x14ac:dyDescent="0.2">
      <c r="B34" s="626" t="s">
        <v>320</v>
      </c>
      <c r="C34" s="627"/>
      <c r="D34" s="627"/>
      <c r="E34" s="627"/>
      <c r="F34" s="627"/>
      <c r="G34" s="627"/>
      <c r="H34" s="627"/>
      <c r="I34" s="627"/>
      <c r="J34" s="627"/>
      <c r="K34" s="627"/>
      <c r="L34" s="627"/>
      <c r="M34" s="627"/>
      <c r="N34" s="627"/>
      <c r="O34" s="627"/>
      <c r="P34" s="627"/>
      <c r="Q34" s="628"/>
      <c r="R34" s="629">
        <v>435087</v>
      </c>
      <c r="S34" s="630"/>
      <c r="T34" s="630"/>
      <c r="U34" s="630"/>
      <c r="V34" s="630"/>
      <c r="W34" s="630"/>
      <c r="X34" s="630"/>
      <c r="Y34" s="631"/>
      <c r="Z34" s="656">
        <v>4.4000000000000004</v>
      </c>
      <c r="AA34" s="656"/>
      <c r="AB34" s="656"/>
      <c r="AC34" s="656"/>
      <c r="AD34" s="657" t="s">
        <v>129</v>
      </c>
      <c r="AE34" s="657"/>
      <c r="AF34" s="657"/>
      <c r="AG34" s="657"/>
      <c r="AH34" s="657"/>
      <c r="AI34" s="657"/>
      <c r="AJ34" s="657"/>
      <c r="AK34" s="657"/>
      <c r="AL34" s="632" t="s">
        <v>129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321</v>
      </c>
      <c r="CE34" s="668"/>
      <c r="CF34" s="668"/>
      <c r="CG34" s="668"/>
      <c r="CH34" s="668"/>
      <c r="CI34" s="668"/>
      <c r="CJ34" s="668"/>
      <c r="CK34" s="668"/>
      <c r="CL34" s="668"/>
      <c r="CM34" s="668"/>
      <c r="CN34" s="668"/>
      <c r="CO34" s="668"/>
      <c r="CP34" s="668"/>
      <c r="CQ34" s="669"/>
      <c r="CR34" s="629">
        <v>980912</v>
      </c>
      <c r="CS34" s="630"/>
      <c r="CT34" s="630"/>
      <c r="CU34" s="630"/>
      <c r="CV34" s="630"/>
      <c r="CW34" s="630"/>
      <c r="CX34" s="630"/>
      <c r="CY34" s="631"/>
      <c r="CZ34" s="632">
        <v>10.9</v>
      </c>
      <c r="DA34" s="642"/>
      <c r="DB34" s="642"/>
      <c r="DC34" s="643"/>
      <c r="DD34" s="635">
        <v>649873</v>
      </c>
      <c r="DE34" s="630"/>
      <c r="DF34" s="630"/>
      <c r="DG34" s="630"/>
      <c r="DH34" s="630"/>
      <c r="DI34" s="630"/>
      <c r="DJ34" s="630"/>
      <c r="DK34" s="631"/>
      <c r="DL34" s="635">
        <v>559449</v>
      </c>
      <c r="DM34" s="630"/>
      <c r="DN34" s="630"/>
      <c r="DO34" s="630"/>
      <c r="DP34" s="630"/>
      <c r="DQ34" s="630"/>
      <c r="DR34" s="630"/>
      <c r="DS34" s="630"/>
      <c r="DT34" s="630"/>
      <c r="DU34" s="630"/>
      <c r="DV34" s="631"/>
      <c r="DW34" s="632">
        <v>11.4</v>
      </c>
      <c r="DX34" s="642"/>
      <c r="DY34" s="642"/>
      <c r="DZ34" s="642"/>
      <c r="EA34" s="642"/>
      <c r="EB34" s="642"/>
      <c r="EC34" s="663"/>
    </row>
    <row r="35" spans="2:133" ht="11.25" customHeight="1" x14ac:dyDescent="0.2">
      <c r="B35" s="626" t="s">
        <v>322</v>
      </c>
      <c r="C35" s="627"/>
      <c r="D35" s="627"/>
      <c r="E35" s="627"/>
      <c r="F35" s="627"/>
      <c r="G35" s="627"/>
      <c r="H35" s="627"/>
      <c r="I35" s="627"/>
      <c r="J35" s="627"/>
      <c r="K35" s="627"/>
      <c r="L35" s="627"/>
      <c r="M35" s="627"/>
      <c r="N35" s="627"/>
      <c r="O35" s="627"/>
      <c r="P35" s="627"/>
      <c r="Q35" s="628"/>
      <c r="R35" s="629">
        <v>572471</v>
      </c>
      <c r="S35" s="630"/>
      <c r="T35" s="630"/>
      <c r="U35" s="630"/>
      <c r="V35" s="630"/>
      <c r="W35" s="630"/>
      <c r="X35" s="630"/>
      <c r="Y35" s="631"/>
      <c r="Z35" s="656">
        <v>5.8</v>
      </c>
      <c r="AA35" s="656"/>
      <c r="AB35" s="656"/>
      <c r="AC35" s="656"/>
      <c r="AD35" s="657" t="s">
        <v>234</v>
      </c>
      <c r="AE35" s="657"/>
      <c r="AF35" s="657"/>
      <c r="AG35" s="657"/>
      <c r="AH35" s="657"/>
      <c r="AI35" s="657"/>
      <c r="AJ35" s="657"/>
      <c r="AK35" s="657"/>
      <c r="AL35" s="632" t="s">
        <v>129</v>
      </c>
      <c r="AM35" s="633"/>
      <c r="AN35" s="633"/>
      <c r="AO35" s="658"/>
      <c r="AP35" s="22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325</v>
      </c>
      <c r="CE35" s="668"/>
      <c r="CF35" s="668"/>
      <c r="CG35" s="668"/>
      <c r="CH35" s="668"/>
      <c r="CI35" s="668"/>
      <c r="CJ35" s="668"/>
      <c r="CK35" s="668"/>
      <c r="CL35" s="668"/>
      <c r="CM35" s="668"/>
      <c r="CN35" s="668"/>
      <c r="CO35" s="668"/>
      <c r="CP35" s="668"/>
      <c r="CQ35" s="669"/>
      <c r="CR35" s="629">
        <v>11211</v>
      </c>
      <c r="CS35" s="640"/>
      <c r="CT35" s="640"/>
      <c r="CU35" s="640"/>
      <c r="CV35" s="640"/>
      <c r="CW35" s="640"/>
      <c r="CX35" s="640"/>
      <c r="CY35" s="641"/>
      <c r="CZ35" s="632">
        <v>0.1</v>
      </c>
      <c r="DA35" s="642"/>
      <c r="DB35" s="642"/>
      <c r="DC35" s="643"/>
      <c r="DD35" s="635">
        <v>11072</v>
      </c>
      <c r="DE35" s="640"/>
      <c r="DF35" s="640"/>
      <c r="DG35" s="640"/>
      <c r="DH35" s="640"/>
      <c r="DI35" s="640"/>
      <c r="DJ35" s="640"/>
      <c r="DK35" s="641"/>
      <c r="DL35" s="635">
        <v>11072</v>
      </c>
      <c r="DM35" s="640"/>
      <c r="DN35" s="640"/>
      <c r="DO35" s="640"/>
      <c r="DP35" s="640"/>
      <c r="DQ35" s="640"/>
      <c r="DR35" s="640"/>
      <c r="DS35" s="640"/>
      <c r="DT35" s="640"/>
      <c r="DU35" s="640"/>
      <c r="DV35" s="641"/>
      <c r="DW35" s="632">
        <v>0.2</v>
      </c>
      <c r="DX35" s="642"/>
      <c r="DY35" s="642"/>
      <c r="DZ35" s="642"/>
      <c r="EA35" s="642"/>
      <c r="EB35" s="642"/>
      <c r="EC35" s="663"/>
    </row>
    <row r="36" spans="2:133" ht="11.25" customHeight="1" x14ac:dyDescent="0.2">
      <c r="B36" s="626" t="s">
        <v>326</v>
      </c>
      <c r="C36" s="627"/>
      <c r="D36" s="627"/>
      <c r="E36" s="627"/>
      <c r="F36" s="627"/>
      <c r="G36" s="627"/>
      <c r="H36" s="627"/>
      <c r="I36" s="627"/>
      <c r="J36" s="627"/>
      <c r="K36" s="627"/>
      <c r="L36" s="627"/>
      <c r="M36" s="627"/>
      <c r="N36" s="627"/>
      <c r="O36" s="627"/>
      <c r="P36" s="627"/>
      <c r="Q36" s="628"/>
      <c r="R36" s="629">
        <v>15432</v>
      </c>
      <c r="S36" s="630"/>
      <c r="T36" s="630"/>
      <c r="U36" s="630"/>
      <c r="V36" s="630"/>
      <c r="W36" s="630"/>
      <c r="X36" s="630"/>
      <c r="Y36" s="631"/>
      <c r="Z36" s="656">
        <v>0.2</v>
      </c>
      <c r="AA36" s="656"/>
      <c r="AB36" s="656"/>
      <c r="AC36" s="656"/>
      <c r="AD36" s="657" t="s">
        <v>129</v>
      </c>
      <c r="AE36" s="657"/>
      <c r="AF36" s="657"/>
      <c r="AG36" s="657"/>
      <c r="AH36" s="657"/>
      <c r="AI36" s="657"/>
      <c r="AJ36" s="657"/>
      <c r="AK36" s="657"/>
      <c r="AL36" s="632" t="s">
        <v>129</v>
      </c>
      <c r="AM36" s="633"/>
      <c r="AN36" s="633"/>
      <c r="AO36" s="658"/>
      <c r="AP36" s="221"/>
      <c r="AQ36" s="679" t="s">
        <v>327</v>
      </c>
      <c r="AR36" s="680"/>
      <c r="AS36" s="680"/>
      <c r="AT36" s="680"/>
      <c r="AU36" s="680"/>
      <c r="AV36" s="680"/>
      <c r="AW36" s="680"/>
      <c r="AX36" s="680"/>
      <c r="AY36" s="681"/>
      <c r="AZ36" s="682">
        <v>930689</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340849</v>
      </c>
      <c r="BW36" s="683"/>
      <c r="BX36" s="683"/>
      <c r="BY36" s="683"/>
      <c r="BZ36" s="683"/>
      <c r="CA36" s="683"/>
      <c r="CB36" s="684"/>
      <c r="CD36" s="671" t="s">
        <v>329</v>
      </c>
      <c r="CE36" s="668"/>
      <c r="CF36" s="668"/>
      <c r="CG36" s="668"/>
      <c r="CH36" s="668"/>
      <c r="CI36" s="668"/>
      <c r="CJ36" s="668"/>
      <c r="CK36" s="668"/>
      <c r="CL36" s="668"/>
      <c r="CM36" s="668"/>
      <c r="CN36" s="668"/>
      <c r="CO36" s="668"/>
      <c r="CP36" s="668"/>
      <c r="CQ36" s="669"/>
      <c r="CR36" s="629">
        <v>931439</v>
      </c>
      <c r="CS36" s="630"/>
      <c r="CT36" s="630"/>
      <c r="CU36" s="630"/>
      <c r="CV36" s="630"/>
      <c r="CW36" s="630"/>
      <c r="CX36" s="630"/>
      <c r="CY36" s="631"/>
      <c r="CZ36" s="632">
        <v>10.4</v>
      </c>
      <c r="DA36" s="642"/>
      <c r="DB36" s="642"/>
      <c r="DC36" s="643"/>
      <c r="DD36" s="635">
        <v>753664</v>
      </c>
      <c r="DE36" s="630"/>
      <c r="DF36" s="630"/>
      <c r="DG36" s="630"/>
      <c r="DH36" s="630"/>
      <c r="DI36" s="630"/>
      <c r="DJ36" s="630"/>
      <c r="DK36" s="631"/>
      <c r="DL36" s="635">
        <v>542202</v>
      </c>
      <c r="DM36" s="630"/>
      <c r="DN36" s="630"/>
      <c r="DO36" s="630"/>
      <c r="DP36" s="630"/>
      <c r="DQ36" s="630"/>
      <c r="DR36" s="630"/>
      <c r="DS36" s="630"/>
      <c r="DT36" s="630"/>
      <c r="DU36" s="630"/>
      <c r="DV36" s="631"/>
      <c r="DW36" s="632">
        <v>11</v>
      </c>
      <c r="DX36" s="642"/>
      <c r="DY36" s="642"/>
      <c r="DZ36" s="642"/>
      <c r="EA36" s="642"/>
      <c r="EB36" s="642"/>
      <c r="EC36" s="663"/>
    </row>
    <row r="37" spans="2:133" ht="11.25" customHeight="1" x14ac:dyDescent="0.2">
      <c r="B37" s="626" t="s">
        <v>330</v>
      </c>
      <c r="C37" s="627"/>
      <c r="D37" s="627"/>
      <c r="E37" s="627"/>
      <c r="F37" s="627"/>
      <c r="G37" s="627"/>
      <c r="H37" s="627"/>
      <c r="I37" s="627"/>
      <c r="J37" s="627"/>
      <c r="K37" s="627"/>
      <c r="L37" s="627"/>
      <c r="M37" s="627"/>
      <c r="N37" s="627"/>
      <c r="O37" s="627"/>
      <c r="P37" s="627"/>
      <c r="Q37" s="628"/>
      <c r="R37" s="629">
        <v>15583</v>
      </c>
      <c r="S37" s="630"/>
      <c r="T37" s="630"/>
      <c r="U37" s="630"/>
      <c r="V37" s="630"/>
      <c r="W37" s="630"/>
      <c r="X37" s="630"/>
      <c r="Y37" s="631"/>
      <c r="Z37" s="656">
        <v>0.2</v>
      </c>
      <c r="AA37" s="656"/>
      <c r="AB37" s="656"/>
      <c r="AC37" s="656"/>
      <c r="AD37" s="657" t="s">
        <v>234</v>
      </c>
      <c r="AE37" s="657"/>
      <c r="AF37" s="657"/>
      <c r="AG37" s="657"/>
      <c r="AH37" s="657"/>
      <c r="AI37" s="657"/>
      <c r="AJ37" s="657"/>
      <c r="AK37" s="657"/>
      <c r="AL37" s="632" t="s">
        <v>234</v>
      </c>
      <c r="AM37" s="633"/>
      <c r="AN37" s="633"/>
      <c r="AO37" s="658"/>
      <c r="AQ37" s="664" t="s">
        <v>331</v>
      </c>
      <c r="AR37" s="665"/>
      <c r="AS37" s="665"/>
      <c r="AT37" s="665"/>
      <c r="AU37" s="665"/>
      <c r="AV37" s="665"/>
      <c r="AW37" s="665"/>
      <c r="AX37" s="665"/>
      <c r="AY37" s="666"/>
      <c r="AZ37" s="629">
        <v>384000</v>
      </c>
      <c r="BA37" s="630"/>
      <c r="BB37" s="630"/>
      <c r="BC37" s="630"/>
      <c r="BD37" s="640"/>
      <c r="BE37" s="640"/>
      <c r="BF37" s="667"/>
      <c r="BG37" s="671" t="s">
        <v>332</v>
      </c>
      <c r="BH37" s="668"/>
      <c r="BI37" s="668"/>
      <c r="BJ37" s="668"/>
      <c r="BK37" s="668"/>
      <c r="BL37" s="668"/>
      <c r="BM37" s="668"/>
      <c r="BN37" s="668"/>
      <c r="BO37" s="668"/>
      <c r="BP37" s="668"/>
      <c r="BQ37" s="668"/>
      <c r="BR37" s="668"/>
      <c r="BS37" s="668"/>
      <c r="BT37" s="668"/>
      <c r="BU37" s="669"/>
      <c r="BV37" s="629">
        <v>333425</v>
      </c>
      <c r="BW37" s="630"/>
      <c r="BX37" s="630"/>
      <c r="BY37" s="630"/>
      <c r="BZ37" s="630"/>
      <c r="CA37" s="630"/>
      <c r="CB37" s="670"/>
      <c r="CD37" s="671" t="s">
        <v>333</v>
      </c>
      <c r="CE37" s="668"/>
      <c r="CF37" s="668"/>
      <c r="CG37" s="668"/>
      <c r="CH37" s="668"/>
      <c r="CI37" s="668"/>
      <c r="CJ37" s="668"/>
      <c r="CK37" s="668"/>
      <c r="CL37" s="668"/>
      <c r="CM37" s="668"/>
      <c r="CN37" s="668"/>
      <c r="CO37" s="668"/>
      <c r="CP37" s="668"/>
      <c r="CQ37" s="669"/>
      <c r="CR37" s="629">
        <v>169234</v>
      </c>
      <c r="CS37" s="640"/>
      <c r="CT37" s="640"/>
      <c r="CU37" s="640"/>
      <c r="CV37" s="640"/>
      <c r="CW37" s="640"/>
      <c r="CX37" s="640"/>
      <c r="CY37" s="641"/>
      <c r="CZ37" s="632">
        <v>1.9</v>
      </c>
      <c r="DA37" s="642"/>
      <c r="DB37" s="642"/>
      <c r="DC37" s="643"/>
      <c r="DD37" s="635">
        <v>164159</v>
      </c>
      <c r="DE37" s="640"/>
      <c r="DF37" s="640"/>
      <c r="DG37" s="640"/>
      <c r="DH37" s="640"/>
      <c r="DI37" s="640"/>
      <c r="DJ37" s="640"/>
      <c r="DK37" s="641"/>
      <c r="DL37" s="635">
        <v>121712</v>
      </c>
      <c r="DM37" s="640"/>
      <c r="DN37" s="640"/>
      <c r="DO37" s="640"/>
      <c r="DP37" s="640"/>
      <c r="DQ37" s="640"/>
      <c r="DR37" s="640"/>
      <c r="DS37" s="640"/>
      <c r="DT37" s="640"/>
      <c r="DU37" s="640"/>
      <c r="DV37" s="641"/>
      <c r="DW37" s="632">
        <v>2.5</v>
      </c>
      <c r="DX37" s="642"/>
      <c r="DY37" s="642"/>
      <c r="DZ37" s="642"/>
      <c r="EA37" s="642"/>
      <c r="EB37" s="642"/>
      <c r="EC37" s="663"/>
    </row>
    <row r="38" spans="2:133" ht="11.25" customHeight="1" x14ac:dyDescent="0.2">
      <c r="B38" s="626" t="s">
        <v>334</v>
      </c>
      <c r="C38" s="627"/>
      <c r="D38" s="627"/>
      <c r="E38" s="627"/>
      <c r="F38" s="627"/>
      <c r="G38" s="627"/>
      <c r="H38" s="627"/>
      <c r="I38" s="627"/>
      <c r="J38" s="627"/>
      <c r="K38" s="627"/>
      <c r="L38" s="627"/>
      <c r="M38" s="627"/>
      <c r="N38" s="627"/>
      <c r="O38" s="627"/>
      <c r="P38" s="627"/>
      <c r="Q38" s="628"/>
      <c r="R38" s="629">
        <v>458573</v>
      </c>
      <c r="S38" s="630"/>
      <c r="T38" s="630"/>
      <c r="U38" s="630"/>
      <c r="V38" s="630"/>
      <c r="W38" s="630"/>
      <c r="X38" s="630"/>
      <c r="Y38" s="631"/>
      <c r="Z38" s="656">
        <v>4.5999999999999996</v>
      </c>
      <c r="AA38" s="656"/>
      <c r="AB38" s="656"/>
      <c r="AC38" s="656"/>
      <c r="AD38" s="657" t="s">
        <v>234</v>
      </c>
      <c r="AE38" s="657"/>
      <c r="AF38" s="657"/>
      <c r="AG38" s="657"/>
      <c r="AH38" s="657"/>
      <c r="AI38" s="657"/>
      <c r="AJ38" s="657"/>
      <c r="AK38" s="657"/>
      <c r="AL38" s="632" t="s">
        <v>129</v>
      </c>
      <c r="AM38" s="633"/>
      <c r="AN38" s="633"/>
      <c r="AO38" s="658"/>
      <c r="AQ38" s="664" t="s">
        <v>335</v>
      </c>
      <c r="AR38" s="665"/>
      <c r="AS38" s="665"/>
      <c r="AT38" s="665"/>
      <c r="AU38" s="665"/>
      <c r="AV38" s="665"/>
      <c r="AW38" s="665"/>
      <c r="AX38" s="665"/>
      <c r="AY38" s="666"/>
      <c r="AZ38" s="629">
        <v>7619</v>
      </c>
      <c r="BA38" s="630"/>
      <c r="BB38" s="630"/>
      <c r="BC38" s="630"/>
      <c r="BD38" s="640"/>
      <c r="BE38" s="640"/>
      <c r="BF38" s="667"/>
      <c r="BG38" s="671" t="s">
        <v>336</v>
      </c>
      <c r="BH38" s="668"/>
      <c r="BI38" s="668"/>
      <c r="BJ38" s="668"/>
      <c r="BK38" s="668"/>
      <c r="BL38" s="668"/>
      <c r="BM38" s="668"/>
      <c r="BN38" s="668"/>
      <c r="BO38" s="668"/>
      <c r="BP38" s="668"/>
      <c r="BQ38" s="668"/>
      <c r="BR38" s="668"/>
      <c r="BS38" s="668"/>
      <c r="BT38" s="668"/>
      <c r="BU38" s="669"/>
      <c r="BV38" s="629">
        <v>2425</v>
      </c>
      <c r="BW38" s="630"/>
      <c r="BX38" s="630"/>
      <c r="BY38" s="630"/>
      <c r="BZ38" s="630"/>
      <c r="CA38" s="630"/>
      <c r="CB38" s="670"/>
      <c r="CD38" s="671" t="s">
        <v>337</v>
      </c>
      <c r="CE38" s="668"/>
      <c r="CF38" s="668"/>
      <c r="CG38" s="668"/>
      <c r="CH38" s="668"/>
      <c r="CI38" s="668"/>
      <c r="CJ38" s="668"/>
      <c r="CK38" s="668"/>
      <c r="CL38" s="668"/>
      <c r="CM38" s="668"/>
      <c r="CN38" s="668"/>
      <c r="CO38" s="668"/>
      <c r="CP38" s="668"/>
      <c r="CQ38" s="669"/>
      <c r="CR38" s="629">
        <v>926458</v>
      </c>
      <c r="CS38" s="630"/>
      <c r="CT38" s="630"/>
      <c r="CU38" s="630"/>
      <c r="CV38" s="630"/>
      <c r="CW38" s="630"/>
      <c r="CX38" s="630"/>
      <c r="CY38" s="631"/>
      <c r="CZ38" s="632">
        <v>10.3</v>
      </c>
      <c r="DA38" s="642"/>
      <c r="DB38" s="642"/>
      <c r="DC38" s="643"/>
      <c r="DD38" s="635">
        <v>815041</v>
      </c>
      <c r="DE38" s="630"/>
      <c r="DF38" s="630"/>
      <c r="DG38" s="630"/>
      <c r="DH38" s="630"/>
      <c r="DI38" s="630"/>
      <c r="DJ38" s="630"/>
      <c r="DK38" s="631"/>
      <c r="DL38" s="635">
        <v>800894</v>
      </c>
      <c r="DM38" s="630"/>
      <c r="DN38" s="630"/>
      <c r="DO38" s="630"/>
      <c r="DP38" s="630"/>
      <c r="DQ38" s="630"/>
      <c r="DR38" s="630"/>
      <c r="DS38" s="630"/>
      <c r="DT38" s="630"/>
      <c r="DU38" s="630"/>
      <c r="DV38" s="631"/>
      <c r="DW38" s="632">
        <v>16.3</v>
      </c>
      <c r="DX38" s="642"/>
      <c r="DY38" s="642"/>
      <c r="DZ38" s="642"/>
      <c r="EA38" s="642"/>
      <c r="EB38" s="642"/>
      <c r="EC38" s="663"/>
    </row>
    <row r="39" spans="2:133" ht="11.25" customHeight="1" x14ac:dyDescent="0.2">
      <c r="B39" s="626" t="s">
        <v>338</v>
      </c>
      <c r="C39" s="627"/>
      <c r="D39" s="627"/>
      <c r="E39" s="627"/>
      <c r="F39" s="627"/>
      <c r="G39" s="627"/>
      <c r="H39" s="627"/>
      <c r="I39" s="627"/>
      <c r="J39" s="627"/>
      <c r="K39" s="627"/>
      <c r="L39" s="627"/>
      <c r="M39" s="627"/>
      <c r="N39" s="627"/>
      <c r="O39" s="627"/>
      <c r="P39" s="627"/>
      <c r="Q39" s="628"/>
      <c r="R39" s="629">
        <v>195065</v>
      </c>
      <c r="S39" s="630"/>
      <c r="T39" s="630"/>
      <c r="U39" s="630"/>
      <c r="V39" s="630"/>
      <c r="W39" s="630"/>
      <c r="X39" s="630"/>
      <c r="Y39" s="631"/>
      <c r="Z39" s="656">
        <v>2</v>
      </c>
      <c r="AA39" s="656"/>
      <c r="AB39" s="656"/>
      <c r="AC39" s="656"/>
      <c r="AD39" s="657">
        <v>41</v>
      </c>
      <c r="AE39" s="657"/>
      <c r="AF39" s="657"/>
      <c r="AG39" s="657"/>
      <c r="AH39" s="657"/>
      <c r="AI39" s="657"/>
      <c r="AJ39" s="657"/>
      <c r="AK39" s="657"/>
      <c r="AL39" s="632">
        <v>0</v>
      </c>
      <c r="AM39" s="633"/>
      <c r="AN39" s="633"/>
      <c r="AO39" s="658"/>
      <c r="AQ39" s="664" t="s">
        <v>339</v>
      </c>
      <c r="AR39" s="665"/>
      <c r="AS39" s="665"/>
      <c r="AT39" s="665"/>
      <c r="AU39" s="665"/>
      <c r="AV39" s="665"/>
      <c r="AW39" s="665"/>
      <c r="AX39" s="665"/>
      <c r="AY39" s="666"/>
      <c r="AZ39" s="629">
        <v>4231</v>
      </c>
      <c r="BA39" s="630"/>
      <c r="BB39" s="630"/>
      <c r="BC39" s="630"/>
      <c r="BD39" s="640"/>
      <c r="BE39" s="640"/>
      <c r="BF39" s="667"/>
      <c r="BG39" s="671" t="s">
        <v>340</v>
      </c>
      <c r="BH39" s="668"/>
      <c r="BI39" s="668"/>
      <c r="BJ39" s="668"/>
      <c r="BK39" s="668"/>
      <c r="BL39" s="668"/>
      <c r="BM39" s="668"/>
      <c r="BN39" s="668"/>
      <c r="BO39" s="668"/>
      <c r="BP39" s="668"/>
      <c r="BQ39" s="668"/>
      <c r="BR39" s="668"/>
      <c r="BS39" s="668"/>
      <c r="BT39" s="668"/>
      <c r="BU39" s="669"/>
      <c r="BV39" s="629">
        <v>3914</v>
      </c>
      <c r="BW39" s="630"/>
      <c r="BX39" s="630"/>
      <c r="BY39" s="630"/>
      <c r="BZ39" s="630"/>
      <c r="CA39" s="630"/>
      <c r="CB39" s="670"/>
      <c r="CD39" s="671" t="s">
        <v>341</v>
      </c>
      <c r="CE39" s="668"/>
      <c r="CF39" s="668"/>
      <c r="CG39" s="668"/>
      <c r="CH39" s="668"/>
      <c r="CI39" s="668"/>
      <c r="CJ39" s="668"/>
      <c r="CK39" s="668"/>
      <c r="CL39" s="668"/>
      <c r="CM39" s="668"/>
      <c r="CN39" s="668"/>
      <c r="CO39" s="668"/>
      <c r="CP39" s="668"/>
      <c r="CQ39" s="669"/>
      <c r="CR39" s="629">
        <v>509242</v>
      </c>
      <c r="CS39" s="640"/>
      <c r="CT39" s="640"/>
      <c r="CU39" s="640"/>
      <c r="CV39" s="640"/>
      <c r="CW39" s="640"/>
      <c r="CX39" s="640"/>
      <c r="CY39" s="641"/>
      <c r="CZ39" s="632">
        <v>5.7</v>
      </c>
      <c r="DA39" s="642"/>
      <c r="DB39" s="642"/>
      <c r="DC39" s="643"/>
      <c r="DD39" s="635">
        <v>494302</v>
      </c>
      <c r="DE39" s="640"/>
      <c r="DF39" s="640"/>
      <c r="DG39" s="640"/>
      <c r="DH39" s="640"/>
      <c r="DI39" s="640"/>
      <c r="DJ39" s="640"/>
      <c r="DK39" s="641"/>
      <c r="DL39" s="635" t="s">
        <v>138</v>
      </c>
      <c r="DM39" s="640"/>
      <c r="DN39" s="640"/>
      <c r="DO39" s="640"/>
      <c r="DP39" s="640"/>
      <c r="DQ39" s="640"/>
      <c r="DR39" s="640"/>
      <c r="DS39" s="640"/>
      <c r="DT39" s="640"/>
      <c r="DU39" s="640"/>
      <c r="DV39" s="641"/>
      <c r="DW39" s="632" t="s">
        <v>129</v>
      </c>
      <c r="DX39" s="642"/>
      <c r="DY39" s="642"/>
      <c r="DZ39" s="642"/>
      <c r="EA39" s="642"/>
      <c r="EB39" s="642"/>
      <c r="EC39" s="663"/>
    </row>
    <row r="40" spans="2:133" ht="11.25" customHeight="1" x14ac:dyDescent="0.2">
      <c r="B40" s="626" t="s">
        <v>342</v>
      </c>
      <c r="C40" s="627"/>
      <c r="D40" s="627"/>
      <c r="E40" s="627"/>
      <c r="F40" s="627"/>
      <c r="G40" s="627"/>
      <c r="H40" s="627"/>
      <c r="I40" s="627"/>
      <c r="J40" s="627"/>
      <c r="K40" s="627"/>
      <c r="L40" s="627"/>
      <c r="M40" s="627"/>
      <c r="N40" s="627"/>
      <c r="O40" s="627"/>
      <c r="P40" s="627"/>
      <c r="Q40" s="628"/>
      <c r="R40" s="629">
        <v>1549881</v>
      </c>
      <c r="S40" s="630"/>
      <c r="T40" s="630"/>
      <c r="U40" s="630"/>
      <c r="V40" s="630"/>
      <c r="W40" s="630"/>
      <c r="X40" s="630"/>
      <c r="Y40" s="631"/>
      <c r="Z40" s="656">
        <v>15.6</v>
      </c>
      <c r="AA40" s="656"/>
      <c r="AB40" s="656"/>
      <c r="AC40" s="656"/>
      <c r="AD40" s="657" t="s">
        <v>129</v>
      </c>
      <c r="AE40" s="657"/>
      <c r="AF40" s="657"/>
      <c r="AG40" s="657"/>
      <c r="AH40" s="657"/>
      <c r="AI40" s="657"/>
      <c r="AJ40" s="657"/>
      <c r="AK40" s="657"/>
      <c r="AL40" s="632" t="s">
        <v>129</v>
      </c>
      <c r="AM40" s="633"/>
      <c r="AN40" s="633"/>
      <c r="AO40" s="658"/>
      <c r="AQ40" s="664" t="s">
        <v>343</v>
      </c>
      <c r="AR40" s="665"/>
      <c r="AS40" s="665"/>
      <c r="AT40" s="665"/>
      <c r="AU40" s="665"/>
      <c r="AV40" s="665"/>
      <c r="AW40" s="665"/>
      <c r="AX40" s="665"/>
      <c r="AY40" s="666"/>
      <c r="AZ40" s="629" t="s">
        <v>129</v>
      </c>
      <c r="BA40" s="630"/>
      <c r="BB40" s="630"/>
      <c r="BC40" s="630"/>
      <c r="BD40" s="640"/>
      <c r="BE40" s="640"/>
      <c r="BF40" s="667"/>
      <c r="BG40" s="672" t="s">
        <v>344</v>
      </c>
      <c r="BH40" s="673"/>
      <c r="BI40" s="673"/>
      <c r="BJ40" s="673"/>
      <c r="BK40" s="673"/>
      <c r="BL40" s="222"/>
      <c r="BM40" s="668" t="s">
        <v>345</v>
      </c>
      <c r="BN40" s="668"/>
      <c r="BO40" s="668"/>
      <c r="BP40" s="668"/>
      <c r="BQ40" s="668"/>
      <c r="BR40" s="668"/>
      <c r="BS40" s="668"/>
      <c r="BT40" s="668"/>
      <c r="BU40" s="669"/>
      <c r="BV40" s="629">
        <v>101</v>
      </c>
      <c r="BW40" s="630"/>
      <c r="BX40" s="630"/>
      <c r="BY40" s="630"/>
      <c r="BZ40" s="630"/>
      <c r="CA40" s="630"/>
      <c r="CB40" s="670"/>
      <c r="CD40" s="671" t="s">
        <v>346</v>
      </c>
      <c r="CE40" s="668"/>
      <c r="CF40" s="668"/>
      <c r="CG40" s="668"/>
      <c r="CH40" s="668"/>
      <c r="CI40" s="668"/>
      <c r="CJ40" s="668"/>
      <c r="CK40" s="668"/>
      <c r="CL40" s="668"/>
      <c r="CM40" s="668"/>
      <c r="CN40" s="668"/>
      <c r="CO40" s="668"/>
      <c r="CP40" s="668"/>
      <c r="CQ40" s="669"/>
      <c r="CR40" s="629" t="s">
        <v>129</v>
      </c>
      <c r="CS40" s="630"/>
      <c r="CT40" s="630"/>
      <c r="CU40" s="630"/>
      <c r="CV40" s="630"/>
      <c r="CW40" s="630"/>
      <c r="CX40" s="630"/>
      <c r="CY40" s="631"/>
      <c r="CZ40" s="632" t="s">
        <v>129</v>
      </c>
      <c r="DA40" s="642"/>
      <c r="DB40" s="642"/>
      <c r="DC40" s="643"/>
      <c r="DD40" s="635" t="s">
        <v>129</v>
      </c>
      <c r="DE40" s="630"/>
      <c r="DF40" s="630"/>
      <c r="DG40" s="630"/>
      <c r="DH40" s="630"/>
      <c r="DI40" s="630"/>
      <c r="DJ40" s="630"/>
      <c r="DK40" s="631"/>
      <c r="DL40" s="635" t="s">
        <v>234</v>
      </c>
      <c r="DM40" s="630"/>
      <c r="DN40" s="630"/>
      <c r="DO40" s="630"/>
      <c r="DP40" s="630"/>
      <c r="DQ40" s="630"/>
      <c r="DR40" s="630"/>
      <c r="DS40" s="630"/>
      <c r="DT40" s="630"/>
      <c r="DU40" s="630"/>
      <c r="DV40" s="631"/>
      <c r="DW40" s="632" t="s">
        <v>129</v>
      </c>
      <c r="DX40" s="642"/>
      <c r="DY40" s="642"/>
      <c r="DZ40" s="642"/>
      <c r="EA40" s="642"/>
      <c r="EB40" s="642"/>
      <c r="EC40" s="663"/>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234</v>
      </c>
      <c r="AA41" s="656"/>
      <c r="AB41" s="656"/>
      <c r="AC41" s="656"/>
      <c r="AD41" s="657" t="s">
        <v>234</v>
      </c>
      <c r="AE41" s="657"/>
      <c r="AF41" s="657"/>
      <c r="AG41" s="657"/>
      <c r="AH41" s="657"/>
      <c r="AI41" s="657"/>
      <c r="AJ41" s="657"/>
      <c r="AK41" s="657"/>
      <c r="AL41" s="632" t="s">
        <v>129</v>
      </c>
      <c r="AM41" s="633"/>
      <c r="AN41" s="633"/>
      <c r="AO41" s="658"/>
      <c r="AQ41" s="664" t="s">
        <v>348</v>
      </c>
      <c r="AR41" s="665"/>
      <c r="AS41" s="665"/>
      <c r="AT41" s="665"/>
      <c r="AU41" s="665"/>
      <c r="AV41" s="665"/>
      <c r="AW41" s="665"/>
      <c r="AX41" s="665"/>
      <c r="AY41" s="666"/>
      <c r="AZ41" s="629">
        <v>125270</v>
      </c>
      <c r="BA41" s="630"/>
      <c r="BB41" s="630"/>
      <c r="BC41" s="630"/>
      <c r="BD41" s="640"/>
      <c r="BE41" s="640"/>
      <c r="BF41" s="667"/>
      <c r="BG41" s="672"/>
      <c r="BH41" s="673"/>
      <c r="BI41" s="673"/>
      <c r="BJ41" s="673"/>
      <c r="BK41" s="673"/>
      <c r="BL41" s="222"/>
      <c r="BM41" s="668" t="s">
        <v>349</v>
      </c>
      <c r="BN41" s="668"/>
      <c r="BO41" s="668"/>
      <c r="BP41" s="668"/>
      <c r="BQ41" s="668"/>
      <c r="BR41" s="668"/>
      <c r="BS41" s="668"/>
      <c r="BT41" s="668"/>
      <c r="BU41" s="669"/>
      <c r="BV41" s="629" t="s">
        <v>129</v>
      </c>
      <c r="BW41" s="630"/>
      <c r="BX41" s="630"/>
      <c r="BY41" s="630"/>
      <c r="BZ41" s="630"/>
      <c r="CA41" s="630"/>
      <c r="CB41" s="670"/>
      <c r="CD41" s="671" t="s">
        <v>350</v>
      </c>
      <c r="CE41" s="668"/>
      <c r="CF41" s="668"/>
      <c r="CG41" s="668"/>
      <c r="CH41" s="668"/>
      <c r="CI41" s="668"/>
      <c r="CJ41" s="668"/>
      <c r="CK41" s="668"/>
      <c r="CL41" s="668"/>
      <c r="CM41" s="668"/>
      <c r="CN41" s="668"/>
      <c r="CO41" s="668"/>
      <c r="CP41" s="668"/>
      <c r="CQ41" s="669"/>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76" t="s">
        <v>352</v>
      </c>
      <c r="AR42" s="677"/>
      <c r="AS42" s="677"/>
      <c r="AT42" s="677"/>
      <c r="AU42" s="677"/>
      <c r="AV42" s="677"/>
      <c r="AW42" s="677"/>
      <c r="AX42" s="677"/>
      <c r="AY42" s="678"/>
      <c r="AZ42" s="609">
        <v>409569</v>
      </c>
      <c r="BA42" s="644"/>
      <c r="BB42" s="644"/>
      <c r="BC42" s="644"/>
      <c r="BD42" s="610"/>
      <c r="BE42" s="610"/>
      <c r="BF42" s="659"/>
      <c r="BG42" s="674"/>
      <c r="BH42" s="675"/>
      <c r="BI42" s="675"/>
      <c r="BJ42" s="675"/>
      <c r="BK42" s="675"/>
      <c r="BL42" s="223"/>
      <c r="BM42" s="660" t="s">
        <v>353</v>
      </c>
      <c r="BN42" s="660"/>
      <c r="BO42" s="660"/>
      <c r="BP42" s="660"/>
      <c r="BQ42" s="660"/>
      <c r="BR42" s="660"/>
      <c r="BS42" s="660"/>
      <c r="BT42" s="660"/>
      <c r="BU42" s="661"/>
      <c r="BV42" s="609">
        <v>329</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2341274</v>
      </c>
      <c r="CS42" s="640"/>
      <c r="CT42" s="640"/>
      <c r="CU42" s="640"/>
      <c r="CV42" s="640"/>
      <c r="CW42" s="640"/>
      <c r="CX42" s="640"/>
      <c r="CY42" s="641"/>
      <c r="CZ42" s="632">
        <v>26.1</v>
      </c>
      <c r="DA42" s="642"/>
      <c r="DB42" s="642"/>
      <c r="DC42" s="643"/>
      <c r="DD42" s="635">
        <v>409208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355</v>
      </c>
      <c r="C43" s="627"/>
      <c r="D43" s="627"/>
      <c r="E43" s="627"/>
      <c r="F43" s="627"/>
      <c r="G43" s="627"/>
      <c r="H43" s="627"/>
      <c r="I43" s="627"/>
      <c r="J43" s="627"/>
      <c r="K43" s="627"/>
      <c r="L43" s="627"/>
      <c r="M43" s="627"/>
      <c r="N43" s="627"/>
      <c r="O43" s="627"/>
      <c r="P43" s="627"/>
      <c r="Q43" s="628"/>
      <c r="R43" s="629">
        <v>311281</v>
      </c>
      <c r="S43" s="630"/>
      <c r="T43" s="630"/>
      <c r="U43" s="630"/>
      <c r="V43" s="630"/>
      <c r="W43" s="630"/>
      <c r="X43" s="630"/>
      <c r="Y43" s="631"/>
      <c r="Z43" s="656">
        <v>3.1</v>
      </c>
      <c r="AA43" s="656"/>
      <c r="AB43" s="656"/>
      <c r="AC43" s="656"/>
      <c r="AD43" s="657" t="s">
        <v>129</v>
      </c>
      <c r="AE43" s="657"/>
      <c r="AF43" s="657"/>
      <c r="AG43" s="657"/>
      <c r="AH43" s="657"/>
      <c r="AI43" s="657"/>
      <c r="AJ43" s="657"/>
      <c r="AK43" s="657"/>
      <c r="AL43" s="632" t="s">
        <v>129</v>
      </c>
      <c r="AM43" s="633"/>
      <c r="AN43" s="633"/>
      <c r="AO43" s="658"/>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59278</v>
      </c>
      <c r="CS43" s="640"/>
      <c r="CT43" s="640"/>
      <c r="CU43" s="640"/>
      <c r="CV43" s="640"/>
      <c r="CW43" s="640"/>
      <c r="CX43" s="640"/>
      <c r="CY43" s="641"/>
      <c r="CZ43" s="632">
        <v>0.7</v>
      </c>
      <c r="DA43" s="642"/>
      <c r="DB43" s="642"/>
      <c r="DC43" s="643"/>
      <c r="DD43" s="635">
        <v>59278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357</v>
      </c>
      <c r="C44" s="607"/>
      <c r="D44" s="607"/>
      <c r="E44" s="607"/>
      <c r="F44" s="607"/>
      <c r="G44" s="607"/>
      <c r="H44" s="607"/>
      <c r="I44" s="607"/>
      <c r="J44" s="607"/>
      <c r="K44" s="607"/>
      <c r="L44" s="607"/>
      <c r="M44" s="607"/>
      <c r="N44" s="607"/>
      <c r="O44" s="607"/>
      <c r="P44" s="607"/>
      <c r="Q44" s="608"/>
      <c r="R44" s="609">
        <v>9947339</v>
      </c>
      <c r="S44" s="644"/>
      <c r="T44" s="644"/>
      <c r="U44" s="644"/>
      <c r="V44" s="644"/>
      <c r="W44" s="644"/>
      <c r="X44" s="644"/>
      <c r="Y44" s="645"/>
      <c r="Z44" s="646">
        <v>100</v>
      </c>
      <c r="AA44" s="646"/>
      <c r="AB44" s="646"/>
      <c r="AC44" s="646"/>
      <c r="AD44" s="647">
        <v>4611781</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2341274</v>
      </c>
      <c r="CS44" s="630"/>
      <c r="CT44" s="630"/>
      <c r="CU44" s="630"/>
      <c r="CV44" s="630"/>
      <c r="CW44" s="630"/>
      <c r="CX44" s="630"/>
      <c r="CY44" s="631"/>
      <c r="CZ44" s="632">
        <v>26.1</v>
      </c>
      <c r="DA44" s="633"/>
      <c r="DB44" s="633"/>
      <c r="DC44" s="634"/>
      <c r="DD44" s="635">
        <v>409208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359</v>
      </c>
      <c r="CG45" s="627"/>
      <c r="CH45" s="627"/>
      <c r="CI45" s="627"/>
      <c r="CJ45" s="627"/>
      <c r="CK45" s="627"/>
      <c r="CL45" s="627"/>
      <c r="CM45" s="627"/>
      <c r="CN45" s="627"/>
      <c r="CO45" s="627"/>
      <c r="CP45" s="627"/>
      <c r="CQ45" s="628"/>
      <c r="CR45" s="629">
        <v>904826</v>
      </c>
      <c r="CS45" s="640"/>
      <c r="CT45" s="640"/>
      <c r="CU45" s="640"/>
      <c r="CV45" s="640"/>
      <c r="CW45" s="640"/>
      <c r="CX45" s="640"/>
      <c r="CY45" s="641"/>
      <c r="CZ45" s="632">
        <v>10.1</v>
      </c>
      <c r="DA45" s="642"/>
      <c r="DB45" s="642"/>
      <c r="DC45" s="643"/>
      <c r="DD45" s="635">
        <v>41079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361</v>
      </c>
      <c r="CG46" s="627"/>
      <c r="CH46" s="627"/>
      <c r="CI46" s="627"/>
      <c r="CJ46" s="627"/>
      <c r="CK46" s="627"/>
      <c r="CL46" s="627"/>
      <c r="CM46" s="627"/>
      <c r="CN46" s="627"/>
      <c r="CO46" s="627"/>
      <c r="CP46" s="627"/>
      <c r="CQ46" s="628"/>
      <c r="CR46" s="629">
        <v>1436448</v>
      </c>
      <c r="CS46" s="630"/>
      <c r="CT46" s="630"/>
      <c r="CU46" s="630"/>
      <c r="CV46" s="630"/>
      <c r="CW46" s="630"/>
      <c r="CX46" s="630"/>
      <c r="CY46" s="631"/>
      <c r="CZ46" s="632">
        <v>16</v>
      </c>
      <c r="DA46" s="633"/>
      <c r="DB46" s="633"/>
      <c r="DC46" s="634"/>
      <c r="DD46" s="635">
        <v>368129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t="s">
        <v>138</v>
      </c>
      <c r="CS47" s="640"/>
      <c r="CT47" s="640"/>
      <c r="CU47" s="640"/>
      <c r="CV47" s="640"/>
      <c r="CW47" s="640"/>
      <c r="CX47" s="640"/>
      <c r="CY47" s="641"/>
      <c r="CZ47" s="632" t="s">
        <v>234</v>
      </c>
      <c r="DA47" s="642"/>
      <c r="DB47" s="642"/>
      <c r="DC47" s="643"/>
      <c r="DD47" s="635" t="s">
        <v>234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138</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366</v>
      </c>
      <c r="CE49" s="607"/>
      <c r="CF49" s="607"/>
      <c r="CG49" s="607"/>
      <c r="CH49" s="607"/>
      <c r="CI49" s="607"/>
      <c r="CJ49" s="607"/>
      <c r="CK49" s="607"/>
      <c r="CL49" s="607"/>
      <c r="CM49" s="607"/>
      <c r="CN49" s="607"/>
      <c r="CO49" s="607"/>
      <c r="CP49" s="607"/>
      <c r="CQ49" s="608"/>
      <c r="CR49" s="609">
        <v>8969214</v>
      </c>
      <c r="CS49" s="610"/>
      <c r="CT49" s="610"/>
      <c r="CU49" s="610"/>
      <c r="CV49" s="610"/>
      <c r="CW49" s="610"/>
      <c r="CX49" s="610"/>
      <c r="CY49" s="611"/>
      <c r="CZ49" s="612">
        <v>100</v>
      </c>
      <c r="DA49" s="613"/>
      <c r="DB49" s="613"/>
      <c r="DC49" s="614"/>
      <c r="DD49" s="615">
        <v>5082130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368</v>
      </c>
      <c r="DK2" s="1121"/>
      <c r="DL2" s="1121"/>
      <c r="DM2" s="1121"/>
      <c r="DN2" s="1121"/>
      <c r="DO2" s="1122"/>
      <c r="DP2" s="231"/>
      <c r="DQ2" s="1120" t="s">
        <v>369</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35"/>
      <c r="BA5" s="235"/>
      <c r="BB5" s="235"/>
      <c r="BC5" s="235"/>
      <c r="BD5" s="235"/>
      <c r="BE5" s="236"/>
      <c r="BF5" s="236"/>
      <c r="BG5" s="236"/>
      <c r="BH5" s="236"/>
      <c r="BI5" s="236"/>
      <c r="BJ5" s="236"/>
      <c r="BK5" s="236"/>
      <c r="BL5" s="236"/>
      <c r="BM5" s="236"/>
      <c r="BN5" s="236"/>
      <c r="BO5" s="236"/>
      <c r="BP5" s="236"/>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389</v>
      </c>
      <c r="C7" s="1077"/>
      <c r="D7" s="1077"/>
      <c r="E7" s="1077"/>
      <c r="F7" s="1077"/>
      <c r="G7" s="1077"/>
      <c r="H7" s="1077"/>
      <c r="I7" s="1077"/>
      <c r="J7" s="1077"/>
      <c r="K7" s="1077"/>
      <c r="L7" s="1077"/>
      <c r="M7" s="1077"/>
      <c r="N7" s="1077"/>
      <c r="O7" s="1077"/>
      <c r="P7" s="1078"/>
      <c r="Q7" s="1131">
        <v>9983</v>
      </c>
      <c r="R7" s="1132"/>
      <c r="S7" s="1132"/>
      <c r="T7" s="1132"/>
      <c r="U7" s="1132"/>
      <c r="V7" s="1132">
        <v>9005</v>
      </c>
      <c r="W7" s="1132"/>
      <c r="X7" s="1132"/>
      <c r="Y7" s="1132"/>
      <c r="Z7" s="1132"/>
      <c r="AA7" s="1132">
        <v>978</v>
      </c>
      <c r="AB7" s="1132"/>
      <c r="AC7" s="1132"/>
      <c r="AD7" s="1132"/>
      <c r="AE7" s="1133"/>
      <c r="AF7" s="1134">
        <v>564</v>
      </c>
      <c r="AG7" s="1135"/>
      <c r="AH7" s="1135"/>
      <c r="AI7" s="1135"/>
      <c r="AJ7" s="1136"/>
      <c r="AK7" s="1137">
        <v>16</v>
      </c>
      <c r="AL7" s="1138"/>
      <c r="AM7" s="1138"/>
      <c r="AN7" s="1138"/>
      <c r="AO7" s="1138"/>
      <c r="AP7" s="1138">
        <v>8660</v>
      </c>
      <c r="AQ7" s="1138"/>
      <c r="AR7" s="1138"/>
      <c r="AS7" s="1138"/>
      <c r="AT7" s="1138"/>
      <c r="AU7" s="1139" t="s">
        <v>581</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391</v>
      </c>
      <c r="B23" s="966" t="s">
        <v>392</v>
      </c>
      <c r="C23" s="967"/>
      <c r="D23" s="967"/>
      <c r="E23" s="967"/>
      <c r="F23" s="967"/>
      <c r="G23" s="967"/>
      <c r="H23" s="967"/>
      <c r="I23" s="967"/>
      <c r="J23" s="967"/>
      <c r="K23" s="967"/>
      <c r="L23" s="967"/>
      <c r="M23" s="967"/>
      <c r="N23" s="967"/>
      <c r="O23" s="967"/>
      <c r="P23" s="977"/>
      <c r="Q23" s="1096">
        <v>9983</v>
      </c>
      <c r="R23" s="1090"/>
      <c r="S23" s="1090"/>
      <c r="T23" s="1090"/>
      <c r="U23" s="1090"/>
      <c r="V23" s="1090">
        <v>9005</v>
      </c>
      <c r="W23" s="1090"/>
      <c r="X23" s="1090"/>
      <c r="Y23" s="1090"/>
      <c r="Z23" s="1090"/>
      <c r="AA23" s="1090">
        <v>978</v>
      </c>
      <c r="AB23" s="1090"/>
      <c r="AC23" s="1090"/>
      <c r="AD23" s="1090"/>
      <c r="AE23" s="1097"/>
      <c r="AF23" s="1098">
        <v>564</v>
      </c>
      <c r="AG23" s="1090"/>
      <c r="AH23" s="1090"/>
      <c r="AI23" s="1090"/>
      <c r="AJ23" s="1099"/>
      <c r="AK23" s="1100"/>
      <c r="AL23" s="1101"/>
      <c r="AM23" s="1101"/>
      <c r="AN23" s="1101"/>
      <c r="AO23" s="1101"/>
      <c r="AP23" s="1090">
        <v>8660</v>
      </c>
      <c r="AQ23" s="1090"/>
      <c r="AR23" s="1090"/>
      <c r="AS23" s="1090"/>
      <c r="AT23" s="1090"/>
      <c r="AU23" s="1091"/>
      <c r="AV23" s="1091"/>
      <c r="AW23" s="1091"/>
      <c r="AX23" s="1091"/>
      <c r="AY23" s="1092"/>
      <c r="AZ23" s="1093" t="s">
        <v>393</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404</v>
      </c>
      <c r="C28" s="1077"/>
      <c r="D28" s="1077"/>
      <c r="E28" s="1077"/>
      <c r="F28" s="1077"/>
      <c r="G28" s="1077"/>
      <c r="H28" s="1077"/>
      <c r="I28" s="1077"/>
      <c r="J28" s="1077"/>
      <c r="K28" s="1077"/>
      <c r="L28" s="1077"/>
      <c r="M28" s="1077"/>
      <c r="N28" s="1077"/>
      <c r="O28" s="1077"/>
      <c r="P28" s="1078"/>
      <c r="Q28" s="1079">
        <v>2200</v>
      </c>
      <c r="R28" s="1080"/>
      <c r="S28" s="1080"/>
      <c r="T28" s="1080"/>
      <c r="U28" s="1080"/>
      <c r="V28" s="1080">
        <v>1859</v>
      </c>
      <c r="W28" s="1080"/>
      <c r="X28" s="1080"/>
      <c r="Y28" s="1080"/>
      <c r="Z28" s="1080"/>
      <c r="AA28" s="1080">
        <v>341</v>
      </c>
      <c r="AB28" s="1080"/>
      <c r="AC28" s="1080"/>
      <c r="AD28" s="1080"/>
      <c r="AE28" s="1081"/>
      <c r="AF28" s="1082">
        <v>341</v>
      </c>
      <c r="AG28" s="1080"/>
      <c r="AH28" s="1080"/>
      <c r="AI28" s="1080"/>
      <c r="AJ28" s="1083"/>
      <c r="AK28" s="1071">
        <v>125</v>
      </c>
      <c r="AL28" s="1072"/>
      <c r="AM28" s="1072"/>
      <c r="AN28" s="1072"/>
      <c r="AO28" s="1072"/>
      <c r="AP28" s="1072" t="s">
        <v>571</v>
      </c>
      <c r="AQ28" s="1072"/>
      <c r="AR28" s="1072"/>
      <c r="AS28" s="1072"/>
      <c r="AT28" s="1072"/>
      <c r="AU28" s="1072" t="s">
        <v>571</v>
      </c>
      <c r="AV28" s="1072"/>
      <c r="AW28" s="1072"/>
      <c r="AX28" s="1072"/>
      <c r="AY28" s="1072"/>
      <c r="AZ28" s="1073" t="s">
        <v>571</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405</v>
      </c>
      <c r="C29" s="1060"/>
      <c r="D29" s="1060"/>
      <c r="E29" s="1060"/>
      <c r="F29" s="1060"/>
      <c r="G29" s="1060"/>
      <c r="H29" s="1060"/>
      <c r="I29" s="1060"/>
      <c r="J29" s="1060"/>
      <c r="K29" s="1060"/>
      <c r="L29" s="1060"/>
      <c r="M29" s="1060"/>
      <c r="N29" s="1060"/>
      <c r="O29" s="1060"/>
      <c r="P29" s="1061"/>
      <c r="Q29" s="1067">
        <v>237</v>
      </c>
      <c r="R29" s="1068"/>
      <c r="S29" s="1068"/>
      <c r="T29" s="1068"/>
      <c r="U29" s="1068"/>
      <c r="V29" s="1068">
        <v>231</v>
      </c>
      <c r="W29" s="1068"/>
      <c r="X29" s="1068"/>
      <c r="Y29" s="1068"/>
      <c r="Z29" s="1068"/>
      <c r="AA29" s="1068">
        <v>6</v>
      </c>
      <c r="AB29" s="1068"/>
      <c r="AC29" s="1068"/>
      <c r="AD29" s="1068"/>
      <c r="AE29" s="1069"/>
      <c r="AF29" s="1064">
        <v>6</v>
      </c>
      <c r="AG29" s="1065"/>
      <c r="AH29" s="1065"/>
      <c r="AI29" s="1065"/>
      <c r="AJ29" s="1066"/>
      <c r="AK29" s="1009">
        <v>51</v>
      </c>
      <c r="AL29" s="1000"/>
      <c r="AM29" s="1000"/>
      <c r="AN29" s="1000"/>
      <c r="AO29" s="1000"/>
      <c r="AP29" s="1000" t="s">
        <v>571</v>
      </c>
      <c r="AQ29" s="1000"/>
      <c r="AR29" s="1000"/>
      <c r="AS29" s="1000"/>
      <c r="AT29" s="1000"/>
      <c r="AU29" s="1000" t="s">
        <v>571</v>
      </c>
      <c r="AV29" s="1000"/>
      <c r="AW29" s="1000"/>
      <c r="AX29" s="1000"/>
      <c r="AY29" s="1000"/>
      <c r="AZ29" s="1070" t="s">
        <v>571</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406</v>
      </c>
      <c r="C30" s="1060"/>
      <c r="D30" s="1060"/>
      <c r="E30" s="1060"/>
      <c r="F30" s="1060"/>
      <c r="G30" s="1060"/>
      <c r="H30" s="1060"/>
      <c r="I30" s="1060"/>
      <c r="J30" s="1060"/>
      <c r="K30" s="1060"/>
      <c r="L30" s="1060"/>
      <c r="M30" s="1060"/>
      <c r="N30" s="1060"/>
      <c r="O30" s="1060"/>
      <c r="P30" s="1061"/>
      <c r="Q30" s="1067">
        <v>174</v>
      </c>
      <c r="R30" s="1068"/>
      <c r="S30" s="1068"/>
      <c r="T30" s="1068"/>
      <c r="U30" s="1068"/>
      <c r="V30" s="1068">
        <v>122</v>
      </c>
      <c r="W30" s="1068"/>
      <c r="X30" s="1068"/>
      <c r="Y30" s="1068"/>
      <c r="Z30" s="1068"/>
      <c r="AA30" s="1068">
        <v>51</v>
      </c>
      <c r="AB30" s="1068"/>
      <c r="AC30" s="1068"/>
      <c r="AD30" s="1068"/>
      <c r="AE30" s="1069"/>
      <c r="AF30" s="1064">
        <v>586</v>
      </c>
      <c r="AG30" s="1065"/>
      <c r="AH30" s="1065"/>
      <c r="AI30" s="1065"/>
      <c r="AJ30" s="1066"/>
      <c r="AK30" s="1009">
        <v>4</v>
      </c>
      <c r="AL30" s="1000"/>
      <c r="AM30" s="1000"/>
      <c r="AN30" s="1000"/>
      <c r="AO30" s="1000"/>
      <c r="AP30" s="1000">
        <v>39</v>
      </c>
      <c r="AQ30" s="1000"/>
      <c r="AR30" s="1000"/>
      <c r="AS30" s="1000"/>
      <c r="AT30" s="1000"/>
      <c r="AU30" s="1000">
        <v>9</v>
      </c>
      <c r="AV30" s="1000"/>
      <c r="AW30" s="1000"/>
      <c r="AX30" s="1000"/>
      <c r="AY30" s="1000"/>
      <c r="AZ30" s="1070" t="s">
        <v>571</v>
      </c>
      <c r="BA30" s="1070"/>
      <c r="BB30" s="1070"/>
      <c r="BC30" s="1070"/>
      <c r="BD30" s="1070"/>
      <c r="BE30" s="1001" t="s">
        <v>407</v>
      </c>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408</v>
      </c>
      <c r="C31" s="1060"/>
      <c r="D31" s="1060"/>
      <c r="E31" s="1060"/>
      <c r="F31" s="1060"/>
      <c r="G31" s="1060"/>
      <c r="H31" s="1060"/>
      <c r="I31" s="1060"/>
      <c r="J31" s="1060"/>
      <c r="K31" s="1060"/>
      <c r="L31" s="1060"/>
      <c r="M31" s="1060"/>
      <c r="N31" s="1060"/>
      <c r="O31" s="1060"/>
      <c r="P31" s="1061"/>
      <c r="Q31" s="1067">
        <v>926</v>
      </c>
      <c r="R31" s="1068"/>
      <c r="S31" s="1068"/>
      <c r="T31" s="1068"/>
      <c r="U31" s="1068"/>
      <c r="V31" s="1068">
        <v>875</v>
      </c>
      <c r="W31" s="1068"/>
      <c r="X31" s="1068"/>
      <c r="Y31" s="1068"/>
      <c r="Z31" s="1068"/>
      <c r="AA31" s="1068">
        <v>50</v>
      </c>
      <c r="AB31" s="1068"/>
      <c r="AC31" s="1068"/>
      <c r="AD31" s="1068"/>
      <c r="AE31" s="1069"/>
      <c r="AF31" s="1064">
        <v>50</v>
      </c>
      <c r="AG31" s="1065"/>
      <c r="AH31" s="1065"/>
      <c r="AI31" s="1065"/>
      <c r="AJ31" s="1066"/>
      <c r="AK31" s="1009">
        <v>384</v>
      </c>
      <c r="AL31" s="1000"/>
      <c r="AM31" s="1000"/>
      <c r="AN31" s="1000"/>
      <c r="AO31" s="1000"/>
      <c r="AP31" s="1000">
        <v>2198</v>
      </c>
      <c r="AQ31" s="1000"/>
      <c r="AR31" s="1000"/>
      <c r="AS31" s="1000"/>
      <c r="AT31" s="1000"/>
      <c r="AU31" s="1000">
        <v>2042</v>
      </c>
      <c r="AV31" s="1000"/>
      <c r="AW31" s="1000"/>
      <c r="AX31" s="1000"/>
      <c r="AY31" s="1000"/>
      <c r="AZ31" s="1070" t="s">
        <v>571</v>
      </c>
      <c r="BA31" s="1070"/>
      <c r="BB31" s="1070"/>
      <c r="BC31" s="1070"/>
      <c r="BD31" s="1070"/>
      <c r="BE31" s="1001" t="s">
        <v>409</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410</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391</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983</v>
      </c>
      <c r="AG63" s="988"/>
      <c r="AH63" s="988"/>
      <c r="AI63" s="988"/>
      <c r="AJ63" s="1051"/>
      <c r="AK63" s="1052"/>
      <c r="AL63" s="992"/>
      <c r="AM63" s="992"/>
      <c r="AN63" s="992"/>
      <c r="AO63" s="992"/>
      <c r="AP63" s="988">
        <v>2237</v>
      </c>
      <c r="AQ63" s="988"/>
      <c r="AR63" s="988"/>
      <c r="AS63" s="988"/>
      <c r="AT63" s="988"/>
      <c r="AU63" s="988">
        <v>2051</v>
      </c>
      <c r="AV63" s="988"/>
      <c r="AW63" s="988"/>
      <c r="AX63" s="988"/>
      <c r="AY63" s="988"/>
      <c r="AZ63" s="1046"/>
      <c r="BA63" s="1046"/>
      <c r="BB63" s="1046"/>
      <c r="BC63" s="1046"/>
      <c r="BD63" s="1046"/>
      <c r="BE63" s="989"/>
      <c r="BF63" s="989"/>
      <c r="BG63" s="989"/>
      <c r="BH63" s="989"/>
      <c r="BI63" s="990"/>
      <c r="BJ63" s="1047" t="s">
        <v>129</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413</v>
      </c>
      <c r="B66" s="1025"/>
      <c r="C66" s="1025"/>
      <c r="D66" s="1025"/>
      <c r="E66" s="1025"/>
      <c r="F66" s="1025"/>
      <c r="G66" s="1025"/>
      <c r="H66" s="1025"/>
      <c r="I66" s="1025"/>
      <c r="J66" s="1025"/>
      <c r="K66" s="1025"/>
      <c r="L66" s="1025"/>
      <c r="M66" s="1025"/>
      <c r="N66" s="1025"/>
      <c r="O66" s="1025"/>
      <c r="P66" s="1026"/>
      <c r="Q66" s="1030" t="s">
        <v>414</v>
      </c>
      <c r="R66" s="1031"/>
      <c r="S66" s="1031"/>
      <c r="T66" s="1031"/>
      <c r="U66" s="1032"/>
      <c r="V66" s="1030" t="s">
        <v>415</v>
      </c>
      <c r="W66" s="1031"/>
      <c r="X66" s="1031"/>
      <c r="Y66" s="1031"/>
      <c r="Z66" s="1032"/>
      <c r="AA66" s="1030" t="s">
        <v>416</v>
      </c>
      <c r="AB66" s="1031"/>
      <c r="AC66" s="1031"/>
      <c r="AD66" s="1031"/>
      <c r="AE66" s="1032"/>
      <c r="AF66" s="1036" t="s">
        <v>417</v>
      </c>
      <c r="AG66" s="1037"/>
      <c r="AH66" s="1037"/>
      <c r="AI66" s="1037"/>
      <c r="AJ66" s="1038"/>
      <c r="AK66" s="1030" t="s">
        <v>418</v>
      </c>
      <c r="AL66" s="1025"/>
      <c r="AM66" s="1025"/>
      <c r="AN66" s="1025"/>
      <c r="AO66" s="1026"/>
      <c r="AP66" s="1030" t="s">
        <v>419</v>
      </c>
      <c r="AQ66" s="1031"/>
      <c r="AR66" s="1031"/>
      <c r="AS66" s="1031"/>
      <c r="AT66" s="1032"/>
      <c r="AU66" s="1030" t="s">
        <v>420</v>
      </c>
      <c r="AV66" s="1031"/>
      <c r="AW66" s="1031"/>
      <c r="AX66" s="1031"/>
      <c r="AY66" s="1032"/>
      <c r="AZ66" s="1030" t="s">
        <v>379</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572</v>
      </c>
      <c r="C68" s="1015"/>
      <c r="D68" s="1015"/>
      <c r="E68" s="1015"/>
      <c r="F68" s="1015"/>
      <c r="G68" s="1015"/>
      <c r="H68" s="1015"/>
      <c r="I68" s="1015"/>
      <c r="J68" s="1015"/>
      <c r="K68" s="1015"/>
      <c r="L68" s="1015"/>
      <c r="M68" s="1015"/>
      <c r="N68" s="1015"/>
      <c r="O68" s="1015"/>
      <c r="P68" s="1016"/>
      <c r="Q68" s="1017">
        <v>71</v>
      </c>
      <c r="R68" s="1011"/>
      <c r="S68" s="1011"/>
      <c r="T68" s="1011"/>
      <c r="U68" s="1011"/>
      <c r="V68" s="1011">
        <v>67</v>
      </c>
      <c r="W68" s="1011"/>
      <c r="X68" s="1011"/>
      <c r="Y68" s="1011"/>
      <c r="Z68" s="1011"/>
      <c r="AA68" s="1011">
        <v>4</v>
      </c>
      <c r="AB68" s="1011"/>
      <c r="AC68" s="1011"/>
      <c r="AD68" s="1011"/>
      <c r="AE68" s="1011"/>
      <c r="AF68" s="1011">
        <v>4</v>
      </c>
      <c r="AG68" s="1011"/>
      <c r="AH68" s="1011"/>
      <c r="AI68" s="1011"/>
      <c r="AJ68" s="1011"/>
      <c r="AK68" s="1011" t="s">
        <v>571</v>
      </c>
      <c r="AL68" s="1011"/>
      <c r="AM68" s="1011"/>
      <c r="AN68" s="1011"/>
      <c r="AO68" s="1011"/>
      <c r="AP68" s="1011" t="s">
        <v>571</v>
      </c>
      <c r="AQ68" s="1011"/>
      <c r="AR68" s="1011"/>
      <c r="AS68" s="1011"/>
      <c r="AT68" s="1011"/>
      <c r="AU68" s="1011" t="s">
        <v>571</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8.5" customHeight="1" x14ac:dyDescent="0.2">
      <c r="A69" s="241">
        <v>2</v>
      </c>
      <c r="B69" s="1003" t="s">
        <v>573</v>
      </c>
      <c r="C69" s="1004"/>
      <c r="D69" s="1004"/>
      <c r="E69" s="1004"/>
      <c r="F69" s="1004"/>
      <c r="G69" s="1004"/>
      <c r="H69" s="1004"/>
      <c r="I69" s="1004"/>
      <c r="J69" s="1004"/>
      <c r="K69" s="1004"/>
      <c r="L69" s="1004"/>
      <c r="M69" s="1004"/>
      <c r="N69" s="1004"/>
      <c r="O69" s="1004"/>
      <c r="P69" s="1005"/>
      <c r="Q69" s="1006">
        <v>6748</v>
      </c>
      <c r="R69" s="1000"/>
      <c r="S69" s="1000"/>
      <c r="T69" s="1000"/>
      <c r="U69" s="1000"/>
      <c r="V69" s="1000">
        <v>6364</v>
      </c>
      <c r="W69" s="1000"/>
      <c r="X69" s="1000"/>
      <c r="Y69" s="1000"/>
      <c r="Z69" s="1000"/>
      <c r="AA69" s="1000">
        <v>384</v>
      </c>
      <c r="AB69" s="1000"/>
      <c r="AC69" s="1000"/>
      <c r="AD69" s="1000"/>
      <c r="AE69" s="1000"/>
      <c r="AF69" s="1000">
        <v>384</v>
      </c>
      <c r="AG69" s="1000"/>
      <c r="AH69" s="1000"/>
      <c r="AI69" s="1000"/>
      <c r="AJ69" s="1000"/>
      <c r="AK69" s="1000" t="s">
        <v>571</v>
      </c>
      <c r="AL69" s="1000"/>
      <c r="AM69" s="1000"/>
      <c r="AN69" s="1000"/>
      <c r="AO69" s="1000"/>
      <c r="AP69" s="1000" t="s">
        <v>571</v>
      </c>
      <c r="AQ69" s="1000"/>
      <c r="AR69" s="1000"/>
      <c r="AS69" s="1000"/>
      <c r="AT69" s="1000"/>
      <c r="AU69" s="1000" t="s">
        <v>571</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574</v>
      </c>
      <c r="C70" s="1004"/>
      <c r="D70" s="1004"/>
      <c r="E70" s="1004"/>
      <c r="F70" s="1004"/>
      <c r="G70" s="1004"/>
      <c r="H70" s="1004"/>
      <c r="I70" s="1004"/>
      <c r="J70" s="1004"/>
      <c r="K70" s="1004"/>
      <c r="L70" s="1004"/>
      <c r="M70" s="1004"/>
      <c r="N70" s="1004"/>
      <c r="O70" s="1004"/>
      <c r="P70" s="1005"/>
      <c r="Q70" s="1006">
        <v>1349</v>
      </c>
      <c r="R70" s="1000"/>
      <c r="S70" s="1000"/>
      <c r="T70" s="1000"/>
      <c r="U70" s="1000"/>
      <c r="V70" s="1000">
        <v>1313</v>
      </c>
      <c r="W70" s="1000"/>
      <c r="X70" s="1000"/>
      <c r="Y70" s="1000"/>
      <c r="Z70" s="1000"/>
      <c r="AA70" s="1000">
        <v>36</v>
      </c>
      <c r="AB70" s="1000"/>
      <c r="AC70" s="1000"/>
      <c r="AD70" s="1000"/>
      <c r="AE70" s="1000"/>
      <c r="AF70" s="1000">
        <v>36</v>
      </c>
      <c r="AG70" s="1000"/>
      <c r="AH70" s="1000"/>
      <c r="AI70" s="1000"/>
      <c r="AJ70" s="1000"/>
      <c r="AK70" s="1000">
        <v>115</v>
      </c>
      <c r="AL70" s="1000"/>
      <c r="AM70" s="1000"/>
      <c r="AN70" s="1000"/>
      <c r="AO70" s="1000"/>
      <c r="AP70" s="1000">
        <v>1786</v>
      </c>
      <c r="AQ70" s="1000"/>
      <c r="AR70" s="1000"/>
      <c r="AS70" s="1000"/>
      <c r="AT70" s="1000"/>
      <c r="AU70" s="1000">
        <v>163</v>
      </c>
      <c r="AV70" s="1000"/>
      <c r="AW70" s="1000"/>
      <c r="AX70" s="1000"/>
      <c r="AY70" s="1000"/>
      <c r="AZ70" s="1001" t="s">
        <v>582</v>
      </c>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575</v>
      </c>
      <c r="C71" s="1004"/>
      <c r="D71" s="1004"/>
      <c r="E71" s="1004"/>
      <c r="F71" s="1004"/>
      <c r="G71" s="1004"/>
      <c r="H71" s="1004"/>
      <c r="I71" s="1004"/>
      <c r="J71" s="1004"/>
      <c r="K71" s="1004"/>
      <c r="L71" s="1004"/>
      <c r="M71" s="1004"/>
      <c r="N71" s="1004"/>
      <c r="O71" s="1004"/>
      <c r="P71" s="1005"/>
      <c r="Q71" s="1006">
        <v>186</v>
      </c>
      <c r="R71" s="1000"/>
      <c r="S71" s="1000"/>
      <c r="T71" s="1000"/>
      <c r="U71" s="1000"/>
      <c r="V71" s="1000">
        <v>178</v>
      </c>
      <c r="W71" s="1000"/>
      <c r="X71" s="1000"/>
      <c r="Y71" s="1000"/>
      <c r="Z71" s="1000"/>
      <c r="AA71" s="1000">
        <v>8</v>
      </c>
      <c r="AB71" s="1000"/>
      <c r="AC71" s="1000"/>
      <c r="AD71" s="1000"/>
      <c r="AE71" s="1000"/>
      <c r="AF71" s="1000">
        <v>8</v>
      </c>
      <c r="AG71" s="1000"/>
      <c r="AH71" s="1000"/>
      <c r="AI71" s="1000"/>
      <c r="AJ71" s="1000"/>
      <c r="AK71" s="1000" t="s">
        <v>571</v>
      </c>
      <c r="AL71" s="1000"/>
      <c r="AM71" s="1000"/>
      <c r="AN71" s="1000"/>
      <c r="AO71" s="1000"/>
      <c r="AP71" s="1000">
        <v>77</v>
      </c>
      <c r="AQ71" s="1000"/>
      <c r="AR71" s="1000"/>
      <c r="AS71" s="1000"/>
      <c r="AT71" s="1000"/>
      <c r="AU71" s="1000">
        <v>2</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576</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571</v>
      </c>
      <c r="AL72" s="1000"/>
      <c r="AM72" s="1000"/>
      <c r="AN72" s="1000"/>
      <c r="AO72" s="1000"/>
      <c r="AP72" s="1000" t="s">
        <v>571</v>
      </c>
      <c r="AQ72" s="1000"/>
      <c r="AR72" s="1000"/>
      <c r="AS72" s="1000"/>
      <c r="AT72" s="1000"/>
      <c r="AU72" s="1000" t="s">
        <v>571</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577</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571</v>
      </c>
      <c r="AL73" s="1000"/>
      <c r="AM73" s="1000"/>
      <c r="AN73" s="1000"/>
      <c r="AO73" s="1000"/>
      <c r="AP73" s="1000" t="s">
        <v>571</v>
      </c>
      <c r="AQ73" s="1000"/>
      <c r="AR73" s="1000"/>
      <c r="AS73" s="1000"/>
      <c r="AT73" s="1000"/>
      <c r="AU73" s="1000" t="s">
        <v>571</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578</v>
      </c>
      <c r="C74" s="1004"/>
      <c r="D74" s="1004"/>
      <c r="E74" s="1004"/>
      <c r="F74" s="1004"/>
      <c r="G74" s="1004"/>
      <c r="H74" s="1004"/>
      <c r="I74" s="1004"/>
      <c r="J74" s="1004"/>
      <c r="K74" s="1004"/>
      <c r="L74" s="1004"/>
      <c r="M74" s="1004"/>
      <c r="N74" s="1004"/>
      <c r="O74" s="1004"/>
      <c r="P74" s="1005"/>
      <c r="Q74" s="1006">
        <v>921</v>
      </c>
      <c r="R74" s="1000"/>
      <c r="S74" s="1000"/>
      <c r="T74" s="1000"/>
      <c r="U74" s="1000"/>
      <c r="V74" s="1000">
        <v>890</v>
      </c>
      <c r="W74" s="1000"/>
      <c r="X74" s="1000"/>
      <c r="Y74" s="1000"/>
      <c r="Z74" s="1000"/>
      <c r="AA74" s="1000">
        <v>31</v>
      </c>
      <c r="AB74" s="1000"/>
      <c r="AC74" s="1000"/>
      <c r="AD74" s="1000"/>
      <c r="AE74" s="1000"/>
      <c r="AF74" s="1000">
        <v>31</v>
      </c>
      <c r="AG74" s="1000"/>
      <c r="AH74" s="1000"/>
      <c r="AI74" s="1000"/>
      <c r="AJ74" s="1000"/>
      <c r="AK74" s="1000">
        <v>68</v>
      </c>
      <c r="AL74" s="1000"/>
      <c r="AM74" s="1000"/>
      <c r="AN74" s="1000"/>
      <c r="AO74" s="1000"/>
      <c r="AP74" s="1000">
        <v>525</v>
      </c>
      <c r="AQ74" s="1000"/>
      <c r="AR74" s="1000"/>
      <c r="AS74" s="1000"/>
      <c r="AT74" s="1000"/>
      <c r="AU74" s="1000">
        <v>40</v>
      </c>
      <c r="AV74" s="1000"/>
      <c r="AW74" s="1000"/>
      <c r="AX74" s="1000"/>
      <c r="AY74" s="1000"/>
      <c r="AZ74" s="1001" t="s">
        <v>583</v>
      </c>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579</v>
      </c>
      <c r="C75" s="1004"/>
      <c r="D75" s="1004"/>
      <c r="E75" s="1004"/>
      <c r="F75" s="1004"/>
      <c r="G75" s="1004"/>
      <c r="H75" s="1004"/>
      <c r="I75" s="1004"/>
      <c r="J75" s="1004"/>
      <c r="K75" s="1004"/>
      <c r="L75" s="1004"/>
      <c r="M75" s="1004"/>
      <c r="N75" s="1004"/>
      <c r="O75" s="1004"/>
      <c r="P75" s="1005"/>
      <c r="Q75" s="1007">
        <v>8149</v>
      </c>
      <c r="R75" s="1008"/>
      <c r="S75" s="1008"/>
      <c r="T75" s="1008"/>
      <c r="U75" s="1009"/>
      <c r="V75" s="1010">
        <v>7670</v>
      </c>
      <c r="W75" s="1008"/>
      <c r="X75" s="1008"/>
      <c r="Y75" s="1008"/>
      <c r="Z75" s="1009"/>
      <c r="AA75" s="1010">
        <v>479</v>
      </c>
      <c r="AB75" s="1008"/>
      <c r="AC75" s="1008"/>
      <c r="AD75" s="1008"/>
      <c r="AE75" s="1009"/>
      <c r="AF75" s="1010">
        <v>479</v>
      </c>
      <c r="AG75" s="1008"/>
      <c r="AH75" s="1008"/>
      <c r="AI75" s="1008"/>
      <c r="AJ75" s="1009"/>
      <c r="AK75" s="1010" t="s">
        <v>571</v>
      </c>
      <c r="AL75" s="1008"/>
      <c r="AM75" s="1008"/>
      <c r="AN75" s="1008"/>
      <c r="AO75" s="1009"/>
      <c r="AP75" s="1010" t="s">
        <v>571</v>
      </c>
      <c r="AQ75" s="1008"/>
      <c r="AR75" s="1008"/>
      <c r="AS75" s="1008"/>
      <c r="AT75" s="1009"/>
      <c r="AU75" s="1010" t="s">
        <v>571</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580</v>
      </c>
      <c r="C76" s="1004"/>
      <c r="D76" s="1004"/>
      <c r="E76" s="1004"/>
      <c r="F76" s="1004"/>
      <c r="G76" s="1004"/>
      <c r="H76" s="1004"/>
      <c r="I76" s="1004"/>
      <c r="J76" s="1004"/>
      <c r="K76" s="1004"/>
      <c r="L76" s="1004"/>
      <c r="M76" s="1004"/>
      <c r="N76" s="1004"/>
      <c r="O76" s="1004"/>
      <c r="P76" s="1005"/>
      <c r="Q76" s="1007">
        <v>910</v>
      </c>
      <c r="R76" s="1008"/>
      <c r="S76" s="1008"/>
      <c r="T76" s="1008"/>
      <c r="U76" s="1009"/>
      <c r="V76" s="1010">
        <v>832</v>
      </c>
      <c r="W76" s="1008"/>
      <c r="X76" s="1008"/>
      <c r="Y76" s="1008"/>
      <c r="Z76" s="1009"/>
      <c r="AA76" s="1010">
        <v>79</v>
      </c>
      <c r="AB76" s="1008"/>
      <c r="AC76" s="1008"/>
      <c r="AD76" s="1008"/>
      <c r="AE76" s="1009"/>
      <c r="AF76" s="1010">
        <v>79</v>
      </c>
      <c r="AG76" s="1008"/>
      <c r="AH76" s="1008"/>
      <c r="AI76" s="1008"/>
      <c r="AJ76" s="1009"/>
      <c r="AK76" s="1010">
        <v>80</v>
      </c>
      <c r="AL76" s="1008"/>
      <c r="AM76" s="1008"/>
      <c r="AN76" s="1008"/>
      <c r="AO76" s="1009"/>
      <c r="AP76" s="1010">
        <v>14</v>
      </c>
      <c r="AQ76" s="1008"/>
      <c r="AR76" s="1008"/>
      <c r="AS76" s="1008"/>
      <c r="AT76" s="1009"/>
      <c r="AU76" s="1010" t="s">
        <v>571</v>
      </c>
      <c r="AV76" s="1008"/>
      <c r="AW76" s="1008"/>
      <c r="AX76" s="1008"/>
      <c r="AY76" s="1009"/>
      <c r="AZ76" s="1001" t="s">
        <v>584</v>
      </c>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391</v>
      </c>
      <c r="B88" s="966" t="s">
        <v>421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13357</v>
      </c>
      <c r="AG88" s="988"/>
      <c r="AH88" s="988"/>
      <c r="AI88" s="988"/>
      <c r="AJ88" s="988"/>
      <c r="AK88" s="992"/>
      <c r="AL88" s="992"/>
      <c r="AM88" s="992"/>
      <c r="AN88" s="992"/>
      <c r="AO88" s="992"/>
      <c r="AP88" s="988">
        <v>2402</v>
      </c>
      <c r="AQ88" s="988"/>
      <c r="AR88" s="988"/>
      <c r="AS88" s="988"/>
      <c r="AT88" s="988"/>
      <c r="AU88" s="988">
        <v>205</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6" t="s">
        <v>422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431</v>
      </c>
      <c r="AG109" s="925"/>
      <c r="AH109" s="925"/>
      <c r="AI109" s="925"/>
      <c r="AJ109" s="926"/>
      <c r="AK109" s="927" t="s">
        <v>306</v>
      </c>
      <c r="AL109" s="925"/>
      <c r="AM109" s="925"/>
      <c r="AN109" s="925"/>
      <c r="AO109" s="926"/>
      <c r="AP109" s="927" t="s">
        <v>432</v>
      </c>
      <c r="AQ109" s="925"/>
      <c r="AR109" s="925"/>
      <c r="AS109" s="925"/>
      <c r="AT109" s="958"/>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431</v>
      </c>
      <c r="BW109" s="925"/>
      <c r="BX109" s="925"/>
      <c r="BY109" s="925"/>
      <c r="BZ109" s="926"/>
      <c r="CA109" s="927" t="s">
        <v>306</v>
      </c>
      <c r="CB109" s="925"/>
      <c r="CC109" s="925"/>
      <c r="CD109" s="925"/>
      <c r="CE109" s="926"/>
      <c r="CF109" s="965" t="s">
        <v>432</v>
      </c>
      <c r="CG109" s="965"/>
      <c r="CH109" s="965"/>
      <c r="CI109" s="965"/>
      <c r="CJ109" s="965"/>
      <c r="CK109" s="927" t="s">
        <v>433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431</v>
      </c>
      <c r="DM109" s="925"/>
      <c r="DN109" s="925"/>
      <c r="DO109" s="925"/>
      <c r="DP109" s="926"/>
      <c r="DQ109" s="927" t="s">
        <v>306</v>
      </c>
      <c r="DR109" s="925"/>
      <c r="DS109" s="925"/>
      <c r="DT109" s="925"/>
      <c r="DU109" s="926"/>
      <c r="DV109" s="927" t="s">
        <v>432</v>
      </c>
      <c r="DW109" s="925"/>
      <c r="DX109" s="925"/>
      <c r="DY109" s="925"/>
      <c r="DZ109" s="958"/>
    </row>
    <row r="110" spans="1:131" s="233" customFormat="1" ht="26.25" customHeight="1" x14ac:dyDescent="0.2">
      <c r="A110" s="836" t="s">
        <v>434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629684</v>
      </c>
      <c r="AB110" s="918"/>
      <c r="AC110" s="918"/>
      <c r="AD110" s="918"/>
      <c r="AE110" s="919"/>
      <c r="AF110" s="920">
        <v>643226</v>
      </c>
      <c r="AG110" s="918"/>
      <c r="AH110" s="918"/>
      <c r="AI110" s="918"/>
      <c r="AJ110" s="919"/>
      <c r="AK110" s="920">
        <v>695820</v>
      </c>
      <c r="AL110" s="918"/>
      <c r="AM110" s="918"/>
      <c r="AN110" s="918"/>
      <c r="AO110" s="919"/>
      <c r="AP110" s="921">
        <v>16.899999999999999</v>
      </c>
      <c r="AQ110" s="922"/>
      <c r="AR110" s="922"/>
      <c r="AS110" s="922"/>
      <c r="AT110" s="923"/>
      <c r="AU110" s="959" t="s">
        <v>73</v>
      </c>
      <c r="AV110" s="960"/>
      <c r="AW110" s="960"/>
      <c r="AX110" s="960"/>
      <c r="AY110" s="960"/>
      <c r="AZ110" s="889" t="s">
        <v>435</v>
      </c>
      <c r="BA110" s="837"/>
      <c r="BB110" s="837"/>
      <c r="BC110" s="837"/>
      <c r="BD110" s="837"/>
      <c r="BE110" s="837"/>
      <c r="BF110" s="837"/>
      <c r="BG110" s="837"/>
      <c r="BH110" s="837"/>
      <c r="BI110" s="837"/>
      <c r="BJ110" s="837"/>
      <c r="BK110" s="837"/>
      <c r="BL110" s="837"/>
      <c r="BM110" s="837"/>
      <c r="BN110" s="837"/>
      <c r="BO110" s="837"/>
      <c r="BP110" s="838"/>
      <c r="BQ110" s="890">
        <v>7293323</v>
      </c>
      <c r="BR110" s="871"/>
      <c r="BS110" s="871"/>
      <c r="BT110" s="871"/>
      <c r="BU110" s="871"/>
      <c r="BV110" s="871">
        <v>7778507</v>
      </c>
      <c r="BW110" s="871"/>
      <c r="BX110" s="871"/>
      <c r="BY110" s="871"/>
      <c r="BZ110" s="871"/>
      <c r="CA110" s="871">
        <v>8660444</v>
      </c>
      <c r="CB110" s="871"/>
      <c r="CC110" s="871"/>
      <c r="CD110" s="871"/>
      <c r="CE110" s="871"/>
      <c r="CF110" s="895">
        <v>210.2</v>
      </c>
      <c r="CG110" s="896"/>
      <c r="CH110" s="896"/>
      <c r="CI110" s="896"/>
      <c r="CJ110" s="896"/>
      <c r="CK110" s="955" t="s">
        <v>436</v>
      </c>
      <c r="CL110" s="848"/>
      <c r="CM110" s="889" t="s">
        <v>437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438</v>
      </c>
      <c r="DH110" s="871"/>
      <c r="DI110" s="871"/>
      <c r="DJ110" s="871"/>
      <c r="DK110" s="871"/>
      <c r="DL110" s="871" t="s">
        <v>129</v>
      </c>
      <c r="DM110" s="871"/>
      <c r="DN110" s="871"/>
      <c r="DO110" s="871"/>
      <c r="DP110" s="871"/>
      <c r="DQ110" s="871" t="s">
        <v>129</v>
      </c>
      <c r="DR110" s="871"/>
      <c r="DS110" s="871"/>
      <c r="DT110" s="871"/>
      <c r="DU110" s="871"/>
      <c r="DV110" s="872" t="s">
        <v>438</v>
      </c>
      <c r="DW110" s="872"/>
      <c r="DX110" s="872"/>
      <c r="DY110" s="872"/>
      <c r="DZ110" s="873"/>
    </row>
    <row r="111" spans="1:131" s="233" customFormat="1" ht="26.25" customHeight="1" x14ac:dyDescent="0.2">
      <c r="A111" s="803" t="s">
        <v>439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129</v>
      </c>
      <c r="AB111" s="948"/>
      <c r="AC111" s="948"/>
      <c r="AD111" s="948"/>
      <c r="AE111" s="949"/>
      <c r="AF111" s="950" t="s">
        <v>129</v>
      </c>
      <c r="AG111" s="948"/>
      <c r="AH111" s="948"/>
      <c r="AI111" s="948"/>
      <c r="AJ111" s="949"/>
      <c r="AK111" s="950" t="s">
        <v>129</v>
      </c>
      <c r="AL111" s="948"/>
      <c r="AM111" s="948"/>
      <c r="AN111" s="948"/>
      <c r="AO111" s="949"/>
      <c r="AP111" s="951" t="s">
        <v>129</v>
      </c>
      <c r="AQ111" s="952"/>
      <c r="AR111" s="952"/>
      <c r="AS111" s="952"/>
      <c r="AT111" s="953"/>
      <c r="AU111" s="961"/>
      <c r="AV111" s="962"/>
      <c r="AW111" s="962"/>
      <c r="AX111" s="962"/>
      <c r="AY111" s="962"/>
      <c r="AZ111" s="844" t="s">
        <v>440</v>
      </c>
      <c r="BA111" s="781"/>
      <c r="BB111" s="781"/>
      <c r="BC111" s="781"/>
      <c r="BD111" s="781"/>
      <c r="BE111" s="781"/>
      <c r="BF111" s="781"/>
      <c r="BG111" s="781"/>
      <c r="BH111" s="781"/>
      <c r="BI111" s="781"/>
      <c r="BJ111" s="781"/>
      <c r="BK111" s="781"/>
      <c r="BL111" s="781"/>
      <c r="BM111" s="781"/>
      <c r="BN111" s="781"/>
      <c r="BO111" s="781"/>
      <c r="BP111" s="782"/>
      <c r="BQ111" s="845" t="s">
        <v>441</v>
      </c>
      <c r="BR111" s="846"/>
      <c r="BS111" s="846"/>
      <c r="BT111" s="846"/>
      <c r="BU111" s="846"/>
      <c r="BV111" s="846" t="s">
        <v>441</v>
      </c>
      <c r="BW111" s="846"/>
      <c r="BX111" s="846"/>
      <c r="BY111" s="846"/>
      <c r="BZ111" s="846"/>
      <c r="CA111" s="846" t="s">
        <v>129</v>
      </c>
      <c r="CB111" s="846"/>
      <c r="CC111" s="846"/>
      <c r="CD111" s="846"/>
      <c r="CE111" s="846"/>
      <c r="CF111" s="904" t="s">
        <v>175</v>
      </c>
      <c r="CG111" s="905"/>
      <c r="CH111" s="905"/>
      <c r="CI111" s="905"/>
      <c r="CJ111" s="905"/>
      <c r="CK111" s="956"/>
      <c r="CL111" s="850"/>
      <c r="CM111" s="844" t="s">
        <v>442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129</v>
      </c>
      <c r="DH111" s="846"/>
      <c r="DI111" s="846"/>
      <c r="DJ111" s="846"/>
      <c r="DK111" s="846"/>
      <c r="DL111" s="846" t="s">
        <v>441</v>
      </c>
      <c r="DM111" s="846"/>
      <c r="DN111" s="846"/>
      <c r="DO111" s="846"/>
      <c r="DP111" s="846"/>
      <c r="DQ111" s="846" t="s">
        <v>129</v>
      </c>
      <c r="DR111" s="846"/>
      <c r="DS111" s="846"/>
      <c r="DT111" s="846"/>
      <c r="DU111" s="846"/>
      <c r="DV111" s="823" t="s">
        <v>129</v>
      </c>
      <c r="DW111" s="823"/>
      <c r="DX111" s="823"/>
      <c r="DY111" s="823"/>
      <c r="DZ111" s="824"/>
    </row>
    <row r="112" spans="1:131" s="233" customFormat="1" ht="26.25" customHeight="1" x14ac:dyDescent="0.2">
      <c r="A112" s="941" t="s">
        <v>443</v>
      </c>
      <c r="B112" s="942"/>
      <c r="C112" s="781" t="s">
        <v>444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129</v>
      </c>
      <c r="AB112" s="809"/>
      <c r="AC112" s="809"/>
      <c r="AD112" s="809"/>
      <c r="AE112" s="810"/>
      <c r="AF112" s="811" t="s">
        <v>441</v>
      </c>
      <c r="AG112" s="809"/>
      <c r="AH112" s="809"/>
      <c r="AI112" s="809"/>
      <c r="AJ112" s="810"/>
      <c r="AK112" s="811" t="s">
        <v>441</v>
      </c>
      <c r="AL112" s="809"/>
      <c r="AM112" s="809"/>
      <c r="AN112" s="809"/>
      <c r="AO112" s="810"/>
      <c r="AP112" s="853" t="s">
        <v>129</v>
      </c>
      <c r="AQ112" s="854"/>
      <c r="AR112" s="854"/>
      <c r="AS112" s="854"/>
      <c r="AT112" s="855"/>
      <c r="AU112" s="961"/>
      <c r="AV112" s="962"/>
      <c r="AW112" s="962"/>
      <c r="AX112" s="962"/>
      <c r="AY112" s="962"/>
      <c r="AZ112" s="844" t="s">
        <v>445</v>
      </c>
      <c r="BA112" s="781"/>
      <c r="BB112" s="781"/>
      <c r="BC112" s="781"/>
      <c r="BD112" s="781"/>
      <c r="BE112" s="781"/>
      <c r="BF112" s="781"/>
      <c r="BG112" s="781"/>
      <c r="BH112" s="781"/>
      <c r="BI112" s="781"/>
      <c r="BJ112" s="781"/>
      <c r="BK112" s="781"/>
      <c r="BL112" s="781"/>
      <c r="BM112" s="781"/>
      <c r="BN112" s="781"/>
      <c r="BO112" s="781"/>
      <c r="BP112" s="782"/>
      <c r="BQ112" s="845">
        <v>3038827</v>
      </c>
      <c r="BR112" s="846"/>
      <c r="BS112" s="846"/>
      <c r="BT112" s="846"/>
      <c r="BU112" s="846"/>
      <c r="BV112" s="846">
        <v>2307936</v>
      </c>
      <c r="BW112" s="846"/>
      <c r="BX112" s="846"/>
      <c r="BY112" s="846"/>
      <c r="BZ112" s="846"/>
      <c r="CA112" s="846">
        <v>2050899</v>
      </c>
      <c r="CB112" s="846"/>
      <c r="CC112" s="846"/>
      <c r="CD112" s="846"/>
      <c r="CE112" s="846"/>
      <c r="CF112" s="904">
        <v>49.8</v>
      </c>
      <c r="CG112" s="905"/>
      <c r="CH112" s="905"/>
      <c r="CI112" s="905"/>
      <c r="CJ112" s="905"/>
      <c r="CK112" s="956"/>
      <c r="CL112" s="850"/>
      <c r="CM112" s="844" t="s">
        <v>446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441</v>
      </c>
      <c r="DH112" s="846"/>
      <c r="DI112" s="846"/>
      <c r="DJ112" s="846"/>
      <c r="DK112" s="846"/>
      <c r="DL112" s="846" t="s">
        <v>175</v>
      </c>
      <c r="DM112" s="846"/>
      <c r="DN112" s="846"/>
      <c r="DO112" s="846"/>
      <c r="DP112" s="846"/>
      <c r="DQ112" s="846" t="s">
        <v>129</v>
      </c>
      <c r="DR112" s="846"/>
      <c r="DS112" s="846"/>
      <c r="DT112" s="846"/>
      <c r="DU112" s="846"/>
      <c r="DV112" s="823" t="s">
        <v>129</v>
      </c>
      <c r="DW112" s="823"/>
      <c r="DX112" s="823"/>
      <c r="DY112" s="823"/>
      <c r="DZ112" s="824"/>
    </row>
    <row r="113" spans="1:130" s="233" customFormat="1" ht="26.25" customHeight="1" x14ac:dyDescent="0.2">
      <c r="A113" s="943"/>
      <c r="B113" s="944"/>
      <c r="C113" s="781" t="s">
        <v>447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393802</v>
      </c>
      <c r="AB113" s="948"/>
      <c r="AC113" s="948"/>
      <c r="AD113" s="948"/>
      <c r="AE113" s="949"/>
      <c r="AF113" s="950">
        <v>373117</v>
      </c>
      <c r="AG113" s="948"/>
      <c r="AH113" s="948"/>
      <c r="AI113" s="948"/>
      <c r="AJ113" s="949"/>
      <c r="AK113" s="950">
        <v>366403</v>
      </c>
      <c r="AL113" s="948"/>
      <c r="AM113" s="948"/>
      <c r="AN113" s="948"/>
      <c r="AO113" s="949"/>
      <c r="AP113" s="951">
        <v>8.9</v>
      </c>
      <c r="AQ113" s="952"/>
      <c r="AR113" s="952"/>
      <c r="AS113" s="952"/>
      <c r="AT113" s="953"/>
      <c r="AU113" s="961"/>
      <c r="AV113" s="962"/>
      <c r="AW113" s="962"/>
      <c r="AX113" s="962"/>
      <c r="AY113" s="962"/>
      <c r="AZ113" s="844" t="s">
        <v>448</v>
      </c>
      <c r="BA113" s="781"/>
      <c r="BB113" s="781"/>
      <c r="BC113" s="781"/>
      <c r="BD113" s="781"/>
      <c r="BE113" s="781"/>
      <c r="BF113" s="781"/>
      <c r="BG113" s="781"/>
      <c r="BH113" s="781"/>
      <c r="BI113" s="781"/>
      <c r="BJ113" s="781"/>
      <c r="BK113" s="781"/>
      <c r="BL113" s="781"/>
      <c r="BM113" s="781"/>
      <c r="BN113" s="781"/>
      <c r="BO113" s="781"/>
      <c r="BP113" s="782"/>
      <c r="BQ113" s="845">
        <v>197980</v>
      </c>
      <c r="BR113" s="846"/>
      <c r="BS113" s="846"/>
      <c r="BT113" s="846"/>
      <c r="BU113" s="846"/>
      <c r="BV113" s="846">
        <v>199774</v>
      </c>
      <c r="BW113" s="846"/>
      <c r="BX113" s="846"/>
      <c r="BY113" s="846"/>
      <c r="BZ113" s="846"/>
      <c r="CA113" s="846">
        <v>205198</v>
      </c>
      <c r="CB113" s="846"/>
      <c r="CC113" s="846"/>
      <c r="CD113" s="846"/>
      <c r="CE113" s="846"/>
      <c r="CF113" s="904">
        <v>5</v>
      </c>
      <c r="CG113" s="905"/>
      <c r="CH113" s="905"/>
      <c r="CI113" s="905"/>
      <c r="CJ113" s="905"/>
      <c r="CK113" s="956"/>
      <c r="CL113" s="850"/>
      <c r="CM113" s="844" t="s">
        <v>449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129</v>
      </c>
      <c r="DH113" s="809"/>
      <c r="DI113" s="809"/>
      <c r="DJ113" s="809"/>
      <c r="DK113" s="810"/>
      <c r="DL113" s="811" t="s">
        <v>175</v>
      </c>
      <c r="DM113" s="809"/>
      <c r="DN113" s="809"/>
      <c r="DO113" s="809"/>
      <c r="DP113" s="810"/>
      <c r="DQ113" s="811" t="s">
        <v>129</v>
      </c>
      <c r="DR113" s="809"/>
      <c r="DS113" s="809"/>
      <c r="DT113" s="809"/>
      <c r="DU113" s="810"/>
      <c r="DV113" s="853" t="s">
        <v>175</v>
      </c>
      <c r="DW113" s="854"/>
      <c r="DX113" s="854"/>
      <c r="DY113" s="854"/>
      <c r="DZ113" s="855"/>
    </row>
    <row r="114" spans="1:130" s="233" customFormat="1" ht="26.25" customHeight="1" x14ac:dyDescent="0.2">
      <c r="A114" s="943"/>
      <c r="B114" s="944"/>
      <c r="C114" s="781" t="s">
        <v>450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25372</v>
      </c>
      <c r="AB114" s="809"/>
      <c r="AC114" s="809"/>
      <c r="AD114" s="809"/>
      <c r="AE114" s="810"/>
      <c r="AF114" s="811">
        <v>20426</v>
      </c>
      <c r="AG114" s="809"/>
      <c r="AH114" s="809"/>
      <c r="AI114" s="809"/>
      <c r="AJ114" s="810"/>
      <c r="AK114" s="811">
        <v>21090</v>
      </c>
      <c r="AL114" s="809"/>
      <c r="AM114" s="809"/>
      <c r="AN114" s="809"/>
      <c r="AO114" s="810"/>
      <c r="AP114" s="853">
        <v>0.5</v>
      </c>
      <c r="AQ114" s="854"/>
      <c r="AR114" s="854"/>
      <c r="AS114" s="854"/>
      <c r="AT114" s="855"/>
      <c r="AU114" s="961"/>
      <c r="AV114" s="962"/>
      <c r="AW114" s="962"/>
      <c r="AX114" s="962"/>
      <c r="AY114" s="962"/>
      <c r="AZ114" s="844" t="s">
        <v>451</v>
      </c>
      <c r="BA114" s="781"/>
      <c r="BB114" s="781"/>
      <c r="BC114" s="781"/>
      <c r="BD114" s="781"/>
      <c r="BE114" s="781"/>
      <c r="BF114" s="781"/>
      <c r="BG114" s="781"/>
      <c r="BH114" s="781"/>
      <c r="BI114" s="781"/>
      <c r="BJ114" s="781"/>
      <c r="BK114" s="781"/>
      <c r="BL114" s="781"/>
      <c r="BM114" s="781"/>
      <c r="BN114" s="781"/>
      <c r="BO114" s="781"/>
      <c r="BP114" s="782"/>
      <c r="BQ114" s="845">
        <v>576892</v>
      </c>
      <c r="BR114" s="846"/>
      <c r="BS114" s="846"/>
      <c r="BT114" s="846"/>
      <c r="BU114" s="846"/>
      <c r="BV114" s="846">
        <v>555323</v>
      </c>
      <c r="BW114" s="846"/>
      <c r="BX114" s="846"/>
      <c r="BY114" s="846"/>
      <c r="BZ114" s="846"/>
      <c r="CA114" s="846">
        <v>641297</v>
      </c>
      <c r="CB114" s="846"/>
      <c r="CC114" s="846"/>
      <c r="CD114" s="846"/>
      <c r="CE114" s="846"/>
      <c r="CF114" s="904">
        <v>15.6</v>
      </c>
      <c r="CG114" s="905"/>
      <c r="CH114" s="905"/>
      <c r="CI114" s="905"/>
      <c r="CJ114" s="905"/>
      <c r="CK114" s="956"/>
      <c r="CL114" s="850"/>
      <c r="CM114" s="844" t="s">
        <v>452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129</v>
      </c>
      <c r="DH114" s="809"/>
      <c r="DI114" s="809"/>
      <c r="DJ114" s="809"/>
      <c r="DK114" s="810"/>
      <c r="DL114" s="811" t="s">
        <v>441</v>
      </c>
      <c r="DM114" s="809"/>
      <c r="DN114" s="809"/>
      <c r="DO114" s="809"/>
      <c r="DP114" s="810"/>
      <c r="DQ114" s="811" t="s">
        <v>129</v>
      </c>
      <c r="DR114" s="809"/>
      <c r="DS114" s="809"/>
      <c r="DT114" s="809"/>
      <c r="DU114" s="810"/>
      <c r="DV114" s="853" t="s">
        <v>441</v>
      </c>
      <c r="DW114" s="854"/>
      <c r="DX114" s="854"/>
      <c r="DY114" s="854"/>
      <c r="DZ114" s="855"/>
    </row>
    <row r="115" spans="1:130" s="233" customFormat="1" ht="26.25" customHeight="1" x14ac:dyDescent="0.2">
      <c r="A115" s="943"/>
      <c r="B115" s="944"/>
      <c r="C115" s="781" t="s">
        <v>453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441</v>
      </c>
      <c r="AB115" s="948"/>
      <c r="AC115" s="948"/>
      <c r="AD115" s="948"/>
      <c r="AE115" s="949"/>
      <c r="AF115" s="950" t="s">
        <v>129</v>
      </c>
      <c r="AG115" s="948"/>
      <c r="AH115" s="948"/>
      <c r="AI115" s="948"/>
      <c r="AJ115" s="949"/>
      <c r="AK115" s="950" t="s">
        <v>175</v>
      </c>
      <c r="AL115" s="948"/>
      <c r="AM115" s="948"/>
      <c r="AN115" s="948"/>
      <c r="AO115" s="949"/>
      <c r="AP115" s="951" t="s">
        <v>441</v>
      </c>
      <c r="AQ115" s="952"/>
      <c r="AR115" s="952"/>
      <c r="AS115" s="952"/>
      <c r="AT115" s="953"/>
      <c r="AU115" s="961"/>
      <c r="AV115" s="962"/>
      <c r="AW115" s="962"/>
      <c r="AX115" s="962"/>
      <c r="AY115" s="962"/>
      <c r="AZ115" s="844" t="s">
        <v>454</v>
      </c>
      <c r="BA115" s="781"/>
      <c r="BB115" s="781"/>
      <c r="BC115" s="781"/>
      <c r="BD115" s="781"/>
      <c r="BE115" s="781"/>
      <c r="BF115" s="781"/>
      <c r="BG115" s="781"/>
      <c r="BH115" s="781"/>
      <c r="BI115" s="781"/>
      <c r="BJ115" s="781"/>
      <c r="BK115" s="781"/>
      <c r="BL115" s="781"/>
      <c r="BM115" s="781"/>
      <c r="BN115" s="781"/>
      <c r="BO115" s="781"/>
      <c r="BP115" s="782"/>
      <c r="BQ115" s="845" t="s">
        <v>175</v>
      </c>
      <c r="BR115" s="846"/>
      <c r="BS115" s="846"/>
      <c r="BT115" s="846"/>
      <c r="BU115" s="846"/>
      <c r="BV115" s="846" t="s">
        <v>129</v>
      </c>
      <c r="BW115" s="846"/>
      <c r="BX115" s="846"/>
      <c r="BY115" s="846"/>
      <c r="BZ115" s="846"/>
      <c r="CA115" s="846" t="s">
        <v>129</v>
      </c>
      <c r="CB115" s="846"/>
      <c r="CC115" s="846"/>
      <c r="CD115" s="846"/>
      <c r="CE115" s="846"/>
      <c r="CF115" s="904" t="s">
        <v>438</v>
      </c>
      <c r="CG115" s="905"/>
      <c r="CH115" s="905"/>
      <c r="CI115" s="905"/>
      <c r="CJ115" s="905"/>
      <c r="CK115" s="956"/>
      <c r="CL115" s="850"/>
      <c r="CM115" s="844" t="s">
        <v>455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441</v>
      </c>
      <c r="DH115" s="809"/>
      <c r="DI115" s="809"/>
      <c r="DJ115" s="809"/>
      <c r="DK115" s="810"/>
      <c r="DL115" s="811" t="s">
        <v>175</v>
      </c>
      <c r="DM115" s="809"/>
      <c r="DN115" s="809"/>
      <c r="DO115" s="809"/>
      <c r="DP115" s="810"/>
      <c r="DQ115" s="811" t="s">
        <v>129</v>
      </c>
      <c r="DR115" s="809"/>
      <c r="DS115" s="809"/>
      <c r="DT115" s="809"/>
      <c r="DU115" s="810"/>
      <c r="DV115" s="853" t="s">
        <v>129</v>
      </c>
      <c r="DW115" s="854"/>
      <c r="DX115" s="854"/>
      <c r="DY115" s="854"/>
      <c r="DZ115" s="855"/>
    </row>
    <row r="116" spans="1:130" s="233" customFormat="1" ht="26.25" customHeight="1" x14ac:dyDescent="0.2">
      <c r="A116" s="945"/>
      <c r="B116" s="946"/>
      <c r="C116" s="868" t="s">
        <v>456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129</v>
      </c>
      <c r="AB116" s="809"/>
      <c r="AC116" s="809"/>
      <c r="AD116" s="809"/>
      <c r="AE116" s="810"/>
      <c r="AF116" s="811" t="s">
        <v>129</v>
      </c>
      <c r="AG116" s="809"/>
      <c r="AH116" s="809"/>
      <c r="AI116" s="809"/>
      <c r="AJ116" s="810"/>
      <c r="AK116" s="811" t="s">
        <v>129</v>
      </c>
      <c r="AL116" s="809"/>
      <c r="AM116" s="809"/>
      <c r="AN116" s="809"/>
      <c r="AO116" s="810"/>
      <c r="AP116" s="853" t="s">
        <v>175</v>
      </c>
      <c r="AQ116" s="854"/>
      <c r="AR116" s="854"/>
      <c r="AS116" s="854"/>
      <c r="AT116" s="855"/>
      <c r="AU116" s="961"/>
      <c r="AV116" s="962"/>
      <c r="AW116" s="962"/>
      <c r="AX116" s="962"/>
      <c r="AY116" s="962"/>
      <c r="AZ116" s="938" t="s">
        <v>457</v>
      </c>
      <c r="BA116" s="939"/>
      <c r="BB116" s="939"/>
      <c r="BC116" s="939"/>
      <c r="BD116" s="939"/>
      <c r="BE116" s="939"/>
      <c r="BF116" s="939"/>
      <c r="BG116" s="939"/>
      <c r="BH116" s="939"/>
      <c r="BI116" s="939"/>
      <c r="BJ116" s="939"/>
      <c r="BK116" s="939"/>
      <c r="BL116" s="939"/>
      <c r="BM116" s="939"/>
      <c r="BN116" s="939"/>
      <c r="BO116" s="939"/>
      <c r="BP116" s="940"/>
      <c r="BQ116" s="845" t="s">
        <v>129</v>
      </c>
      <c r="BR116" s="846"/>
      <c r="BS116" s="846"/>
      <c r="BT116" s="846"/>
      <c r="BU116" s="846"/>
      <c r="BV116" s="846" t="s">
        <v>175</v>
      </c>
      <c r="BW116" s="846"/>
      <c r="BX116" s="846"/>
      <c r="BY116" s="846"/>
      <c r="BZ116" s="846"/>
      <c r="CA116" s="846" t="s">
        <v>438</v>
      </c>
      <c r="CB116" s="846"/>
      <c r="CC116" s="846"/>
      <c r="CD116" s="846"/>
      <c r="CE116" s="846"/>
      <c r="CF116" s="904" t="s">
        <v>129</v>
      </c>
      <c r="CG116" s="905"/>
      <c r="CH116" s="905"/>
      <c r="CI116" s="905"/>
      <c r="CJ116" s="905"/>
      <c r="CK116" s="956"/>
      <c r="CL116" s="850"/>
      <c r="CM116" s="844" t="s">
        <v>458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129</v>
      </c>
      <c r="DH116" s="809"/>
      <c r="DI116" s="809"/>
      <c r="DJ116" s="809"/>
      <c r="DK116" s="810"/>
      <c r="DL116" s="811" t="s">
        <v>129</v>
      </c>
      <c r="DM116" s="809"/>
      <c r="DN116" s="809"/>
      <c r="DO116" s="809"/>
      <c r="DP116" s="810"/>
      <c r="DQ116" s="811" t="s">
        <v>129</v>
      </c>
      <c r="DR116" s="809"/>
      <c r="DS116" s="809"/>
      <c r="DT116" s="809"/>
      <c r="DU116" s="810"/>
      <c r="DV116" s="853" t="s">
        <v>129</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459</v>
      </c>
      <c r="Z117" s="926"/>
      <c r="AA117" s="931">
        <v>1048858</v>
      </c>
      <c r="AB117" s="932"/>
      <c r="AC117" s="932"/>
      <c r="AD117" s="932"/>
      <c r="AE117" s="933"/>
      <c r="AF117" s="934">
        <v>1036769</v>
      </c>
      <c r="AG117" s="932"/>
      <c r="AH117" s="932"/>
      <c r="AI117" s="932"/>
      <c r="AJ117" s="933"/>
      <c r="AK117" s="934">
        <v>1083313</v>
      </c>
      <c r="AL117" s="932"/>
      <c r="AM117" s="932"/>
      <c r="AN117" s="932"/>
      <c r="AO117" s="933"/>
      <c r="AP117" s="935"/>
      <c r="AQ117" s="936"/>
      <c r="AR117" s="936"/>
      <c r="AS117" s="936"/>
      <c r="AT117" s="937"/>
      <c r="AU117" s="961"/>
      <c r="AV117" s="962"/>
      <c r="AW117" s="962"/>
      <c r="AX117" s="962"/>
      <c r="AY117" s="962"/>
      <c r="AZ117" s="892" t="s">
        <v>460</v>
      </c>
      <c r="BA117" s="893"/>
      <c r="BB117" s="893"/>
      <c r="BC117" s="893"/>
      <c r="BD117" s="893"/>
      <c r="BE117" s="893"/>
      <c r="BF117" s="893"/>
      <c r="BG117" s="893"/>
      <c r="BH117" s="893"/>
      <c r="BI117" s="893"/>
      <c r="BJ117" s="893"/>
      <c r="BK117" s="893"/>
      <c r="BL117" s="893"/>
      <c r="BM117" s="893"/>
      <c r="BN117" s="893"/>
      <c r="BO117" s="893"/>
      <c r="BP117" s="894"/>
      <c r="BQ117" s="845" t="s">
        <v>129</v>
      </c>
      <c r="BR117" s="846"/>
      <c r="BS117" s="846"/>
      <c r="BT117" s="846"/>
      <c r="BU117" s="846"/>
      <c r="BV117" s="846" t="s">
        <v>129</v>
      </c>
      <c r="BW117" s="846"/>
      <c r="BX117" s="846"/>
      <c r="BY117" s="846"/>
      <c r="BZ117" s="846"/>
      <c r="CA117" s="846" t="s">
        <v>129</v>
      </c>
      <c r="CB117" s="846"/>
      <c r="CC117" s="846"/>
      <c r="CD117" s="846"/>
      <c r="CE117" s="846"/>
      <c r="CF117" s="904" t="s">
        <v>438</v>
      </c>
      <c r="CG117" s="905"/>
      <c r="CH117" s="905"/>
      <c r="CI117" s="905"/>
      <c r="CJ117" s="905"/>
      <c r="CK117" s="956"/>
      <c r="CL117" s="850"/>
      <c r="CM117" s="844" t="s">
        <v>461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129</v>
      </c>
      <c r="DH117" s="809"/>
      <c r="DI117" s="809"/>
      <c r="DJ117" s="809"/>
      <c r="DK117" s="810"/>
      <c r="DL117" s="811" t="s">
        <v>175</v>
      </c>
      <c r="DM117" s="809"/>
      <c r="DN117" s="809"/>
      <c r="DO117" s="809"/>
      <c r="DP117" s="810"/>
      <c r="DQ117" s="811" t="s">
        <v>175</v>
      </c>
      <c r="DR117" s="809"/>
      <c r="DS117" s="809"/>
      <c r="DT117" s="809"/>
      <c r="DU117" s="810"/>
      <c r="DV117" s="853" t="s">
        <v>438</v>
      </c>
      <c r="DW117" s="854"/>
      <c r="DX117" s="854"/>
      <c r="DY117" s="854"/>
      <c r="DZ117" s="855"/>
    </row>
    <row r="118" spans="1:130" s="233" customFormat="1" ht="26.25" customHeight="1" x14ac:dyDescent="0.2">
      <c r="A118" s="924" t="s">
        <v>433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431</v>
      </c>
      <c r="AG118" s="925"/>
      <c r="AH118" s="925"/>
      <c r="AI118" s="925"/>
      <c r="AJ118" s="926"/>
      <c r="AK118" s="927" t="s">
        <v>306</v>
      </c>
      <c r="AL118" s="925"/>
      <c r="AM118" s="925"/>
      <c r="AN118" s="925"/>
      <c r="AO118" s="926"/>
      <c r="AP118" s="928" t="s">
        <v>432</v>
      </c>
      <c r="AQ118" s="929"/>
      <c r="AR118" s="929"/>
      <c r="AS118" s="929"/>
      <c r="AT118" s="930"/>
      <c r="AU118" s="961"/>
      <c r="AV118" s="962"/>
      <c r="AW118" s="962"/>
      <c r="AX118" s="962"/>
      <c r="AY118" s="962"/>
      <c r="AZ118" s="867" t="s">
        <v>462</v>
      </c>
      <c r="BA118" s="868"/>
      <c r="BB118" s="868"/>
      <c r="BC118" s="868"/>
      <c r="BD118" s="868"/>
      <c r="BE118" s="868"/>
      <c r="BF118" s="868"/>
      <c r="BG118" s="868"/>
      <c r="BH118" s="868"/>
      <c r="BI118" s="868"/>
      <c r="BJ118" s="868"/>
      <c r="BK118" s="868"/>
      <c r="BL118" s="868"/>
      <c r="BM118" s="868"/>
      <c r="BN118" s="868"/>
      <c r="BO118" s="868"/>
      <c r="BP118" s="869"/>
      <c r="BQ118" s="908" t="s">
        <v>438</v>
      </c>
      <c r="BR118" s="874"/>
      <c r="BS118" s="874"/>
      <c r="BT118" s="874"/>
      <c r="BU118" s="874"/>
      <c r="BV118" s="874" t="s">
        <v>129</v>
      </c>
      <c r="BW118" s="874"/>
      <c r="BX118" s="874"/>
      <c r="BY118" s="874"/>
      <c r="BZ118" s="874"/>
      <c r="CA118" s="874" t="s">
        <v>129</v>
      </c>
      <c r="CB118" s="874"/>
      <c r="CC118" s="874"/>
      <c r="CD118" s="874"/>
      <c r="CE118" s="874"/>
      <c r="CF118" s="904" t="s">
        <v>129</v>
      </c>
      <c r="CG118" s="905"/>
      <c r="CH118" s="905"/>
      <c r="CI118" s="905"/>
      <c r="CJ118" s="905"/>
      <c r="CK118" s="956"/>
      <c r="CL118" s="850"/>
      <c r="CM118" s="844" t="s">
        <v>463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175</v>
      </c>
      <c r="DH118" s="809"/>
      <c r="DI118" s="809"/>
      <c r="DJ118" s="809"/>
      <c r="DK118" s="810"/>
      <c r="DL118" s="811" t="s">
        <v>129</v>
      </c>
      <c r="DM118" s="809"/>
      <c r="DN118" s="809"/>
      <c r="DO118" s="809"/>
      <c r="DP118" s="810"/>
      <c r="DQ118" s="811" t="s">
        <v>129</v>
      </c>
      <c r="DR118" s="809"/>
      <c r="DS118" s="809"/>
      <c r="DT118" s="809"/>
      <c r="DU118" s="810"/>
      <c r="DV118" s="853" t="s">
        <v>129</v>
      </c>
      <c r="DW118" s="854"/>
      <c r="DX118" s="854"/>
      <c r="DY118" s="854"/>
      <c r="DZ118" s="855"/>
    </row>
    <row r="119" spans="1:130" s="233" customFormat="1" ht="26.25" customHeight="1" x14ac:dyDescent="0.2">
      <c r="A119" s="847" t="s">
        <v>436</v>
      </c>
      <c r="B119" s="848"/>
      <c r="C119" s="889" t="s">
        <v>437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175</v>
      </c>
      <c r="AB119" s="918"/>
      <c r="AC119" s="918"/>
      <c r="AD119" s="918"/>
      <c r="AE119" s="919"/>
      <c r="AF119" s="920" t="s">
        <v>129</v>
      </c>
      <c r="AG119" s="918"/>
      <c r="AH119" s="918"/>
      <c r="AI119" s="918"/>
      <c r="AJ119" s="919"/>
      <c r="AK119" s="920" t="s">
        <v>129</v>
      </c>
      <c r="AL119" s="918"/>
      <c r="AM119" s="918"/>
      <c r="AN119" s="918"/>
      <c r="AO119" s="919"/>
      <c r="AP119" s="921" t="s">
        <v>129</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464</v>
      </c>
      <c r="BP119" s="907"/>
      <c r="BQ119" s="908">
        <v>11107022</v>
      </c>
      <c r="BR119" s="874"/>
      <c r="BS119" s="874"/>
      <c r="BT119" s="874"/>
      <c r="BU119" s="874"/>
      <c r="BV119" s="874">
        <v>10841540</v>
      </c>
      <c r="BW119" s="874"/>
      <c r="BX119" s="874"/>
      <c r="BY119" s="874"/>
      <c r="BZ119" s="874"/>
      <c r="CA119" s="874">
        <v>11557838</v>
      </c>
      <c r="CB119" s="874"/>
      <c r="CC119" s="874"/>
      <c r="CD119" s="874"/>
      <c r="CE119" s="874"/>
      <c r="CF119" s="777"/>
      <c r="CG119" s="778"/>
      <c r="CH119" s="778"/>
      <c r="CI119" s="778"/>
      <c r="CJ119" s="863"/>
      <c r="CK119" s="957"/>
      <c r="CL119" s="852"/>
      <c r="CM119" s="867" t="s">
        <v>465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129</v>
      </c>
      <c r="DH119" s="793"/>
      <c r="DI119" s="793"/>
      <c r="DJ119" s="793"/>
      <c r="DK119" s="794"/>
      <c r="DL119" s="795" t="s">
        <v>129</v>
      </c>
      <c r="DM119" s="793"/>
      <c r="DN119" s="793"/>
      <c r="DO119" s="793"/>
      <c r="DP119" s="794"/>
      <c r="DQ119" s="795" t="s">
        <v>129</v>
      </c>
      <c r="DR119" s="793"/>
      <c r="DS119" s="793"/>
      <c r="DT119" s="793"/>
      <c r="DU119" s="794"/>
      <c r="DV119" s="877" t="s">
        <v>129</v>
      </c>
      <c r="DW119" s="878"/>
      <c r="DX119" s="878"/>
      <c r="DY119" s="878"/>
      <c r="DZ119" s="879"/>
    </row>
    <row r="120" spans="1:130" s="233" customFormat="1" ht="26.25" customHeight="1" x14ac:dyDescent="0.2">
      <c r="A120" s="849"/>
      <c r="B120" s="850"/>
      <c r="C120" s="844" t="s">
        <v>442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129</v>
      </c>
      <c r="AB120" s="809"/>
      <c r="AC120" s="809"/>
      <c r="AD120" s="809"/>
      <c r="AE120" s="810"/>
      <c r="AF120" s="811" t="s">
        <v>129</v>
      </c>
      <c r="AG120" s="809"/>
      <c r="AH120" s="809"/>
      <c r="AI120" s="809"/>
      <c r="AJ120" s="810"/>
      <c r="AK120" s="811" t="s">
        <v>129</v>
      </c>
      <c r="AL120" s="809"/>
      <c r="AM120" s="809"/>
      <c r="AN120" s="809"/>
      <c r="AO120" s="810"/>
      <c r="AP120" s="853" t="s">
        <v>129</v>
      </c>
      <c r="AQ120" s="854"/>
      <c r="AR120" s="854"/>
      <c r="AS120" s="854"/>
      <c r="AT120" s="855"/>
      <c r="AU120" s="909" t="s">
        <v>466</v>
      </c>
      <c r="AV120" s="910"/>
      <c r="AW120" s="910"/>
      <c r="AX120" s="910"/>
      <c r="AY120" s="911"/>
      <c r="AZ120" s="889" t="s">
        <v>467</v>
      </c>
      <c r="BA120" s="837"/>
      <c r="BB120" s="837"/>
      <c r="BC120" s="837"/>
      <c r="BD120" s="837"/>
      <c r="BE120" s="837"/>
      <c r="BF120" s="837"/>
      <c r="BG120" s="837"/>
      <c r="BH120" s="837"/>
      <c r="BI120" s="837"/>
      <c r="BJ120" s="837"/>
      <c r="BK120" s="837"/>
      <c r="BL120" s="837"/>
      <c r="BM120" s="837"/>
      <c r="BN120" s="837"/>
      <c r="BO120" s="837"/>
      <c r="BP120" s="838"/>
      <c r="BQ120" s="890">
        <v>3078028</v>
      </c>
      <c r="BR120" s="871"/>
      <c r="BS120" s="871"/>
      <c r="BT120" s="871"/>
      <c r="BU120" s="871"/>
      <c r="BV120" s="871">
        <v>3656569</v>
      </c>
      <c r="BW120" s="871"/>
      <c r="BX120" s="871"/>
      <c r="BY120" s="871"/>
      <c r="BZ120" s="871"/>
      <c r="CA120" s="871">
        <v>4167143</v>
      </c>
      <c r="CB120" s="871"/>
      <c r="CC120" s="871"/>
      <c r="CD120" s="871"/>
      <c r="CE120" s="871"/>
      <c r="CF120" s="895">
        <v>101.1</v>
      </c>
      <c r="CG120" s="896"/>
      <c r="CH120" s="896"/>
      <c r="CI120" s="896"/>
      <c r="CJ120" s="896"/>
      <c r="CK120" s="897" t="s">
        <v>468</v>
      </c>
      <c r="CL120" s="881"/>
      <c r="CM120" s="881"/>
      <c r="CN120" s="881"/>
      <c r="CO120" s="882"/>
      <c r="CP120" s="901" t="s">
        <v>408</v>
      </c>
      <c r="CQ120" s="902"/>
      <c r="CR120" s="902"/>
      <c r="CS120" s="902"/>
      <c r="CT120" s="902"/>
      <c r="CU120" s="902"/>
      <c r="CV120" s="902"/>
      <c r="CW120" s="902"/>
      <c r="CX120" s="902"/>
      <c r="CY120" s="902"/>
      <c r="CZ120" s="902"/>
      <c r="DA120" s="902"/>
      <c r="DB120" s="902"/>
      <c r="DC120" s="902"/>
      <c r="DD120" s="902"/>
      <c r="DE120" s="902"/>
      <c r="DF120" s="903"/>
      <c r="DG120" s="890">
        <v>2596316</v>
      </c>
      <c r="DH120" s="871"/>
      <c r="DI120" s="871"/>
      <c r="DJ120" s="871"/>
      <c r="DK120" s="871"/>
      <c r="DL120" s="871">
        <v>2289156</v>
      </c>
      <c r="DM120" s="871"/>
      <c r="DN120" s="871"/>
      <c r="DO120" s="871"/>
      <c r="DP120" s="871"/>
      <c r="DQ120" s="871">
        <v>2041865</v>
      </c>
      <c r="DR120" s="871"/>
      <c r="DS120" s="871"/>
      <c r="DT120" s="871"/>
      <c r="DU120" s="871"/>
      <c r="DV120" s="872">
        <v>49.6</v>
      </c>
      <c r="DW120" s="872"/>
      <c r="DX120" s="872"/>
      <c r="DY120" s="872"/>
      <c r="DZ120" s="873"/>
    </row>
    <row r="121" spans="1:130" s="233" customFormat="1" ht="26.25" customHeight="1" x14ac:dyDescent="0.2">
      <c r="A121" s="849"/>
      <c r="B121" s="850"/>
      <c r="C121" s="892" t="s">
        <v>469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129</v>
      </c>
      <c r="AB121" s="809"/>
      <c r="AC121" s="809"/>
      <c r="AD121" s="809"/>
      <c r="AE121" s="810"/>
      <c r="AF121" s="811" t="s">
        <v>129</v>
      </c>
      <c r="AG121" s="809"/>
      <c r="AH121" s="809"/>
      <c r="AI121" s="809"/>
      <c r="AJ121" s="810"/>
      <c r="AK121" s="811" t="s">
        <v>129</v>
      </c>
      <c r="AL121" s="809"/>
      <c r="AM121" s="809"/>
      <c r="AN121" s="809"/>
      <c r="AO121" s="810"/>
      <c r="AP121" s="853" t="s">
        <v>129</v>
      </c>
      <c r="AQ121" s="854"/>
      <c r="AR121" s="854"/>
      <c r="AS121" s="854"/>
      <c r="AT121" s="855"/>
      <c r="AU121" s="912"/>
      <c r="AV121" s="913"/>
      <c r="AW121" s="913"/>
      <c r="AX121" s="913"/>
      <c r="AY121" s="914"/>
      <c r="AZ121" s="844" t="s">
        <v>470</v>
      </c>
      <c r="BA121" s="781"/>
      <c r="BB121" s="781"/>
      <c r="BC121" s="781"/>
      <c r="BD121" s="781"/>
      <c r="BE121" s="781"/>
      <c r="BF121" s="781"/>
      <c r="BG121" s="781"/>
      <c r="BH121" s="781"/>
      <c r="BI121" s="781"/>
      <c r="BJ121" s="781"/>
      <c r="BK121" s="781"/>
      <c r="BL121" s="781"/>
      <c r="BM121" s="781"/>
      <c r="BN121" s="781"/>
      <c r="BO121" s="781"/>
      <c r="BP121" s="782"/>
      <c r="BQ121" s="845" t="s">
        <v>129</v>
      </c>
      <c r="BR121" s="846"/>
      <c r="BS121" s="846"/>
      <c r="BT121" s="846"/>
      <c r="BU121" s="846"/>
      <c r="BV121" s="846" t="s">
        <v>129</v>
      </c>
      <c r="BW121" s="846"/>
      <c r="BX121" s="846"/>
      <c r="BY121" s="846"/>
      <c r="BZ121" s="846"/>
      <c r="CA121" s="846" t="s">
        <v>129</v>
      </c>
      <c r="CB121" s="846"/>
      <c r="CC121" s="846"/>
      <c r="CD121" s="846"/>
      <c r="CE121" s="846"/>
      <c r="CF121" s="904" t="s">
        <v>438</v>
      </c>
      <c r="CG121" s="905"/>
      <c r="CH121" s="905"/>
      <c r="CI121" s="905"/>
      <c r="CJ121" s="905"/>
      <c r="CK121" s="898"/>
      <c r="CL121" s="884"/>
      <c r="CM121" s="884"/>
      <c r="CN121" s="884"/>
      <c r="CO121" s="885"/>
      <c r="CP121" s="864" t="s">
        <v>406</v>
      </c>
      <c r="CQ121" s="865"/>
      <c r="CR121" s="865"/>
      <c r="CS121" s="865"/>
      <c r="CT121" s="865"/>
      <c r="CU121" s="865"/>
      <c r="CV121" s="865"/>
      <c r="CW121" s="865"/>
      <c r="CX121" s="865"/>
      <c r="CY121" s="865"/>
      <c r="CZ121" s="865"/>
      <c r="DA121" s="865"/>
      <c r="DB121" s="865"/>
      <c r="DC121" s="865"/>
      <c r="DD121" s="865"/>
      <c r="DE121" s="865"/>
      <c r="DF121" s="866"/>
      <c r="DG121" s="845">
        <v>30963</v>
      </c>
      <c r="DH121" s="846"/>
      <c r="DI121" s="846"/>
      <c r="DJ121" s="846"/>
      <c r="DK121" s="846"/>
      <c r="DL121" s="846">
        <v>18780</v>
      </c>
      <c r="DM121" s="846"/>
      <c r="DN121" s="846"/>
      <c r="DO121" s="846"/>
      <c r="DP121" s="846"/>
      <c r="DQ121" s="846">
        <v>9034</v>
      </c>
      <c r="DR121" s="846"/>
      <c r="DS121" s="846"/>
      <c r="DT121" s="846"/>
      <c r="DU121" s="846"/>
      <c r="DV121" s="823">
        <v>0.2</v>
      </c>
      <c r="DW121" s="823"/>
      <c r="DX121" s="823"/>
      <c r="DY121" s="823"/>
      <c r="DZ121" s="824"/>
    </row>
    <row r="122" spans="1:130" s="233" customFormat="1" ht="26.25" customHeight="1" x14ac:dyDescent="0.2">
      <c r="A122" s="849"/>
      <c r="B122" s="850"/>
      <c r="C122" s="844" t="s">
        <v>452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129</v>
      </c>
      <c r="AB122" s="809"/>
      <c r="AC122" s="809"/>
      <c r="AD122" s="809"/>
      <c r="AE122" s="810"/>
      <c r="AF122" s="811" t="s">
        <v>129</v>
      </c>
      <c r="AG122" s="809"/>
      <c r="AH122" s="809"/>
      <c r="AI122" s="809"/>
      <c r="AJ122" s="810"/>
      <c r="AK122" s="811" t="s">
        <v>129</v>
      </c>
      <c r="AL122" s="809"/>
      <c r="AM122" s="809"/>
      <c r="AN122" s="809"/>
      <c r="AO122" s="810"/>
      <c r="AP122" s="853" t="s">
        <v>129</v>
      </c>
      <c r="AQ122" s="854"/>
      <c r="AR122" s="854"/>
      <c r="AS122" s="854"/>
      <c r="AT122" s="855"/>
      <c r="AU122" s="912"/>
      <c r="AV122" s="913"/>
      <c r="AW122" s="913"/>
      <c r="AX122" s="913"/>
      <c r="AY122" s="914"/>
      <c r="AZ122" s="867" t="s">
        <v>471</v>
      </c>
      <c r="BA122" s="868"/>
      <c r="BB122" s="868"/>
      <c r="BC122" s="868"/>
      <c r="BD122" s="868"/>
      <c r="BE122" s="868"/>
      <c r="BF122" s="868"/>
      <c r="BG122" s="868"/>
      <c r="BH122" s="868"/>
      <c r="BI122" s="868"/>
      <c r="BJ122" s="868"/>
      <c r="BK122" s="868"/>
      <c r="BL122" s="868"/>
      <c r="BM122" s="868"/>
      <c r="BN122" s="868"/>
      <c r="BO122" s="868"/>
      <c r="BP122" s="869"/>
      <c r="BQ122" s="908">
        <v>6372117</v>
      </c>
      <c r="BR122" s="874"/>
      <c r="BS122" s="874"/>
      <c r="BT122" s="874"/>
      <c r="BU122" s="874"/>
      <c r="BV122" s="874">
        <v>6625501</v>
      </c>
      <c r="BW122" s="874"/>
      <c r="BX122" s="874"/>
      <c r="BY122" s="874"/>
      <c r="BZ122" s="874"/>
      <c r="CA122" s="874">
        <v>7064095</v>
      </c>
      <c r="CB122" s="874"/>
      <c r="CC122" s="874"/>
      <c r="CD122" s="874"/>
      <c r="CE122" s="874"/>
      <c r="CF122" s="875">
        <v>171.4</v>
      </c>
      <c r="CG122" s="876"/>
      <c r="CH122" s="876"/>
      <c r="CI122" s="876"/>
      <c r="CJ122" s="876"/>
      <c r="CK122" s="898"/>
      <c r="CL122" s="884"/>
      <c r="CM122" s="884"/>
      <c r="CN122" s="884"/>
      <c r="CO122" s="885"/>
      <c r="CP122" s="864" t="s">
        <v>405</v>
      </c>
      <c r="CQ122" s="865"/>
      <c r="CR122" s="865"/>
      <c r="CS122" s="865"/>
      <c r="CT122" s="865"/>
      <c r="CU122" s="865"/>
      <c r="CV122" s="865"/>
      <c r="CW122" s="865"/>
      <c r="CX122" s="865"/>
      <c r="CY122" s="865"/>
      <c r="CZ122" s="865"/>
      <c r="DA122" s="865"/>
      <c r="DB122" s="865"/>
      <c r="DC122" s="865"/>
      <c r="DD122" s="865"/>
      <c r="DE122" s="865"/>
      <c r="DF122" s="866"/>
      <c r="DG122" s="845" t="s">
        <v>129</v>
      </c>
      <c r="DH122" s="846"/>
      <c r="DI122" s="846"/>
      <c r="DJ122" s="846"/>
      <c r="DK122" s="846"/>
      <c r="DL122" s="846" t="s">
        <v>438</v>
      </c>
      <c r="DM122" s="846"/>
      <c r="DN122" s="846"/>
      <c r="DO122" s="846"/>
      <c r="DP122" s="846"/>
      <c r="DQ122" s="846" t="s">
        <v>129</v>
      </c>
      <c r="DR122" s="846"/>
      <c r="DS122" s="846"/>
      <c r="DT122" s="846"/>
      <c r="DU122" s="846"/>
      <c r="DV122" s="823" t="s">
        <v>129</v>
      </c>
      <c r="DW122" s="823"/>
      <c r="DX122" s="823"/>
      <c r="DY122" s="823"/>
      <c r="DZ122" s="824"/>
    </row>
    <row r="123" spans="1:130" s="233" customFormat="1" ht="26.25" customHeight="1" x14ac:dyDescent="0.2">
      <c r="A123" s="849"/>
      <c r="B123" s="850"/>
      <c r="C123" s="844" t="s">
        <v>458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175</v>
      </c>
      <c r="AB123" s="809"/>
      <c r="AC123" s="809"/>
      <c r="AD123" s="809"/>
      <c r="AE123" s="810"/>
      <c r="AF123" s="811" t="s">
        <v>129</v>
      </c>
      <c r="AG123" s="809"/>
      <c r="AH123" s="809"/>
      <c r="AI123" s="809"/>
      <c r="AJ123" s="810"/>
      <c r="AK123" s="811" t="s">
        <v>129</v>
      </c>
      <c r="AL123" s="809"/>
      <c r="AM123" s="809"/>
      <c r="AN123" s="809"/>
      <c r="AO123" s="810"/>
      <c r="AP123" s="853" t="s">
        <v>129</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472</v>
      </c>
      <c r="BP123" s="907"/>
      <c r="BQ123" s="861">
        <v>9450145</v>
      </c>
      <c r="BR123" s="862"/>
      <c r="BS123" s="862"/>
      <c r="BT123" s="862"/>
      <c r="BU123" s="862"/>
      <c r="BV123" s="862">
        <v>10282070</v>
      </c>
      <c r="BW123" s="862"/>
      <c r="BX123" s="862"/>
      <c r="BY123" s="862"/>
      <c r="BZ123" s="862"/>
      <c r="CA123" s="862">
        <v>11231238</v>
      </c>
      <c r="CB123" s="862"/>
      <c r="CC123" s="862"/>
      <c r="CD123" s="862"/>
      <c r="CE123" s="862"/>
      <c r="CF123" s="777"/>
      <c r="CG123" s="778"/>
      <c r="CH123" s="778"/>
      <c r="CI123" s="778"/>
      <c r="CJ123" s="863"/>
      <c r="CK123" s="898"/>
      <c r="CL123" s="884"/>
      <c r="CM123" s="884"/>
      <c r="CN123" s="884"/>
      <c r="CO123" s="885"/>
      <c r="CP123" s="864" t="s">
        <v>473</v>
      </c>
      <c r="CQ123" s="865"/>
      <c r="CR123" s="865"/>
      <c r="CS123" s="865"/>
      <c r="CT123" s="865"/>
      <c r="CU123" s="865"/>
      <c r="CV123" s="865"/>
      <c r="CW123" s="865"/>
      <c r="CX123" s="865"/>
      <c r="CY123" s="865"/>
      <c r="CZ123" s="865"/>
      <c r="DA123" s="865"/>
      <c r="DB123" s="865"/>
      <c r="DC123" s="865"/>
      <c r="DD123" s="865"/>
      <c r="DE123" s="865"/>
      <c r="DF123" s="866"/>
      <c r="DG123" s="808" t="s">
        <v>175</v>
      </c>
      <c r="DH123" s="809"/>
      <c r="DI123" s="809"/>
      <c r="DJ123" s="809"/>
      <c r="DK123" s="810"/>
      <c r="DL123" s="811" t="s">
        <v>129</v>
      </c>
      <c r="DM123" s="809"/>
      <c r="DN123" s="809"/>
      <c r="DO123" s="809"/>
      <c r="DP123" s="810"/>
      <c r="DQ123" s="811" t="s">
        <v>129</v>
      </c>
      <c r="DR123" s="809"/>
      <c r="DS123" s="809"/>
      <c r="DT123" s="809"/>
      <c r="DU123" s="810"/>
      <c r="DV123" s="853" t="s">
        <v>129</v>
      </c>
      <c r="DW123" s="854"/>
      <c r="DX123" s="854"/>
      <c r="DY123" s="854"/>
      <c r="DZ123" s="855"/>
    </row>
    <row r="124" spans="1:130" s="233" customFormat="1" ht="26.25" customHeight="1" thickBot="1" x14ac:dyDescent="0.25">
      <c r="A124" s="849"/>
      <c r="B124" s="850"/>
      <c r="C124" s="844" t="s">
        <v>461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129</v>
      </c>
      <c r="AB124" s="809"/>
      <c r="AC124" s="809"/>
      <c r="AD124" s="809"/>
      <c r="AE124" s="810"/>
      <c r="AF124" s="811" t="s">
        <v>129</v>
      </c>
      <c r="AG124" s="809"/>
      <c r="AH124" s="809"/>
      <c r="AI124" s="809"/>
      <c r="AJ124" s="810"/>
      <c r="AK124" s="811" t="s">
        <v>175</v>
      </c>
      <c r="AL124" s="809"/>
      <c r="AM124" s="809"/>
      <c r="AN124" s="809"/>
      <c r="AO124" s="810"/>
      <c r="AP124" s="853" t="s">
        <v>129</v>
      </c>
      <c r="AQ124" s="854"/>
      <c r="AR124" s="854"/>
      <c r="AS124" s="854"/>
      <c r="AT124" s="855"/>
      <c r="AU124" s="856" t="s">
        <v>474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45.9</v>
      </c>
      <c r="BR124" s="860"/>
      <c r="BS124" s="860"/>
      <c r="BT124" s="860"/>
      <c r="BU124" s="860"/>
      <c r="BV124" s="860">
        <v>14.7</v>
      </c>
      <c r="BW124" s="860"/>
      <c r="BX124" s="860"/>
      <c r="BY124" s="860"/>
      <c r="BZ124" s="860"/>
      <c r="CA124" s="860">
        <v>7.9</v>
      </c>
      <c r="CB124" s="860"/>
      <c r="CC124" s="860"/>
      <c r="CD124" s="860"/>
      <c r="CE124" s="860"/>
      <c r="CF124" s="755"/>
      <c r="CG124" s="756"/>
      <c r="CH124" s="756"/>
      <c r="CI124" s="756"/>
      <c r="CJ124" s="891"/>
      <c r="CK124" s="899"/>
      <c r="CL124" s="899"/>
      <c r="CM124" s="899"/>
      <c r="CN124" s="899"/>
      <c r="CO124" s="900"/>
      <c r="CP124" s="864" t="s">
        <v>475</v>
      </c>
      <c r="CQ124" s="865"/>
      <c r="CR124" s="865"/>
      <c r="CS124" s="865"/>
      <c r="CT124" s="865"/>
      <c r="CU124" s="865"/>
      <c r="CV124" s="865"/>
      <c r="CW124" s="865"/>
      <c r="CX124" s="865"/>
      <c r="CY124" s="865"/>
      <c r="CZ124" s="865"/>
      <c r="DA124" s="865"/>
      <c r="DB124" s="865"/>
      <c r="DC124" s="865"/>
      <c r="DD124" s="865"/>
      <c r="DE124" s="865"/>
      <c r="DF124" s="866"/>
      <c r="DG124" s="792">
        <v>411548</v>
      </c>
      <c r="DH124" s="793"/>
      <c r="DI124" s="793"/>
      <c r="DJ124" s="793"/>
      <c r="DK124" s="794"/>
      <c r="DL124" s="795" t="s">
        <v>129</v>
      </c>
      <c r="DM124" s="793"/>
      <c r="DN124" s="793"/>
      <c r="DO124" s="793"/>
      <c r="DP124" s="794"/>
      <c r="DQ124" s="795" t="s">
        <v>129</v>
      </c>
      <c r="DR124" s="793"/>
      <c r="DS124" s="793"/>
      <c r="DT124" s="793"/>
      <c r="DU124" s="794"/>
      <c r="DV124" s="877" t="s">
        <v>129</v>
      </c>
      <c r="DW124" s="878"/>
      <c r="DX124" s="878"/>
      <c r="DY124" s="878"/>
      <c r="DZ124" s="879"/>
    </row>
    <row r="125" spans="1:130" s="233" customFormat="1" ht="26.25" customHeight="1" x14ac:dyDescent="0.2">
      <c r="A125" s="849"/>
      <c r="B125" s="850"/>
      <c r="C125" s="844" t="s">
        <v>463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129</v>
      </c>
      <c r="AB125" s="809"/>
      <c r="AC125" s="809"/>
      <c r="AD125" s="809"/>
      <c r="AE125" s="810"/>
      <c r="AF125" s="811" t="s">
        <v>129</v>
      </c>
      <c r="AG125" s="809"/>
      <c r="AH125" s="809"/>
      <c r="AI125" s="809"/>
      <c r="AJ125" s="810"/>
      <c r="AK125" s="811" t="s">
        <v>129</v>
      </c>
      <c r="AL125" s="809"/>
      <c r="AM125" s="809"/>
      <c r="AN125" s="809"/>
      <c r="AO125" s="810"/>
      <c r="AP125" s="853" t="s">
        <v>129</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476</v>
      </c>
      <c r="CL125" s="881"/>
      <c r="CM125" s="881"/>
      <c r="CN125" s="881"/>
      <c r="CO125" s="882"/>
      <c r="CP125" s="889" t="s">
        <v>477</v>
      </c>
      <c r="CQ125" s="837"/>
      <c r="CR125" s="837"/>
      <c r="CS125" s="837"/>
      <c r="CT125" s="837"/>
      <c r="CU125" s="837"/>
      <c r="CV125" s="837"/>
      <c r="CW125" s="837"/>
      <c r="CX125" s="837"/>
      <c r="CY125" s="837"/>
      <c r="CZ125" s="837"/>
      <c r="DA125" s="837"/>
      <c r="DB125" s="837"/>
      <c r="DC125" s="837"/>
      <c r="DD125" s="837"/>
      <c r="DE125" s="837"/>
      <c r="DF125" s="838"/>
      <c r="DG125" s="890" t="s">
        <v>129</v>
      </c>
      <c r="DH125" s="871"/>
      <c r="DI125" s="871"/>
      <c r="DJ125" s="871"/>
      <c r="DK125" s="871"/>
      <c r="DL125" s="871" t="s">
        <v>129</v>
      </c>
      <c r="DM125" s="871"/>
      <c r="DN125" s="871"/>
      <c r="DO125" s="871"/>
      <c r="DP125" s="871"/>
      <c r="DQ125" s="871" t="s">
        <v>129</v>
      </c>
      <c r="DR125" s="871"/>
      <c r="DS125" s="871"/>
      <c r="DT125" s="871"/>
      <c r="DU125" s="871"/>
      <c r="DV125" s="872" t="s">
        <v>129</v>
      </c>
      <c r="DW125" s="872"/>
      <c r="DX125" s="872"/>
      <c r="DY125" s="872"/>
      <c r="DZ125" s="873"/>
    </row>
    <row r="126" spans="1:130" s="233" customFormat="1" ht="26.25" customHeight="1" thickBot="1" x14ac:dyDescent="0.25">
      <c r="A126" s="849"/>
      <c r="B126" s="850"/>
      <c r="C126" s="844" t="s">
        <v>465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129</v>
      </c>
      <c r="AB126" s="809"/>
      <c r="AC126" s="809"/>
      <c r="AD126" s="809"/>
      <c r="AE126" s="810"/>
      <c r="AF126" s="811" t="s">
        <v>438</v>
      </c>
      <c r="AG126" s="809"/>
      <c r="AH126" s="809"/>
      <c r="AI126" s="809"/>
      <c r="AJ126" s="810"/>
      <c r="AK126" s="811" t="s">
        <v>129</v>
      </c>
      <c r="AL126" s="809"/>
      <c r="AM126" s="809"/>
      <c r="AN126" s="809"/>
      <c r="AO126" s="810"/>
      <c r="AP126" s="853" t="s">
        <v>129</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478</v>
      </c>
      <c r="CQ126" s="781"/>
      <c r="CR126" s="781"/>
      <c r="CS126" s="781"/>
      <c r="CT126" s="781"/>
      <c r="CU126" s="781"/>
      <c r="CV126" s="781"/>
      <c r="CW126" s="781"/>
      <c r="CX126" s="781"/>
      <c r="CY126" s="781"/>
      <c r="CZ126" s="781"/>
      <c r="DA126" s="781"/>
      <c r="DB126" s="781"/>
      <c r="DC126" s="781"/>
      <c r="DD126" s="781"/>
      <c r="DE126" s="781"/>
      <c r="DF126" s="782"/>
      <c r="DG126" s="845" t="s">
        <v>129</v>
      </c>
      <c r="DH126" s="846"/>
      <c r="DI126" s="846"/>
      <c r="DJ126" s="846"/>
      <c r="DK126" s="846"/>
      <c r="DL126" s="846" t="s">
        <v>129</v>
      </c>
      <c r="DM126" s="846"/>
      <c r="DN126" s="846"/>
      <c r="DO126" s="846"/>
      <c r="DP126" s="846"/>
      <c r="DQ126" s="846" t="s">
        <v>129</v>
      </c>
      <c r="DR126" s="846"/>
      <c r="DS126" s="846"/>
      <c r="DT126" s="846"/>
      <c r="DU126" s="846"/>
      <c r="DV126" s="823" t="s">
        <v>129</v>
      </c>
      <c r="DW126" s="823"/>
      <c r="DX126" s="823"/>
      <c r="DY126" s="823"/>
      <c r="DZ126" s="824"/>
    </row>
    <row r="127" spans="1:130" s="233" customFormat="1" ht="26.25" customHeight="1" x14ac:dyDescent="0.2">
      <c r="A127" s="851"/>
      <c r="B127" s="852"/>
      <c r="C127" s="867" t="s">
        <v>479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129</v>
      </c>
      <c r="AB127" s="809"/>
      <c r="AC127" s="809"/>
      <c r="AD127" s="809"/>
      <c r="AE127" s="810"/>
      <c r="AF127" s="811" t="s">
        <v>129</v>
      </c>
      <c r="AG127" s="809"/>
      <c r="AH127" s="809"/>
      <c r="AI127" s="809"/>
      <c r="AJ127" s="810"/>
      <c r="AK127" s="811" t="s">
        <v>129</v>
      </c>
      <c r="AL127" s="809"/>
      <c r="AM127" s="809"/>
      <c r="AN127" s="809"/>
      <c r="AO127" s="810"/>
      <c r="AP127" s="853" t="s">
        <v>129</v>
      </c>
      <c r="AQ127" s="854"/>
      <c r="AR127" s="854"/>
      <c r="AS127" s="854"/>
      <c r="AT127" s="855"/>
      <c r="AU127" s="235"/>
      <c r="AV127" s="235"/>
      <c r="AW127" s="235"/>
      <c r="AX127" s="870" t="s">
        <v>480</v>
      </c>
      <c r="AY127" s="841"/>
      <c r="AZ127" s="841"/>
      <c r="BA127" s="841"/>
      <c r="BB127" s="841"/>
      <c r="BC127" s="841"/>
      <c r="BD127" s="841"/>
      <c r="BE127" s="842"/>
      <c r="BF127" s="840" t="s">
        <v>481</v>
      </c>
      <c r="BG127" s="841"/>
      <c r="BH127" s="841"/>
      <c r="BI127" s="841"/>
      <c r="BJ127" s="841"/>
      <c r="BK127" s="841"/>
      <c r="BL127" s="842"/>
      <c r="BM127" s="840" t="s">
        <v>482</v>
      </c>
      <c r="BN127" s="841"/>
      <c r="BO127" s="841"/>
      <c r="BP127" s="841"/>
      <c r="BQ127" s="841"/>
      <c r="BR127" s="841"/>
      <c r="BS127" s="842"/>
      <c r="BT127" s="840" t="s">
        <v>483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484</v>
      </c>
      <c r="CQ127" s="781"/>
      <c r="CR127" s="781"/>
      <c r="CS127" s="781"/>
      <c r="CT127" s="781"/>
      <c r="CU127" s="781"/>
      <c r="CV127" s="781"/>
      <c r="CW127" s="781"/>
      <c r="CX127" s="781"/>
      <c r="CY127" s="781"/>
      <c r="CZ127" s="781"/>
      <c r="DA127" s="781"/>
      <c r="DB127" s="781"/>
      <c r="DC127" s="781"/>
      <c r="DD127" s="781"/>
      <c r="DE127" s="781"/>
      <c r="DF127" s="782"/>
      <c r="DG127" s="845" t="s">
        <v>129</v>
      </c>
      <c r="DH127" s="846"/>
      <c r="DI127" s="846"/>
      <c r="DJ127" s="846"/>
      <c r="DK127" s="846"/>
      <c r="DL127" s="846" t="s">
        <v>129</v>
      </c>
      <c r="DM127" s="846"/>
      <c r="DN127" s="846"/>
      <c r="DO127" s="846"/>
      <c r="DP127" s="846"/>
      <c r="DQ127" s="846" t="s">
        <v>129</v>
      </c>
      <c r="DR127" s="846"/>
      <c r="DS127" s="846"/>
      <c r="DT127" s="846"/>
      <c r="DU127" s="846"/>
      <c r="DV127" s="823" t="s">
        <v>129</v>
      </c>
      <c r="DW127" s="823"/>
      <c r="DX127" s="823"/>
      <c r="DY127" s="823"/>
      <c r="DZ127" s="824"/>
    </row>
    <row r="128" spans="1:130" s="233" customFormat="1" ht="26.25" customHeight="1" thickBot="1" x14ac:dyDescent="0.25">
      <c r="A128" s="825" t="s">
        <v>485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486</v>
      </c>
      <c r="X128" s="827"/>
      <c r="Y128" s="827"/>
      <c r="Z128" s="828"/>
      <c r="AA128" s="829" t="s">
        <v>129</v>
      </c>
      <c r="AB128" s="830"/>
      <c r="AC128" s="830"/>
      <c r="AD128" s="830"/>
      <c r="AE128" s="831"/>
      <c r="AF128" s="832" t="s">
        <v>175</v>
      </c>
      <c r="AG128" s="830"/>
      <c r="AH128" s="830"/>
      <c r="AI128" s="830"/>
      <c r="AJ128" s="831"/>
      <c r="AK128" s="832" t="s">
        <v>129</v>
      </c>
      <c r="AL128" s="830"/>
      <c r="AM128" s="830"/>
      <c r="AN128" s="830"/>
      <c r="AO128" s="831"/>
      <c r="AP128" s="833"/>
      <c r="AQ128" s="834"/>
      <c r="AR128" s="834"/>
      <c r="AS128" s="834"/>
      <c r="AT128" s="835"/>
      <c r="AU128" s="235"/>
      <c r="AV128" s="235"/>
      <c r="AW128" s="235"/>
      <c r="AX128" s="836" t="s">
        <v>487</v>
      </c>
      <c r="AY128" s="837"/>
      <c r="AZ128" s="837"/>
      <c r="BA128" s="837"/>
      <c r="BB128" s="837"/>
      <c r="BC128" s="837"/>
      <c r="BD128" s="837"/>
      <c r="BE128" s="838"/>
      <c r="BF128" s="815" t="s">
        <v>438</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488</v>
      </c>
      <c r="CQ128" s="759"/>
      <c r="CR128" s="759"/>
      <c r="CS128" s="759"/>
      <c r="CT128" s="759"/>
      <c r="CU128" s="759"/>
      <c r="CV128" s="759"/>
      <c r="CW128" s="759"/>
      <c r="CX128" s="759"/>
      <c r="CY128" s="759"/>
      <c r="CZ128" s="759"/>
      <c r="DA128" s="759"/>
      <c r="DB128" s="759"/>
      <c r="DC128" s="759"/>
      <c r="DD128" s="759"/>
      <c r="DE128" s="759"/>
      <c r="DF128" s="760"/>
      <c r="DG128" s="819" t="s">
        <v>438</v>
      </c>
      <c r="DH128" s="820"/>
      <c r="DI128" s="820"/>
      <c r="DJ128" s="820"/>
      <c r="DK128" s="820"/>
      <c r="DL128" s="820" t="s">
        <v>129</v>
      </c>
      <c r="DM128" s="820"/>
      <c r="DN128" s="820"/>
      <c r="DO128" s="820"/>
      <c r="DP128" s="820"/>
      <c r="DQ128" s="820" t="s">
        <v>129</v>
      </c>
      <c r="DR128" s="820"/>
      <c r="DS128" s="820"/>
      <c r="DT128" s="820"/>
      <c r="DU128" s="820"/>
      <c r="DV128" s="821" t="s">
        <v>438</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489</v>
      </c>
      <c r="X129" s="806"/>
      <c r="Y129" s="806"/>
      <c r="Z129" s="807"/>
      <c r="AA129" s="808">
        <v>4248114</v>
      </c>
      <c r="AB129" s="809"/>
      <c r="AC129" s="809"/>
      <c r="AD129" s="809"/>
      <c r="AE129" s="810"/>
      <c r="AF129" s="811">
        <v>4418573</v>
      </c>
      <c r="AG129" s="809"/>
      <c r="AH129" s="809"/>
      <c r="AI129" s="809"/>
      <c r="AJ129" s="810"/>
      <c r="AK129" s="811">
        <v>4726729</v>
      </c>
      <c r="AL129" s="809"/>
      <c r="AM129" s="809"/>
      <c r="AN129" s="809"/>
      <c r="AO129" s="810"/>
      <c r="AP129" s="812"/>
      <c r="AQ129" s="813"/>
      <c r="AR129" s="813"/>
      <c r="AS129" s="813"/>
      <c r="AT129" s="814"/>
      <c r="AU129" s="236"/>
      <c r="AV129" s="236"/>
      <c r="AW129" s="236"/>
      <c r="AX129" s="780" t="s">
        <v>490</v>
      </c>
      <c r="AY129" s="781"/>
      <c r="AZ129" s="781"/>
      <c r="BA129" s="781"/>
      <c r="BB129" s="781"/>
      <c r="BC129" s="781"/>
      <c r="BD129" s="781"/>
      <c r="BE129" s="782"/>
      <c r="BF129" s="799" t="s">
        <v>129</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492</v>
      </c>
      <c r="X130" s="806"/>
      <c r="Y130" s="806"/>
      <c r="Z130" s="807"/>
      <c r="AA130" s="808">
        <v>642350</v>
      </c>
      <c r="AB130" s="809"/>
      <c r="AC130" s="809"/>
      <c r="AD130" s="809"/>
      <c r="AE130" s="810"/>
      <c r="AF130" s="811">
        <v>622601</v>
      </c>
      <c r="AG130" s="809"/>
      <c r="AH130" s="809"/>
      <c r="AI130" s="809"/>
      <c r="AJ130" s="810"/>
      <c r="AK130" s="811">
        <v>606321</v>
      </c>
      <c r="AL130" s="809"/>
      <c r="AM130" s="809"/>
      <c r="AN130" s="809"/>
      <c r="AO130" s="810"/>
      <c r="AP130" s="812"/>
      <c r="AQ130" s="813"/>
      <c r="AR130" s="813"/>
      <c r="AS130" s="813"/>
      <c r="AT130" s="814"/>
      <c r="AU130" s="236"/>
      <c r="AV130" s="236"/>
      <c r="AW130" s="236"/>
      <c r="AX130" s="780" t="s">
        <v>493</v>
      </c>
      <c r="AY130" s="781"/>
      <c r="AZ130" s="781"/>
      <c r="BA130" s="781"/>
      <c r="BB130" s="781"/>
      <c r="BC130" s="781"/>
      <c r="BD130" s="781"/>
      <c r="BE130" s="782"/>
      <c r="BF130" s="783">
        <v>11.2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494</v>
      </c>
      <c r="X131" s="790"/>
      <c r="Y131" s="790"/>
      <c r="Z131" s="791"/>
      <c r="AA131" s="792">
        <v>3605764</v>
      </c>
      <c r="AB131" s="793"/>
      <c r="AC131" s="793"/>
      <c r="AD131" s="793"/>
      <c r="AE131" s="794"/>
      <c r="AF131" s="795">
        <v>3795972</v>
      </c>
      <c r="AG131" s="793"/>
      <c r="AH131" s="793"/>
      <c r="AI131" s="793"/>
      <c r="AJ131" s="794"/>
      <c r="AK131" s="795">
        <v>4120408</v>
      </c>
      <c r="AL131" s="793"/>
      <c r="AM131" s="793"/>
      <c r="AN131" s="793"/>
      <c r="AO131" s="794"/>
      <c r="AP131" s="796"/>
      <c r="AQ131" s="797"/>
      <c r="AR131" s="797"/>
      <c r="AS131" s="797"/>
      <c r="AT131" s="798"/>
      <c r="AU131" s="236"/>
      <c r="AV131" s="236"/>
      <c r="AW131" s="236"/>
      <c r="AX131" s="758" t="s">
        <v>495</v>
      </c>
      <c r="AY131" s="759"/>
      <c r="AZ131" s="759"/>
      <c r="BA131" s="759"/>
      <c r="BB131" s="759"/>
      <c r="BC131" s="759"/>
      <c r="BD131" s="759"/>
      <c r="BE131" s="760"/>
      <c r="BF131" s="761">
        <v>7.9</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496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497</v>
      </c>
      <c r="W132" s="771"/>
      <c r="X132" s="771"/>
      <c r="Y132" s="771"/>
      <c r="Z132" s="772"/>
      <c r="AA132" s="773">
        <v>11.27383822</v>
      </c>
      <c r="AB132" s="774"/>
      <c r="AC132" s="774"/>
      <c r="AD132" s="774"/>
      <c r="AE132" s="775"/>
      <c r="AF132" s="776">
        <v>10.910723259999999</v>
      </c>
      <c r="AG132" s="774"/>
      <c r="AH132" s="774"/>
      <c r="AI132" s="774"/>
      <c r="AJ132" s="775"/>
      <c r="AK132" s="776">
        <v>11.57632933</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498</v>
      </c>
      <c r="W133" s="750"/>
      <c r="X133" s="750"/>
      <c r="Y133" s="750"/>
      <c r="Z133" s="751"/>
      <c r="AA133" s="752">
        <v>10.9</v>
      </c>
      <c r="AB133" s="753"/>
      <c r="AC133" s="753"/>
      <c r="AD133" s="753"/>
      <c r="AE133" s="754"/>
      <c r="AF133" s="752">
        <v>11.1</v>
      </c>
      <c r="AG133" s="753"/>
      <c r="AH133" s="753"/>
      <c r="AI133" s="753"/>
      <c r="AJ133" s="754"/>
      <c r="AK133" s="752">
        <v>11.2</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ynydr0aVh0v8SuWEYxySy4ZBfmiSklzvL4yDSpvVzY2hLJuzJv58KRkbFsdlA5tQSibjoC08gOk9zMCgBzjng==" saltValue="QQa1JVFjGi6jYQZm4sSe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H23" zoomScale="70" zoomScaleNormal="7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BQ48RLAoPe0Q/wLIRIL5/CzUYwxxgsPQ4DzAVxbb3Aeaxm2DHdZX52X7na/PdpHOxi3lUnApzkGi2WVXvfvnQ==" saltValue="YxnExC1oUWItUIT8ar+S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2"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502</v>
      </c>
      <c r="AP7" s="275"/>
      <c r="AQ7" s="276" t="s">
        <v>503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504</v>
      </c>
      <c r="AQ8" s="282" t="s">
        <v>505</v>
      </c>
      <c r="AR8" s="283" t="s">
        <v>506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507</v>
      </c>
      <c r="AL9" s="1160"/>
      <c r="AM9" s="1160"/>
      <c r="AN9" s="1161"/>
      <c r="AO9" s="284">
        <v>1117373</v>
      </c>
      <c r="AP9" s="284">
        <v>60236</v>
      </c>
      <c r="AQ9" s="285">
        <v>91900</v>
      </c>
      <c r="AR9" s="286">
        <v>-34.5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508</v>
      </c>
      <c r="AL10" s="1160"/>
      <c r="AM10" s="1160"/>
      <c r="AN10" s="1161"/>
      <c r="AO10" s="287">
        <v>58845</v>
      </c>
      <c r="AP10" s="287">
        <v>3172</v>
      </c>
      <c r="AQ10" s="288">
        <v>11848</v>
      </c>
      <c r="AR10" s="289">
        <v>-73.2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509</v>
      </c>
      <c r="AL11" s="1160"/>
      <c r="AM11" s="1160"/>
      <c r="AN11" s="1161"/>
      <c r="AO11" s="287">
        <v>238</v>
      </c>
      <c r="AP11" s="287">
        <v>13</v>
      </c>
      <c r="AQ11" s="288">
        <v>323</v>
      </c>
      <c r="AR11" s="289">
        <v>-96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510</v>
      </c>
      <c r="AL12" s="1160"/>
      <c r="AM12" s="1160"/>
      <c r="AN12" s="1161"/>
      <c r="AO12" s="287" t="s">
        <v>511</v>
      </c>
      <c r="AP12" s="287" t="s">
        <v>511</v>
      </c>
      <c r="AQ12" s="288">
        <v>21</v>
      </c>
      <c r="AR12" s="289" t="s">
        <v>511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512</v>
      </c>
      <c r="AL13" s="1160"/>
      <c r="AM13" s="1160"/>
      <c r="AN13" s="1161"/>
      <c r="AO13" s="287">
        <v>36672</v>
      </c>
      <c r="AP13" s="287">
        <v>1977</v>
      </c>
      <c r="AQ13" s="288">
        <v>3646</v>
      </c>
      <c r="AR13" s="289">
        <v>-45.8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513</v>
      </c>
      <c r="AL14" s="1160"/>
      <c r="AM14" s="1160"/>
      <c r="AN14" s="1161"/>
      <c r="AO14" s="287">
        <v>59278</v>
      </c>
      <c r="AP14" s="287">
        <v>3196</v>
      </c>
      <c r="AQ14" s="288">
        <v>1700</v>
      </c>
      <c r="AR14" s="289">
        <v>88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514</v>
      </c>
      <c r="AL15" s="1163"/>
      <c r="AM15" s="1163"/>
      <c r="AN15" s="1164"/>
      <c r="AO15" s="287">
        <v>-58900</v>
      </c>
      <c r="AP15" s="287">
        <v>-3175</v>
      </c>
      <c r="AQ15" s="288">
        <v>-7027</v>
      </c>
      <c r="AR15" s="289">
        <v>-54.8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1213506</v>
      </c>
      <c r="AP16" s="287">
        <v>65418</v>
      </c>
      <c r="AQ16" s="288">
        <v>102411</v>
      </c>
      <c r="AR16" s="289">
        <v>-36.1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519</v>
      </c>
      <c r="AL21" s="1166"/>
      <c r="AM21" s="1166"/>
      <c r="AN21" s="1167"/>
      <c r="AO21" s="300">
        <v>6.36</v>
      </c>
      <c r="AP21" s="301">
        <v>9.23</v>
      </c>
      <c r="AQ21" s="302">
        <v>-2.87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520</v>
      </c>
      <c r="AL22" s="1166"/>
      <c r="AM22" s="1166"/>
      <c r="AN22" s="1167"/>
      <c r="AO22" s="305">
        <v>95.8</v>
      </c>
      <c r="AP22" s="306">
        <v>96.8</v>
      </c>
      <c r="AQ22" s="307">
        <v>-1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502</v>
      </c>
      <c r="AP30" s="275"/>
      <c r="AQ30" s="276" t="s">
        <v>503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504</v>
      </c>
      <c r="AQ31" s="282" t="s">
        <v>505</v>
      </c>
      <c r="AR31" s="283" t="s">
        <v>506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524</v>
      </c>
      <c r="AL32" s="1150"/>
      <c r="AM32" s="1150"/>
      <c r="AN32" s="1151"/>
      <c r="AO32" s="315">
        <v>695820</v>
      </c>
      <c r="AP32" s="315">
        <v>37511</v>
      </c>
      <c r="AQ32" s="316">
        <v>50517</v>
      </c>
      <c r="AR32" s="317">
        <v>-25.7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525</v>
      </c>
      <c r="AL33" s="1150"/>
      <c r="AM33" s="1150"/>
      <c r="AN33" s="1151"/>
      <c r="AO33" s="315" t="s">
        <v>511</v>
      </c>
      <c r="AP33" s="315" t="s">
        <v>511</v>
      </c>
      <c r="AQ33" s="316" t="s">
        <v>511</v>
      </c>
      <c r="AR33" s="317" t="s">
        <v>511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526</v>
      </c>
      <c r="AL34" s="1150"/>
      <c r="AM34" s="1150"/>
      <c r="AN34" s="1151"/>
      <c r="AO34" s="315" t="s">
        <v>511</v>
      </c>
      <c r="AP34" s="315" t="s">
        <v>511</v>
      </c>
      <c r="AQ34" s="316">
        <v>23</v>
      </c>
      <c r="AR34" s="317" t="s">
        <v>511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527</v>
      </c>
      <c r="AL35" s="1150"/>
      <c r="AM35" s="1150"/>
      <c r="AN35" s="1151"/>
      <c r="AO35" s="315">
        <v>366403</v>
      </c>
      <c r="AP35" s="315">
        <v>19752</v>
      </c>
      <c r="AQ35" s="316">
        <v>15430</v>
      </c>
      <c r="AR35" s="317">
        <v>28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528</v>
      </c>
      <c r="AL36" s="1150"/>
      <c r="AM36" s="1150"/>
      <c r="AN36" s="1151"/>
      <c r="AO36" s="315">
        <v>21090</v>
      </c>
      <c r="AP36" s="315">
        <v>1137</v>
      </c>
      <c r="AQ36" s="316">
        <v>2664</v>
      </c>
      <c r="AR36" s="317">
        <v>-57.3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529</v>
      </c>
      <c r="AL37" s="1150"/>
      <c r="AM37" s="1150"/>
      <c r="AN37" s="1151"/>
      <c r="AO37" s="315" t="s">
        <v>511</v>
      </c>
      <c r="AP37" s="315" t="s">
        <v>511</v>
      </c>
      <c r="AQ37" s="316">
        <v>451</v>
      </c>
      <c r="AR37" s="317" t="s">
        <v>511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530</v>
      </c>
      <c r="AL38" s="1153"/>
      <c r="AM38" s="1153"/>
      <c r="AN38" s="1154"/>
      <c r="AO38" s="318" t="s">
        <v>511</v>
      </c>
      <c r="AP38" s="318" t="s">
        <v>511</v>
      </c>
      <c r="AQ38" s="319">
        <v>4</v>
      </c>
      <c r="AR38" s="307" t="s">
        <v>511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531</v>
      </c>
      <c r="AL39" s="1153"/>
      <c r="AM39" s="1153"/>
      <c r="AN39" s="1154"/>
      <c r="AO39" s="315" t="s">
        <v>511</v>
      </c>
      <c r="AP39" s="315" t="s">
        <v>511</v>
      </c>
      <c r="AQ39" s="316">
        <v>-3528</v>
      </c>
      <c r="AR39" s="317" t="s">
        <v>511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532</v>
      </c>
      <c r="AL40" s="1150"/>
      <c r="AM40" s="1150"/>
      <c r="AN40" s="1151"/>
      <c r="AO40" s="315">
        <v>-606321</v>
      </c>
      <c r="AP40" s="315">
        <v>-32686</v>
      </c>
      <c r="AQ40" s="316">
        <v>-45748</v>
      </c>
      <c r="AR40" s="317">
        <v>-28.6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299</v>
      </c>
      <c r="AL41" s="1156"/>
      <c r="AM41" s="1156"/>
      <c r="AN41" s="1157"/>
      <c r="AO41" s="315">
        <v>476992</v>
      </c>
      <c r="AP41" s="315">
        <v>25714</v>
      </c>
      <c r="AQ41" s="316">
        <v>19813</v>
      </c>
      <c r="AR41" s="317">
        <v>29.8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502</v>
      </c>
      <c r="AN49" s="1144" t="s">
        <v>536</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537</v>
      </c>
      <c r="AO50" s="332" t="s">
        <v>538</v>
      </c>
      <c r="AP50" s="333" t="s">
        <v>539</v>
      </c>
      <c r="AQ50" s="334" t="s">
        <v>540</v>
      </c>
      <c r="AR50" s="335" t="s">
        <v>541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556720</v>
      </c>
      <c r="AN51" s="337">
        <v>30077</v>
      </c>
      <c r="AO51" s="338">
        <v>-24.5</v>
      </c>
      <c r="AP51" s="339">
        <v>67343</v>
      </c>
      <c r="AQ51" s="340">
        <v>0.1</v>
      </c>
      <c r="AR51" s="341">
        <v>-24.6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115269</v>
      </c>
      <c r="AN52" s="345">
        <v>6227</v>
      </c>
      <c r="AO52" s="346">
        <v>-65.099999999999994</v>
      </c>
      <c r="AP52" s="347">
        <v>32865</v>
      </c>
      <c r="AQ52" s="348">
        <v>-6.3</v>
      </c>
      <c r="AR52" s="349">
        <v>-58.8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154975</v>
      </c>
      <c r="AN53" s="337">
        <v>8403</v>
      </c>
      <c r="AO53" s="338">
        <v>-72.099999999999994</v>
      </c>
      <c r="AP53" s="339">
        <v>73475</v>
      </c>
      <c r="AQ53" s="340">
        <v>9.1</v>
      </c>
      <c r="AR53" s="341">
        <v>-81.2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111678</v>
      </c>
      <c r="AN54" s="345">
        <v>6056</v>
      </c>
      <c r="AO54" s="346">
        <v>-2.7</v>
      </c>
      <c r="AP54" s="347">
        <v>43072</v>
      </c>
      <c r="AQ54" s="348">
        <v>31.1</v>
      </c>
      <c r="AR54" s="349">
        <v>-33.799999999999997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631762</v>
      </c>
      <c r="AN55" s="337">
        <v>34283</v>
      </c>
      <c r="AO55" s="338">
        <v>308</v>
      </c>
      <c r="AP55" s="339">
        <v>87464</v>
      </c>
      <c r="AQ55" s="340">
        <v>19</v>
      </c>
      <c r="AR55" s="341">
        <v>289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281969</v>
      </c>
      <c r="AN56" s="345">
        <v>15301</v>
      </c>
      <c r="AO56" s="346">
        <v>152.69999999999999</v>
      </c>
      <c r="AP56" s="347">
        <v>47479</v>
      </c>
      <c r="AQ56" s="348">
        <v>10.199999999999999</v>
      </c>
      <c r="AR56" s="349">
        <v>142.5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2646515</v>
      </c>
      <c r="AN57" s="337">
        <v>143094</v>
      </c>
      <c r="AO57" s="338">
        <v>317.39999999999998</v>
      </c>
      <c r="AP57" s="339">
        <v>96248</v>
      </c>
      <c r="AQ57" s="340">
        <v>10</v>
      </c>
      <c r="AR57" s="341">
        <v>307.39999999999998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2107215</v>
      </c>
      <c r="AN58" s="345">
        <v>113934</v>
      </c>
      <c r="AO58" s="346">
        <v>644.6</v>
      </c>
      <c r="AP58" s="347">
        <v>55768</v>
      </c>
      <c r="AQ58" s="348">
        <v>17.5</v>
      </c>
      <c r="AR58" s="349">
        <v>627.1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2341274</v>
      </c>
      <c r="AN59" s="337">
        <v>126214</v>
      </c>
      <c r="AO59" s="338">
        <v>-11.8</v>
      </c>
      <c r="AP59" s="339">
        <v>76413</v>
      </c>
      <c r="AQ59" s="340">
        <v>-20.6</v>
      </c>
      <c r="AR59" s="341">
        <v>8.8000000000000007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1436448</v>
      </c>
      <c r="AN60" s="345">
        <v>77437</v>
      </c>
      <c r="AO60" s="346">
        <v>-32</v>
      </c>
      <c r="AP60" s="347">
        <v>39658</v>
      </c>
      <c r="AQ60" s="348">
        <v>-28.9</v>
      </c>
      <c r="AR60" s="349">
        <v>-3.1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1266249</v>
      </c>
      <c r="AN61" s="352">
        <v>68414</v>
      </c>
      <c r="AO61" s="353">
        <v>103.4</v>
      </c>
      <c r="AP61" s="354">
        <v>80189</v>
      </c>
      <c r="AQ61" s="355">
        <v>3.5</v>
      </c>
      <c r="AR61" s="341">
        <v>99.9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810516</v>
      </c>
      <c r="AN62" s="345">
        <v>43791</v>
      </c>
      <c r="AO62" s="346">
        <v>139.5</v>
      </c>
      <c r="AP62" s="347">
        <v>43768</v>
      </c>
      <c r="AQ62" s="348">
        <v>4.7</v>
      </c>
      <c r="AR62" s="349">
        <v>134.80000000000001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yD+cOU8lIdPu+qy4cUQ8b4YwP1OGut9CRdrQ+6dH+MAt0G8r3yZXqfamqtfN9ygjj7T2uT9SD+UapDVLlELoNg==" saltValue="DieRSSTrZjeehSCzTpaE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550</v>
      </c>
    </row>
    <row r="120" spans="125:125" ht="13.5" hidden="1" customHeight="1" x14ac:dyDescent="0.2"/>
    <row r="121" spans="125:125" ht="13.5" hidden="1" customHeight="1" x14ac:dyDescent="0.2">
      <c r="DU121" s="262"/>
    </row>
  </sheetData>
  <sheetProtection algorithmName="SHA-512" hashValue="c80VYa8lw79Qgl2h7BrsCBsHz6Cloj3aqiVy5ohNIjqKR+N6fjNjh+NZBm5aWUDnvEuXu9dDp1Q3CKjXA9xxEw==" saltValue="mdxmEDSsuI92dhURzTk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551</v>
      </c>
    </row>
  </sheetData>
  <sheetProtection algorithmName="SHA-512" hashValue="ddbPBmvIDu/MXacPj6ngA9lPlcNZAPBe7KlpqC8phK0f/LDzAEIW6XixYFw8Wy+OJyMC/giQZAwMdQbK+55ZdQ==" saltValue="GJyYok9IryP8wRvVB535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7"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68" t="s">
        <v>3</v>
      </c>
      <c r="D47" s="1168"/>
      <c r="E47" s="1169"/>
      <c r="F47" s="11">
        <v>30.46</v>
      </c>
      <c r="G47" s="12">
        <v>38.1</v>
      </c>
      <c r="H47" s="12">
        <v>40.29</v>
      </c>
      <c r="I47" s="12">
        <v>51.32</v>
      </c>
      <c r="J47" s="13">
        <v>56.66</v>
      </c>
    </row>
    <row r="48" spans="2:10" ht="57.75" customHeight="1" x14ac:dyDescent="0.2">
      <c r="B48" s="14"/>
      <c r="C48" s="1170" t="s">
        <v>4</v>
      </c>
      <c r="D48" s="1170"/>
      <c r="E48" s="1171"/>
      <c r="F48" s="15">
        <v>9.14</v>
      </c>
      <c r="G48" s="16">
        <v>9.49</v>
      </c>
      <c r="H48" s="16">
        <v>7.75</v>
      </c>
      <c r="I48" s="16">
        <v>9.76</v>
      </c>
      <c r="J48" s="17">
        <v>11.94</v>
      </c>
    </row>
    <row r="49" spans="2:10" ht="57.75" customHeight="1" thickBot="1" x14ac:dyDescent="0.25">
      <c r="B49" s="18"/>
      <c r="C49" s="1172" t="s">
        <v>5</v>
      </c>
      <c r="D49" s="1172"/>
      <c r="E49" s="1173"/>
      <c r="F49" s="19" t="s">
        <v>557</v>
      </c>
      <c r="G49" s="20">
        <v>8.6300000000000008</v>
      </c>
      <c r="H49" s="20">
        <v>0.61</v>
      </c>
      <c r="I49" s="20">
        <v>14.89</v>
      </c>
      <c r="J49" s="21">
        <v>11.58</v>
      </c>
    </row>
    <row r="50" spans="2:10" ht="13.2" x14ac:dyDescent="0.2"/>
  </sheetData>
  <sheetProtection algorithmName="SHA-512" hashValue="q7vXN9k50J1W0rTSt9Fr09RG18TKbOiul7QRmLUbtASf94r0YTp5TYAAoa6lbwlbpCIC5yM71smuKDchZzy3Vg==" saltValue="a2Sour3h+WKxsb6cHivn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2023-03-14T01:11:21Z</cp:lastPrinted>
  <dcterms:created xsi:type="dcterms:W3CDTF">2023-02-20T05:32:23Z</dcterms:created>
  <dcterms:modified xsi:type="dcterms:W3CDTF">2023-10-04T07:50:02Z</dcterms:modified>
  <cp:category/>
</cp:coreProperties>
</file>