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536"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<sst xmlns="http://schemas.openxmlformats.org/spreadsheetml/2006/main" count="1201" uniqueCount="624">
  <si>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</si>
  <si>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</si>
  <si>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</si>
  <si>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</si>
  <si>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</si>
  <si>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</si>
  <si>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</si>
  <si>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</si>
  <si>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</si>
  <si>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</si>
  <si>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</si>
  <si>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</si>
  <si>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</si>
  <si>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</si>
  <si>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</si>
  <si>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</si>
  <si>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</si>
  <si>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</si>
  <si>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</si>
  <si>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</si>
  <si>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</si>
  <si>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</si>
  <si>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</si>
  <si>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</si>
  <si>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</si>
  <si>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</si>
  <si>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</si>
  <si>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</si>
  <si>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</si>
  <si>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</si>
  <si>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</si>
  <si>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</si>
  <si>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</si>
  <si>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</si>
  <si>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</si>
  <si>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</si>
  <si>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</si>
  <si>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</si>
  <si>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</si>
  <si>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</si>
  <si>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</si>
  <si>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</si>
  <si>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</si>
  <si>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</si>
  <si>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</si>
  <si>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</si>
  <si>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</si>
  <si>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</si>
  <si>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</si>
  <si>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</si>
  <si>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</si>
  <si>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</si>
  <si>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</si>
  <si>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</si>
  <si>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</si>
  <si>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</si>
  <si>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</si>
  <si>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</si>
  <si>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</si>
  <si>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</si>
  <si>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</si>
  <si>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</si>
  <si>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</si>
  <si>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</si>
  <si>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</si>
  <si>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</si>
  <si>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</si>
  <si>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</si>
  <si>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</si>
  <si>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</si>
  <si>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</si>
  <si>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</si>
  <si>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</si>
  <si>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</si>
  <si>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</si>
  <si>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</si>
  <si>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</si>
  <si>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</si>
  <si>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</si>
  <si>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</si>
  <si>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</si>
  <si>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</si>
  <si>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</si>
  <si>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</si>
  <si>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</si>
  <si>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</si>
  <si>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</si>
  <si>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</si>
  <si>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</si>
  <si>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</si>
  <si>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</si>
  <si>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</si>
  <si>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</si>
  <si>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</si>
  <si>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</si>
  <si>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</si>
  <si>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</si>
  <si>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</si>
  <si>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</si>
  <si>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</si>
  <si>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</si>
  <si>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</si>
  <si>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</si>
  <si>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</si>
  <si>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</si>
  <si>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</si>
  <si>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</si>
  <si>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</si>
  <si>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</si>
  <si>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</si>
  <si>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</si>
  <si>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</si>
  <si>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</si>
  <si>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</si>
  <si>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</si>
  <si>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</si>
  <si>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</si>
  <si>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</si>
  <si>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</si>
  <si>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</si>
  <si>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</si>
  <si>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</si>
  <si>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</si>
  <si>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</si>
  <si>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</si>
  <si>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</si>
  <si>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</si>
  <si>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</si>
  <si>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</si>
  <si>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</si>
  <si>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</si>
  <si>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</si>
  <si>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</si>
  <si>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</si>
  <si>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</si>
  <si>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</si>
  <si>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</si>
  <si>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</si>
  <si>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</si>
  <si>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</si>
  <si>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</si>
  <si>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</si>
  <si>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</si>
  <si>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</si>
  <si>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</si>
  <si>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</si>
  <si>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</si>
  <si>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</si>
  <si>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</si>
  <si>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</si>
  <si>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</si>
  <si>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</si>
  <si>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</si>
  <si>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</si>
  <si>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</si>
  <si>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</si>
  <si>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</si>
  <si>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</si>
  <si>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</si>
  <si>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</si>
  <si>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</si>
  <si>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</si>
  <si>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</si>
  <si>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</si>
  <si>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</si>
  <si>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</si>
  <si>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</si>
  <si>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</si>
  <si>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</si>
  <si>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</si>
  <si>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</si>
  <si>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</si>
  <si>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</si>
  <si>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</si>
  <si>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</si>
  <si>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</si>
  <si>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</si>
  <si>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</si>
  <si>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</si>
  <si>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</si>
  <si>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</si>
  <si>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</si>
  <si>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</si>
  <si>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</si>
  <si>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</si>
  <si>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</si>
  <si>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</si>
  <si>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</si>
  <si>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</si>
  <si>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</si>
  <si>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</si>
  <si>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</si>
  <si>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</si>
  <si>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</si>
  <si>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</si>
  <si>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</si>
  <si>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</si>
  <si>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</si>
  <si>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</si>
  <si>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</si>
  <si>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</si>
  <si>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</si>
  <si>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</si>
  <si>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</si>
  <si>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</si>
  <si>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</si>
  <si>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</si>
  <si>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</si>
  <si>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</si>
  <si>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</si>
  <si>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</si>
  <si>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</si>
  <si>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</si>
  <si>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</si>
  <si>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</si>
  <si>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</si>
  <si>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岐阜県大野町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</si>
  <si>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</si>
  <si>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</si>
  <si>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</si>
  <si>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</si>
  <si>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</si>
  <si>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</si>
  <si>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</si>
  <si>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</si>
  <si>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</si>
  <si>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</si>
  <si>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</si>
  <si>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</si>
  <si>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</si>
  <si>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</si>
  <si>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</si>
  <si>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</si>
  <si>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</si>
  <si>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</si>
  <si>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</si>
  <si>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</si>
  <si>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</si>
  <si>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</si>
  <si>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</si>
  <si>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</si>
  <si>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</si>
  <si>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</si>
  <si>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</si>
  <si>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</si>
  <si>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</si>
  <si>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</si>
  <si>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</si>
  <si>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</si>
  <si>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</si>
  <si>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</si>
  <si>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</si>
  <si>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</si>
  <si>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</si>
  <si>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</si>
  <si>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</si>
  <si>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</si>
  <si>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</si>
  <si>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</si>
  <si>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</si>
  <si>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</si>
  <si>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</si>
  <si>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</si>
  <si>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</si>
  <si>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</si>
  <si>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</si>
  <si>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</si>
  <si>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</si>
  <si>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</si>
  <si>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</si>
  <si>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</si>
  <si>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</si>
  <si>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</si>
  <si>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</si>
  <si>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</si>
  <si>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</si>
  <si>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</si>
  <si>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</si>
  <si>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</si>
  <si>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</si>
  <si>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</si>
  <si>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</si>
  <si>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</si>
  <si>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</si>
  <si>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</si>
  <si>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</si>
  <si>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</si>
  <si>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</si>
  <si>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</si>
  <si>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</si>
  <si>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</si>
  <si>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</si>
  <si>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</si>
  <si>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</si>
  <si>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</si>
  <si>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</si>
  <si>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</si>
  <si>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</si>
  <si>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</si>
  <si>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</si>
  <si>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</si>
  <si>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</si>
  <si>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</si>
  <si>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</si>
  <si>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</si>
  <si>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</si>
  <si>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</si>
  <si>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</si>
  <si>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</si>
  <si>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</si>
  <si>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</si>
  <si>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</si>
  <si>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</si>
  <si>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</si>
  <si>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</si>
  <si>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</si>
  <si>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</si>
  <si>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</si>
  <si>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</si>
  <si>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</si>
  <si>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</si>
  <si>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</si>
  <si>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</si>
  <si>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</si>
  <si>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</si>
  <si>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</si>
  <si>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</si>
  <si>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</si>
  <si>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</si>
  <si>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</si>
  <si>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</si>
  <si>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</si>
  <si>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</si>
  <si>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</si>
  <si>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</si>
  <si>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</si>
  <si>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</si>
  <si>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</si>
  <si>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</si>
  <si>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</si>
  <si>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</si>
  <si>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</si>
  <si>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</si>
  <si>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</si>
  <si>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</si>
  <si>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</si>
  <si>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</si>
  <si>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</si>
  <si>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</si>
  <si>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</si>
  <si>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</si>
  <si>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</si>
  <si>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</si>
  <si>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</si>
  <si>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</si>
  <si>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</si>
  <si>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</si>
  <si>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</si>
  <si>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</si>
  <si>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</si>
  <si>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</si>
  <si>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</si>
  <si>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</si>
  <si>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</si>
  <si>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</si>
  <si>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</si>
  <si>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</si>
  <si>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</si>
  <si>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</si>
  <si>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</si>
  <si>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</si>
  <si>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</si>
  <si>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</si>
  <si>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岐阜県大野町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</si>
  <si>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</si>
  <si>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</si>
  <si>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</si>
  <si>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</si>
  <si>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</si>
  <si>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</si>
  <si>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</si>
  <si>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</si>
  <si>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</si>
  <si>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</si>
  <si>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</si>
  <si>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</si>
  <si>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</si>
  <si>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</si>
  <si>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</si>
  <si>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</si>
  <si>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</si>
  <si>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</si>
  <si>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</si>
  <si>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</si>
  <si>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</si>
  <si>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</si>
  <si>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</si>
  <si>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</si>
  <si>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</si>
  <si>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</si>
  <si>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</si>
  <si>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</si>
  <si>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</si>
  <si>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</si>
  <si>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</si>
  <si>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</si>
  <si>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</si>
  <si>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</si>
  <si>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</si>
  <si>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</si>
  <si>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上水道事業会計</t>
    <phoneticPr fontId="5"/>
  </si>
  <si>
    <t>法適用企業</t>
    <phoneticPr fontId="5"/>
  </si>
  <si>
    <t>大野神戸インターチェンジ周辺まちづくり整備事業特別会計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</si>
  <si>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</si>
  <si>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</si>
  <si>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</si>
  <si>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</si>
  <si>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</si>
  <si>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</si>
  <si>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</si>
  <si>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</si>
  <si>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</si>
  <si>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</si>
  <si>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</si>
  <si>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</si>
  <si>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</si>
  <si>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</si>
  <si>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</si>
  <si>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</si>
  <si>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</si>
  <si>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</si>
  <si>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</si>
  <si>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</si>
  <si>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</si>
  <si>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</si>
  <si>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</si>
  <si>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</si>
  <si>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</si>
  <si>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</si>
  <si>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</si>
  <si>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</si>
  <si>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</si>
  <si>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</si>
  <si>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</si>
  <si>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</si>
  <si>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</si>
  <si>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</si>
  <si>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</si>
  <si>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</si>
  <si>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</si>
  <si>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</si>
  <si>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</si>
  <si>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</si>
  <si>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</si>
  <si>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</si>
  <si>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</si>
  <si>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</si>
  <si>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</si>
  <si>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</si>
  <si>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</si>
  <si>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</si>
  <si>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</si>
  <si>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</si>
  <si>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</si>
  <si>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</si>
  <si>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</si>
  <si>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</si>
  <si>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</si>
  <si>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</si>
  <si>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</si>
  <si>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</si>
  <si>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</si>
  <si>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</si>
  <si>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</si>
  <si>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</si>
  <si>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</si>
  <si>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後期高齢者医療特別会計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</si>
  <si>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</si>
  <si>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</si>
  <si>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</si>
  <si>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</si>
  <si>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</si>
  <si>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</si>
  <si>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大野神戸インターチェンジ周辺まちづくり整備事業特別会計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</si>
  <si>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</si>
  <si>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</si>
  <si>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</si>
  <si>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</si>
  <si>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</si>
  <si>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</si>
  <si>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</si>
  <si>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</si>
  <si>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</si>
  <si>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</si>
  <si>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</si>
  <si>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</si>
  <si>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</si>
  <si>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</si>
  <si>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</si>
  <si>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</si>
  <si>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</si>
  <si>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</si>
  <si>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</si>
  <si>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</si>
  <si>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</si>
  <si>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</si>
  <si>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</si>
  <si>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</si>
  <si>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</si>
  <si>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</si>
  <si>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</si>
  <si>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</si>
  <si>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</si>
  <si>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</si>
  <si>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</si>
  <si>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</si>
  <si>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</si>
  <si>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</si>
  <si>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</si>
  <si>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</si>
  <si>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</si>
  <si>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</si>
  <si>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</si>
  <si>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</si>
  <si>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</si>
  <si>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</si>
  <si>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</si>
  <si>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</si>
  <si>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</si>
  <si>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</si>
  <si>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</si>
  <si>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</si>
  <si>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</si>
  <si>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</si>
  <si>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</si>
  <si>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</si>
  <si>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</si>
  <si>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</si>
  <si>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</si>
  <si>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</si>
  <si>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</si>
  <si>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</si>
  <si>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</si>
  <si>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</si>
  <si>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</si>
  <si>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</si>
  <si>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</si>
  <si>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</si>
  <si>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</si>
  <si>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</si>
  <si>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</si>
  <si>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</si>
  <si>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</si>
  <si>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</si>
  <si>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</si>
  <si>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</si>
  <si>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</si>
  <si>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</si>
  <si>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</si>
  <si>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</si>
  <si>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</si>
  <si>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</si>
  <si>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</si>
  <si>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</si>
  <si>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</si>
  <si>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</si>
  <si>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</si>
  <si>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</si>
  <si>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</si>
  <si>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</si>
  <si>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5.97</t>
  </si>
  <si>
    <t>▲ 6.39</t>
  </si>
  <si>
    <t>▲ 6.54</t>
  </si>
  <si>
    <t>上水道事業会計</t>
  </si>
  <si>
    <t>一般会計</t>
  </si>
  <si>
    <t>国民健康保険事業特別会計</t>
  </si>
  <si>
    <t>大野神戸インターチェンジ周辺まちづくり整備事業特別会計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</si>
  <si>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</si>
  <si>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</si>
  <si>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</si>
  <si>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</si>
  <si>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</si>
  <si>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</si>
  <si>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</si>
  <si>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</si>
  <si>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</si>
  <si>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基金から18百万円繰入</t>
    <rPh sb="0" eb="2">
      <t>キキン</t>
    </rPh>
    <rPh sb="6" eb="7">
      <t>ヒャク</t>
    </rPh>
    <rPh sb="7" eb="9">
      <t>マンエン</t>
    </rPh>
    <rPh sb="9" eb="11">
      <t>クリイレ</t>
    </rPh>
    <phoneticPr fontId="2"/>
  </si>
  <si>
    <t>-</t>
    <phoneticPr fontId="2"/>
  </si>
  <si>
    <t>-</t>
    <phoneticPr fontId="2"/>
  </si>
  <si>
    <t>-</t>
    <phoneticPr fontId="2"/>
  </si>
  <si>
    <t>-</t>
    <phoneticPr fontId="2"/>
  </si>
  <si>
    <t>大垣衛生施設組合</t>
    <rPh sb="0" eb="4">
      <t>オオガキエイセイ</t>
    </rPh>
    <rPh sb="4" eb="8">
      <t>シセツクミアイ</t>
    </rPh>
    <phoneticPr fontId="2"/>
  </si>
  <si>
    <t>揖斐川水防事務組合</t>
    <rPh sb="0" eb="3">
      <t>イビガワ</t>
    </rPh>
    <rPh sb="3" eb="5">
      <t>スイボウ</t>
    </rPh>
    <rPh sb="5" eb="9">
      <t>ジムクミアイ</t>
    </rPh>
    <phoneticPr fontId="2"/>
  </si>
  <si>
    <t>岐阜県市町村会館組合</t>
    <rPh sb="0" eb="3">
      <t>ギフケン</t>
    </rPh>
    <rPh sb="3" eb="8">
      <t>シチョウソンカイカン</t>
    </rPh>
    <rPh sb="8" eb="10">
      <t>クミアイ</t>
    </rPh>
    <phoneticPr fontId="2"/>
  </si>
  <si>
    <t>岐阜県市町村職員退職手当組合</t>
    <rPh sb="0" eb="3">
      <t>ギフケン</t>
    </rPh>
    <rPh sb="3" eb="6">
      <t>シチョウソン</t>
    </rPh>
    <rPh sb="6" eb="8">
      <t>ショクイン</t>
    </rPh>
    <rPh sb="8" eb="14">
      <t>タイショクテアテクミアイ</t>
    </rPh>
    <phoneticPr fontId="2"/>
  </si>
  <si>
    <t>揖斐郡消防組合</t>
    <rPh sb="0" eb="7">
      <t>イビグンショウボウクミアイ</t>
    </rPh>
    <phoneticPr fontId="2"/>
  </si>
  <si>
    <t>西濃環境整備組合</t>
    <rPh sb="0" eb="4">
      <t>セイノウカンキョウ</t>
    </rPh>
    <rPh sb="4" eb="8">
      <t>セイビクミアイ</t>
    </rPh>
    <phoneticPr fontId="2"/>
  </si>
  <si>
    <t>揖斐広域連合（普通会計分）</t>
    <rPh sb="0" eb="6">
      <t>イビコウイキレンゴウ</t>
    </rPh>
    <rPh sb="7" eb="12">
      <t>フツウカイケイブン</t>
    </rPh>
    <phoneticPr fontId="2"/>
  </si>
  <si>
    <t>揖斐広域連合（介護保険事業会計分）</t>
    <rPh sb="0" eb="6">
      <t>イビコウイキレンゴウ</t>
    </rPh>
    <rPh sb="7" eb="16">
      <t>カイゴホケンジギョウカイケイブン</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</si>
  <si>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</si>
  <si>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9">
      <t>コウキコウレイシャイリョウレンゴウ</t>
    </rPh>
    <rPh sb="10" eb="12">
      <t>トクベツ</t>
    </rPh>
    <rPh sb="12" eb="15">
      <t>カイケイブン</t>
    </rPh>
    <phoneticPr fontId="2"/>
  </si>
  <si>
    <t>-</t>
    <phoneticPr fontId="2"/>
  </si>
  <si>
    <t>-</t>
    <phoneticPr fontId="2"/>
  </si>
  <si>
    <t>基金から115百万円繰入</t>
    <rPh sb="0" eb="2">
      <t>キキン</t>
    </rPh>
    <rPh sb="7" eb="12">
      <t>ヒャクマンエンクリイレ</t>
    </rPh>
    <phoneticPr fontId="2"/>
  </si>
  <si>
    <t>公共施設整備基金</t>
  </si>
  <si>
    <t>ぎふ大野ふるさと応援基金</t>
    <phoneticPr fontId="2"/>
  </si>
  <si>
    <t>災害対策基金</t>
    <phoneticPr fontId="2"/>
  </si>
  <si>
    <t>町営住宅敷金基金</t>
    <phoneticPr fontId="5"/>
  </si>
  <si>
    <t>森林環境譲与税基金</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</si>
  <si>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</si>
  <si>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</si>
  <si>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</si>
  <si>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</si>
  <si>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</si>
  <si>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</si>
  <si>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</si>
  <si>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</si>
  <si>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</si>
  <si>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がともに類似団体内平均値を下回っており、将来負担比率については実数としてはマイナスとなった。しかしながら、今後も大型事業に係る地方債の発行、またその償還に伴い、実質公債費比率の上昇が見込まれる。このため、住民ニーズを把握し事業の取捨選択を行うとともに、事業の実施については国県支出金を活用するなどして、地方債に大きく依存しない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</si>
  <si>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</si>
  <si>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</si>
  <si>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</si>
  <si>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内平均値より低い水準にあり実数としてはマイナスとなった。これは大規模事業に係る地方債の発行により地方債現在高や将来負担額は増加したものの、財政調整基金残高などの増加により、充当可能財源残高の方が増加が大きかったことによるものである。
　今後も、地方債の発行等により上昇傾向にあるため、将来負担を考慮の上、引き続き施設の老朽化対策に取り組んでいく。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</si>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</sst>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B45C-48EE-A869-7F8CB376E5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103076</c:v>
                </c:pt>
                <c:pt idx="1">
                  <c:v>76078</c:v>
                </c:pt>
                <c:pt idx="2">
                  <c:v>60340</c:v>
                </c:pt>
                <c:pt idx="3">
                  <c:v>41986</c:v>
                </c:pt>
                <c:pt idx="4">
                  <c:v>41499</c:v>
                </c:pt>
              </c:numCache>
            </c:numRef>
          </c:val>
          <c:smooth val="0"/>
          <c:extLst>
            <c:ext xmlns:c16="http://schemas.microsoft.com/office/drawing/2014/chart" uri="{C3380CC4-5D6E-409C-BE32-E72D297353CC}">
              <c16:uniqueId val="{00000001-B45C-48EE-A869-7F8CB376E5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3.05</c:v>
                </c:pt>
                <c:pt idx="1">
                  <c:v>2.91</c:v>
                </c:pt>
                <c:pt idx="2">
                  <c:v>2.91</c:v>
                </c:pt>
                <c:pt idx="3">
                  <c:v>6.65</c:v>
                </c:pt>
                <c:pt idx="4">
                  <c:v>7.73</c:v>
                </c:pt>
              </c:numCache>
            </c:numRef>
          </c:val>
          <c:extLst>
            <c:ext xmlns:c16="http://schemas.microsoft.com/office/drawing/2014/chart" uri="{C3380CC4-5D6E-409C-BE32-E72D297353CC}">
              <c16:uniqueId val="{00000000-3E85-44D5-B737-A595C39DBA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57.44</c:v>
                </c:pt>
                <c:pt idx="1">
                  <c:v>51.34</c:v>
                </c:pt>
                <c:pt idx="2">
                  <c:v>46.26</c:v>
                </c:pt>
                <c:pt idx="3">
                  <c:v>42.2</c:v>
                </c:pt>
                <c:pt idx="4">
                  <c:v>47.13</c:v>
                </c:pt>
              </c:numCache>
            </c:numRef>
          </c:val>
          <c:extLst>
            <c:ext xmlns:c16="http://schemas.microsoft.com/office/drawing/2014/chart" uri="{C3380CC4-5D6E-409C-BE32-E72D297353CC}">
              <c16:uniqueId val="{00000001-3E85-44D5-B737-A595C39DBA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-5.97</c:v>
                </c:pt>
                <c:pt idx="1">
                  <c:v>-6.39</c:v>
                </c:pt>
                <c:pt idx="2">
                  <c:v>-6.54</c:v>
                </c:pt>
                <c:pt idx="3">
                  <c:v>0.65</c:v>
                </c:pt>
                <c:pt idx="4">
                  <c:v>4.26</c:v>
                </c:pt>
              </c:numCache>
            </c:numRef>
          </c:val>
          <c:smooth val="0"/>
          <c:extLst>
            <c:ext xmlns:c16="http://schemas.microsoft.com/office/drawing/2014/chart" uri="{C3380CC4-5D6E-409C-BE32-E72D297353CC}">
              <c16:uniqueId val="{00000002-3E85-44D5-B737-A595C39DBA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73-48C9-B968-7F27C9624E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73-48C9-B968-7F27C9624E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73-48C9-B968-7F27C9624E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73-48C9-B968-7F27C9624E9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F73-48C9-B968-7F27C9624E9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0.06</c:v>
                </c:pt>
                <c:pt idx="4">
                  <c:v>#N/A</c:v>
                </c:pt>
                <c:pt idx="5">
                  <c:v>0.15</c:v>
                </c:pt>
                <c:pt idx="6">
                  <c:v>#N/A</c:v>
                </c:pt>
                <c:pt idx="7">
                  <c:v>0.16</c:v>
                </c:pt>
                <c:pt idx="8">
                  <c:v>#N/A</c:v>
                </c:pt>
                <c:pt idx="9">
                  <c:v>0.15</c:v>
                </c:pt>
              </c:numCache>
            </c:numRef>
          </c:val>
          <c:extLst>
            <c:ext xmlns:c16="http://schemas.microsoft.com/office/drawing/2014/chart" uri="{C3380CC4-5D6E-409C-BE32-E72D297353CC}">
              <c16:uniqueId val="{00000005-5F73-48C9-B968-7F27C9624E9A}"/>
            </c:ext>
          </c:extLst>
        </c:ser>
        <c:ser>
          <c:idx val="6"/>
          <c:order val="6"/>
          <c:tx>
            <c:strRef>
              <c:f>データシート!$A$33</c:f>
              <c:strCache>
                <c:ptCount val="1"/>
                <c:pt idx="0">
                  <c:v>大野神戸インターチェンジ周辺まちづくり整備事業特別会計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1.24</c:v>
                </c:pt>
              </c:numCache>
            </c:numRef>
          </c:val>
          <c:extLst>
            <c:ext xmlns:c16="http://schemas.microsoft.com/office/drawing/2014/chart" uri="{C3380CC4-5D6E-409C-BE32-E72D297353CC}">
              <c16:uniqueId val="{00000006-5F73-48C9-B968-7F27C9624E9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c:v>
                </c:pt>
                <c:pt idx="2">
                  <c:v>#N/A</c:v>
                </c:pt>
                <c:pt idx="3">
                  <c:v>0.59</c:v>
                </c:pt>
                <c:pt idx="4">
                  <c:v>#N/A</c:v>
                </c:pt>
                <c:pt idx="5">
                  <c:v>1.3</c:v>
                </c:pt>
                <c:pt idx="6">
                  <c:v>#N/A</c:v>
                </c:pt>
                <c:pt idx="7">
                  <c:v>2.04</c:v>
                </c:pt>
                <c:pt idx="8">
                  <c:v>#N/A</c:v>
                </c:pt>
                <c:pt idx="9">
                  <c:v>1.85</c:v>
                </c:pt>
              </c:numCache>
            </c:numRef>
          </c:val>
          <c:extLst>
            <c:ext xmlns:c16="http://schemas.microsoft.com/office/drawing/2014/chart" uri="{C3380CC4-5D6E-409C-BE32-E72D297353CC}">
              <c16:uniqueId val="{00000007-5F73-48C9-B968-7F27C9624E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3.04</c:v>
                </c:pt>
                <c:pt idx="2">
                  <c:v>#N/A</c:v>
                </c:pt>
                <c:pt idx="3">
                  <c:v>2.91</c:v>
                </c:pt>
                <c:pt idx="4">
                  <c:v>#N/A</c:v>
                </c:pt>
                <c:pt idx="5">
                  <c:v>2.9</c:v>
                </c:pt>
                <c:pt idx="6">
                  <c:v>#N/A</c:v>
                </c:pt>
                <c:pt idx="7">
                  <c:v>6.64</c:v>
                </c:pt>
                <c:pt idx="8">
                  <c:v>#N/A</c:v>
                </c:pt>
                <c:pt idx="9">
                  <c:v>7.73</c:v>
                </c:pt>
              </c:numCache>
            </c:numRef>
          </c:val>
          <c:extLst>
            <c:ext xmlns:c16="http://schemas.microsoft.com/office/drawing/2014/chart" uri="{C3380CC4-5D6E-409C-BE32-E72D297353CC}">
              <c16:uniqueId val="{00000008-5F73-48C9-B968-7F27C9624E9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14.08</c:v>
                </c:pt>
                <c:pt idx="2">
                  <c:v>#N/A</c:v>
                </c:pt>
                <c:pt idx="3">
                  <c:v>13.13</c:v>
                </c:pt>
                <c:pt idx="4">
                  <c:v>#N/A</c:v>
                </c:pt>
                <c:pt idx="5">
                  <c:v>12.35</c:v>
                </c:pt>
                <c:pt idx="6">
                  <c:v>#N/A</c:v>
                </c:pt>
                <c:pt idx="7">
                  <c:v>10.08</c:v>
                </c:pt>
                <c:pt idx="8">
                  <c:v>#N/A</c:v>
                </c:pt>
                <c:pt idx="9">
                  <c:v>8.77</c:v>
                </c:pt>
              </c:numCache>
            </c:numRef>
          </c:val>
          <c:extLst>
            <c:ext xmlns:c16="http://schemas.microsoft.com/office/drawing/2014/chart" uri="{C3380CC4-5D6E-409C-BE32-E72D297353CC}">
              <c16:uniqueId val="{00000009-5F73-48C9-B968-7F27C9624E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406</c:v>
                </c:pt>
                <c:pt idx="5">
                  <c:v>409</c:v>
                </c:pt>
                <c:pt idx="8">
                  <c:v>409</c:v>
                </c:pt>
                <c:pt idx="11">
                  <c:v>421</c:v>
                </c:pt>
                <c:pt idx="14">
                  <c:v>431</c:v>
                </c:pt>
              </c:numCache>
            </c:numRef>
          </c:val>
          <c:extLst>
            <c:ext xmlns:c16="http://schemas.microsoft.com/office/drawing/2014/chart" uri="{C3380CC4-5D6E-409C-BE32-E72D297353CC}">
              <c16:uniqueId val="{00000000-79A4-4578-8D10-8F528DCFB2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A4-4578-8D10-8F528DCFB2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A4-4578-8D10-8F528DCFB2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75</c:v>
                </c:pt>
                <c:pt idx="3">
                  <c:v>70</c:v>
                </c:pt>
                <c:pt idx="6">
                  <c:v>63</c:v>
                </c:pt>
                <c:pt idx="9">
                  <c:v>63</c:v>
                </c:pt>
                <c:pt idx="12">
                  <c:v>63</c:v>
                </c:pt>
              </c:numCache>
            </c:numRef>
          </c:val>
          <c:extLst>
            <c:ext xmlns:c16="http://schemas.microsoft.com/office/drawing/2014/chart" uri="{C3380CC4-5D6E-409C-BE32-E72D297353CC}">
              <c16:uniqueId val="{00000003-79A4-4578-8D10-8F528DCFB2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4-79A4-4578-8D10-8F528DCFB2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A4-4578-8D10-8F528DCFB2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A4-4578-8D10-8F528DCFB2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429</c:v>
                </c:pt>
                <c:pt idx="3">
                  <c:v>456</c:v>
                </c:pt>
                <c:pt idx="6">
                  <c:v>475</c:v>
                </c:pt>
                <c:pt idx="9">
                  <c:v>541</c:v>
                </c:pt>
                <c:pt idx="12">
                  <c:v>619</c:v>
                </c:pt>
              </c:numCache>
            </c:numRef>
          </c:val>
          <c:extLst>
            <c:ext xmlns:c16="http://schemas.microsoft.com/office/drawing/2014/chart" uri="{C3380CC4-5D6E-409C-BE32-E72D297353CC}">
              <c16:uniqueId val="{00000007-79A4-4578-8D10-8F528DCFB2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c:v>
                </c:pt>
                <c:pt idx="2">
                  <c:v>#N/A</c:v>
                </c:pt>
                <c:pt idx="3">
                  <c:v>#N/A</c:v>
                </c:pt>
                <c:pt idx="4">
                  <c:v>120</c:v>
                </c:pt>
                <c:pt idx="5">
                  <c:v>#N/A</c:v>
                </c:pt>
                <c:pt idx="6">
                  <c:v>#N/A</c:v>
                </c:pt>
                <c:pt idx="7">
                  <c:v>131</c:v>
                </c:pt>
                <c:pt idx="8">
                  <c:v>#N/A</c:v>
                </c:pt>
                <c:pt idx="9">
                  <c:v>#N/A</c:v>
                </c:pt>
                <c:pt idx="10">
                  <c:v>185</c:v>
                </c:pt>
                <c:pt idx="11">
                  <c:v>#N/A</c:v>
                </c:pt>
                <c:pt idx="12">
                  <c:v>#N/A</c:v>
                </c:pt>
                <c:pt idx="13">
                  <c:v>253</c:v>
                </c:pt>
                <c:pt idx="14">
                  <c:v>#N/A</c:v>
                </c:pt>
              </c:numCache>
            </c:numRef>
          </c:val>
          <c:smooth val="0"/>
          <c:extLst>
            <c:ext xmlns:c16="http://schemas.microsoft.com/office/drawing/2014/chart" uri="{C3380CC4-5D6E-409C-BE32-E72D297353CC}">
              <c16:uniqueId val="{00000008-79A4-4578-8D10-8F528DCFB2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5068</c:v>
                </c:pt>
                <c:pt idx="5">
                  <c:v>5312</c:v>
                </c:pt>
                <c:pt idx="8">
                  <c:v>5269</c:v>
                </c:pt>
                <c:pt idx="11">
                  <c:v>5202</c:v>
                </c:pt>
                <c:pt idx="14">
                  <c:v>5312</c:v>
                </c:pt>
              </c:numCache>
            </c:numRef>
          </c:val>
          <c:extLst>
            <c:ext xmlns:c16="http://schemas.microsoft.com/office/drawing/2014/chart" uri="{C3380CC4-5D6E-409C-BE32-E72D297353CC}">
              <c16:uniqueId val="{00000000-33F9-4D5B-AFFD-92C6A5BE52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c:v>
                </c:pt>
                <c:pt idx="5">
                  <c:v>97</c:v>
                </c:pt>
                <c:pt idx="8">
                  <c:v>87</c:v>
                </c:pt>
                <c:pt idx="11">
                  <c:v>73</c:v>
                </c:pt>
                <c:pt idx="14">
                  <c:v>61</c:v>
                </c:pt>
              </c:numCache>
            </c:numRef>
          </c:val>
          <c:extLst>
            <c:ext xmlns:c16="http://schemas.microsoft.com/office/drawing/2014/chart" uri="{C3380CC4-5D6E-409C-BE32-E72D297353CC}">
              <c16:uniqueId val="{00000001-33F9-4D5B-AFFD-92C6A5BE52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3442</c:v>
                </c:pt>
                <c:pt idx="5">
                  <c:v>3359</c:v>
                </c:pt>
                <c:pt idx="8">
                  <c:v>3131</c:v>
                </c:pt>
                <c:pt idx="11">
                  <c:v>3073</c:v>
                </c:pt>
                <c:pt idx="14">
                  <c:v>3531</c:v>
                </c:pt>
              </c:numCache>
            </c:numRef>
          </c:val>
          <c:extLst>
            <c:ext xmlns:c16="http://schemas.microsoft.com/office/drawing/2014/chart" uri="{C3380CC4-5D6E-409C-BE32-E72D297353CC}">
              <c16:uniqueId val="{00000002-33F9-4D5B-AFFD-92C6A5BE52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F9-4D5B-AFFD-92C6A5BE52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F9-4D5B-AFFD-92C6A5BE52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F9-4D5B-AFFD-92C6A5BE52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730</c:v>
                </c:pt>
                <c:pt idx="3">
                  <c:v>716</c:v>
                </c:pt>
                <c:pt idx="6">
                  <c:v>743</c:v>
                </c:pt>
                <c:pt idx="9">
                  <c:v>704</c:v>
                </c:pt>
                <c:pt idx="12">
                  <c:v>651</c:v>
                </c:pt>
              </c:numCache>
            </c:numRef>
          </c:val>
          <c:extLst>
            <c:ext xmlns:c16="http://schemas.microsoft.com/office/drawing/2014/chart" uri="{C3380CC4-5D6E-409C-BE32-E72D297353CC}">
              <c16:uniqueId val="{00000006-33F9-4D5B-AFFD-92C6A5BE52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481</c:v>
                </c:pt>
                <c:pt idx="3">
                  <c:v>413</c:v>
                </c:pt>
                <c:pt idx="6">
                  <c:v>360</c:v>
                </c:pt>
                <c:pt idx="9">
                  <c:v>358</c:v>
                </c:pt>
                <c:pt idx="12">
                  <c:v>312</c:v>
                </c:pt>
              </c:numCache>
            </c:numRef>
          </c:val>
          <c:extLst>
            <c:ext xmlns:c16="http://schemas.microsoft.com/office/drawing/2014/chart" uri="{C3380CC4-5D6E-409C-BE32-E72D297353CC}">
              <c16:uniqueId val="{00000007-33F9-4D5B-AFFD-92C6A5BE52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3F9-4D5B-AFFD-92C6A5BE52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F9-4D5B-AFFD-92C6A5BE52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6542</c:v>
                </c:pt>
                <c:pt idx="3">
                  <c:v>7185</c:v>
                </c:pt>
                <c:pt idx="6">
                  <c:v>7420</c:v>
                </c:pt>
                <c:pt idx="9">
                  <c:v>7404</c:v>
                </c:pt>
                <c:pt idx="12">
                  <c:v>7567</c:v>
                </c:pt>
              </c:numCache>
            </c:numRef>
          </c:val>
          <c:extLst>
            <c:ext xmlns:c16="http://schemas.microsoft.com/office/drawing/2014/chart" uri="{C3380CC4-5D6E-409C-BE32-E72D297353CC}">
              <c16:uniqueId val="{0000000A-33F9-4D5B-AFFD-92C6A5BE52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36</c:v>
                </c:pt>
                <c:pt idx="8">
                  <c:v>#N/A</c:v>
                </c:pt>
                <c:pt idx="9">
                  <c:v>#N/A</c:v>
                </c:pt>
                <c:pt idx="10">
                  <c:v>118</c:v>
                </c:pt>
                <c:pt idx="11">
                  <c:v>#N/A</c:v>
                </c:pt>
                <c:pt idx="12">
                  <c:v>#N/A</c:v>
                </c:pt>
                <c:pt idx="13">
                  <c:v>0</c:v>
                </c:pt>
                <c:pt idx="14">
                  <c:v>#N/A</c:v>
                </c:pt>
              </c:numCache>
            </c:numRef>
          </c:val>
          <c:smooth val="0"/>
          <c:extLst>
            <c:ext xmlns:c16="http://schemas.microsoft.com/office/drawing/2014/chart" uri="{C3380CC4-5D6E-409C-BE32-E72D297353CC}">
              <c16:uniqueId val="{0000000B-33F9-4D5B-AFFD-92C6A5BE52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2259</c:v>
                </c:pt>
                <c:pt idx="1">
                  <c:v>2131</c:v>
                </c:pt>
                <c:pt idx="2">
                  <c:v>2544</c:v>
                </c:pt>
              </c:numCache>
            </c:numRef>
          </c:val>
          <c:extLst>
            <c:ext xmlns:c16="http://schemas.microsoft.com/office/drawing/2014/chart" uri="{C3380CC4-5D6E-409C-BE32-E72D297353CC}">
              <c16:uniqueId val="{00000000-AEC9-475A-AC31-DB2C7954B7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177</c:v>
                </c:pt>
                <c:pt idx="1">
                  <c:v>138</c:v>
                </c:pt>
                <c:pt idx="2">
                  <c:v>138</c:v>
                </c:pt>
              </c:numCache>
            </c:numRef>
          </c:val>
          <c:extLst>
            <c:ext xmlns:c16="http://schemas.microsoft.com/office/drawing/2014/chart" uri="{C3380CC4-5D6E-409C-BE32-E72D297353CC}">
              <c16:uniqueId val="{00000001-AEC9-475A-AC31-DB2C7954B7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160</c:v>
                </c:pt>
                <c:pt idx="1">
                  <c:v>456</c:v>
                </c:pt>
                <c:pt idx="2">
                  <c:v>501</c:v>
                </c:pt>
              </c:numCache>
            </c:numRef>
          </c:val>
          <c:extLst>
            <c:ext xmlns:c16="http://schemas.microsoft.com/office/drawing/2014/chart" uri="{C3380CC4-5D6E-409C-BE32-E72D297353CC}">
              <c16:uniqueId val="{00000002-AEC9-475A-AC31-DB2C7954B7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{001F52C1-0F4F-4E6F-A5B7-4BA8EB693229}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3A-42B1-B4AA-1F32D7E30A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{4E6B9A51-DE7F-48F1-A09B-AE1B56685E69}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A-42B1-B4AA-1F32D7E30A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{F97CA9E8-6EE7-408F-8B50-ADEBB6EF94DE}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A-42B1-B4AA-1F32D7E30A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{1451A4DA-4301-4CB4-BCB1-D57D639D7353}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A-42B1-B4AA-1F32D7E30A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{B7703657-8D23-40DA-B139-50300C42B46C}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A-42B1-B4AA-1F32D7E30A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{3F84D071-1F94-4DD9-AB6E-55D87922DFCC}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3A-42B1-B4AA-1F32D7E30A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{D07FF7FA-47DF-4EA4-87F1-B960E3C4FD99}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3A-42B1-B4AA-1F32D7E30A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{F45A4AC8-3889-463B-9253-A7D18E7D7DD9}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3A-42B1-B4AA-1F32D7E30A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{8FED3970-5CC3-436A-978D-8836539EED79}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3A-42B1-B4AA-1F32D7E30A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61.4</c:v>
                </c:pt>
                <c:pt idx="16">
                  <c:v>62.5</c:v>
                </c:pt>
                <c:pt idx="24">
                  <c:v>64</c:v>
                </c:pt>
                <c:pt idx="32">
                  <c:v>65.8</c:v>
                </c:pt>
              </c:numCache>
            </c:numRef>
          </c:xVal>
          <c:yVal>
            <c:numRef>
              <c:f>公会計指標分析・財政指標組合せ分析表!$BP$51:$DC$51</c:f>
              <c:numCache>
                <c:formatCode>#,##0.0;"▲ "#,##0.0</c:formatCode>
                <c:ptCount val="40"/>
                <c:pt idx="16">
                  <c:v>0.8</c:v>
                </c:pt>
                <c:pt idx="24">
                  <c:v>2.5</c:v>
                </c:pt>
              </c:numCache>
            </c:numRef>
          </c:yVal>
          <c:smooth val="0"/>
          <c:extLst>
            <c:ext xmlns:c16="http://schemas.microsoft.com/office/drawing/2014/chart" uri="{C3380CC4-5D6E-409C-BE32-E72D297353CC}">
              <c16:uniqueId val="{00000009-9D3A-42B1-B4AA-1F32D7E30A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{7C6B2C25-78C9-4CAB-B7A5-C52E584794B3}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3A-42B1-B4AA-1F32D7E30A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{53870D8F-88CA-4A9E-B7B1-A1A09D3B5FF4}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A-42B1-B4AA-1F32D7E30A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{BE65FE79-4AD4-42AD-AC4B-869B83A08EDB}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A-42B1-B4AA-1F32D7E30A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{B68E1938-7362-4D4C-B579-E8391F4BFF4B}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A-42B1-B4AA-1F32D7E30A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{27E15D5E-E980-493F-9DF9-554CE93C2817}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A-42B1-B4AA-1F32D7E30A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{021F9C78-42CC-466E-BF6B-B9DE87CBB3EE}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3A-42B1-B4AA-1F32D7E30A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{7B744CD2-A994-4364-AF1E-80CFCF6D0248}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3A-42B1-B4AA-1F32D7E30A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{0D715221-7ECC-4FAF-AE02-CB899C0CAFB1}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3A-42B1-B4AA-1F32D7E30A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{0D403FD3-FE8F-441B-B760-366F0650429C}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3A-42B1-B4AA-1F32D7E30A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D3A-42B1-B4AA-1F32D7E30A7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{E87424C0-1D5D-49AD-8D27-3508F93ADBF4}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B4-4972-BF5C-2CF3063FE7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{1A393C09-21F6-4FE4-9EA5-46D70759800C}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B4-4972-BF5C-2CF3063FE7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{E270ED23-7A96-4353-A979-507B4C46A62A}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B4-4972-BF5C-2CF3063FE7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{2F19B3E4-F941-49D6-8477-F624601DF7AD}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B4-4972-BF5C-2CF3063FE7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{0FD0FA85-D5E3-44CB-B78F-242D77A6A999}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B4-4972-BF5C-2CF3063FE78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{AEE42734-D2C6-4D49-99D8-9BD6F64884C4}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B4-4972-BF5C-2CF3063FE78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{BBBB257F-3DC8-49C8-BEC7-C9DF59EC5E26}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B4-4972-BF5C-2CF3063FE78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{65B3BCAF-B998-438F-A258-5949B362DB8B}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B4-4972-BF5C-2CF3063FE7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{082F450F-A83C-427D-8914-DE263E27AF4D}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B4-4972-BF5C-2CF3063FE7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2.2999999999999998</c:v>
                </c:pt>
                <c:pt idx="16">
                  <c:v>2.6</c:v>
                </c:pt>
                <c:pt idx="24">
                  <c:v>3.1</c:v>
                </c:pt>
                <c:pt idx="32">
                  <c:v>3.9</c:v>
                </c:pt>
              </c:numCache>
            </c:numRef>
          </c:xVal>
          <c:yVal>
            <c:numRef>
              <c:f>公会計指標分析・財政指標組合せ分析表!$BP$73:$DC$73</c:f>
              <c:numCache>
                <c:formatCode>#,##0.0;"▲ "#,##0.0</c:formatCode>
                <c:ptCount val="40"/>
                <c:pt idx="16">
                  <c:v>0.8</c:v>
                </c:pt>
                <c:pt idx="24">
                  <c:v>2.5</c:v>
                </c:pt>
              </c:numCache>
            </c:numRef>
          </c:yVal>
          <c:smooth val="0"/>
          <c:extLst>
            <c:ext xmlns:c16="http://schemas.microsoft.com/office/drawing/2014/chart" uri="{C3380CC4-5D6E-409C-BE32-E72D297353CC}">
              <c16:uniqueId val="{00000009-CBB4-4972-BF5C-2CF3063FE7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{11454710-402F-4B03-A51F-D1C8AECAF15C}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B4-4972-BF5C-2CF3063FE7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{33F352B5-8846-4AA5-8B6B-2726CB3066D3}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B4-4972-BF5C-2CF3063FE7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{22551132-7148-4919-8A49-47162CC059A6}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B4-4972-BF5C-2CF3063FE7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{1A646066-5C72-4DF2-A7F8-0336AEE49A0D}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B4-4972-BF5C-2CF3063FE7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{E0D0D6F7-3235-4659-90DC-C3A4530B3066}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B4-4972-BF5C-2CF3063FE787}"/>
                </c:ext>
              </c:extLst>
            </c:dLbl>
            <c:dLbl>
              <c:idx val="8"/>
              <c:layout>
                <c:manualLayout>
                  <c:x val="-3.6621232849961861E-2"/>
                  <c:y val="-5.64816799974244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{7BF647FB-160B-4193-8EA1-0F573DB5E210}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B4-4972-BF5C-2CF3063FE787}"/>
                </c:ext>
              </c:extLst>
            </c:dLbl>
            <c:dLbl>
              <c:idx val="16"/>
              <c:layout>
                <c:manualLayout>
                  <c:x val="-2.6647101494224387E-2"/>
                  <c:y val="-6.835161417816340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{964C00E5-5A1E-4CC2-BF62-8ECD1B32E322}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B4-4972-BF5C-2CF3063FE78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{42615F62-3D75-48BD-B51F-77E21C15DC97}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B4-4972-BF5C-2CF3063FE78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{C70FE162-A98C-481D-A65D-3526DE291251}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B4-4972-BF5C-2CF3063FE7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CBB4-4972-BF5C-2CF3063FE787}"/>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元利償還金は、臨時財政対策債や防災対策事業債などの増により</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百万円増加している。しかし、算入公債費等の増加は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千万円の増加となっており、実質公債費比率の分子は前年度と比べ</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ている。実質公債費比率の分子の増の主な要因は、令和３年度から新たに道の駅整備事業や本庁舎耐震補強事業等の元金償還が始まったためである。今後も元利償還金の増加が見込まれるため、計画的な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将来負担額は、一般会計等に係る地方債の現在高で令和３年度に</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百万円の借入をしたことにより増加した。充当可能財源等は、充当可能基金の増により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将来負担比率の分子は、令和元年度及び２年度とプラスとなっていたが令和３年度はマイナスに転じた。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百万円積み立てたこと、ぎふ大野ふるさと応援基金を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基金の使途により、必要なその他特定目的基金には、積み立てを行い、財政調整基金は、残高を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公共施設整備基金：将来予想される公共施設建設のための資金を確保する。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ぎふ大野ふるさと応援基金：寄附金を活用し、まちの将来像の実現に向けたまちづくりを推進するため。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災害対策基金：災害対策に要する臨時的経費に充てるため。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森林環境譲与税基金：間伐や人材育成、担い手の確保等の森林整備及びその促進に要する経費に充てるため。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町営住宅敷金基金：町営住宅の敷金を管理するため。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ぎふ大野ふるさと応援基金：ぎふ大野ふるさと応援金を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百万円積み立てたことにより、交通安全施設整備事業などに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基金の使途により必要なその他特定目的基金には、将来の財政需要を見込み、計画的な積み立てを行う。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公共施設整備基金：令和７年度に予定する認定こども園の改修工事や令和４年度以降に実施予定の本庁舎及び社会教育施設等のトイレ改修工事のため、毎年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千円程度の計画的な積み立てを行っていく予定。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今後の財政需要を見込み、基金の取り崩しに大きく頼ることのない財政運営をし、基金の残高を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積立利息の微増のほか、増減はない。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令和４年度から令和６年度の地方債償還のピークに備え、現状を維持する見込み。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有形固定資産減価償却率は類似団体内平均値より高い水準にあり、平成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年度に完成した道の駅の減価償却が始まったこと等により、令和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また、今後は防災行政無線デジタル化整備工事の資産計上も控えているが、減価償却が始まれば上昇傾向が続くため、老朽化した施設の集約化や除却を検討していく必要がある。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9" name="直線コネクタ 68"/>
        <xdr:cNvCxnSpPr/>
      </xdr:nvCxnSpPr>
      <xdr:spPr>
        <a:xfrm flipV="1">
          <a:off x="4206240" y="450126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0" name="有形固定資産減価償却率最小値テキスト"/>
        <xdr:cNvSpPr txBox="1"/>
      </xdr:nvSpPr>
      <xdr:spPr>
        <a:xfrm>
          <a:off x="4258945"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1" name="直線コネクタ 70"/>
        <xdr:cNvCxnSpPr/>
      </xdr:nvCxnSpPr>
      <xdr:spPr>
        <a:xfrm>
          <a:off x="4119245" y="58654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2" name="有形固定資産減価償却率最大値テキスト"/>
        <xdr:cNvSpPr txBox="1"/>
      </xdr:nvSpPr>
      <xdr:spPr>
        <a:xfrm>
          <a:off x="4258945" y="42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3" name="直線コネクタ 72"/>
        <xdr:cNvCxnSpPr/>
      </xdr:nvCxnSpPr>
      <xdr:spPr>
        <a:xfrm>
          <a:off x="4119245" y="4501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4" name="有形固定資産減価償却率平均値テキスト"/>
        <xdr:cNvSpPr txBox="1"/>
      </xdr:nvSpPr>
      <xdr:spPr>
        <a:xfrm>
          <a:off x="4258945" y="4877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5" name="フローチャート: 判断 74"/>
        <xdr:cNvSpPr/>
      </xdr:nvSpPr>
      <xdr:spPr>
        <a:xfrm>
          <a:off x="4157345" y="5026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6" name="フローチャート: 判断 75"/>
        <xdr:cNvSpPr/>
      </xdr:nvSpPr>
      <xdr:spPr>
        <a:xfrm>
          <a:off x="3537585" y="4978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7" name="フローチャート: 判断 76"/>
        <xdr:cNvSpPr/>
      </xdr:nvSpPr>
      <xdr:spPr>
        <a:xfrm>
          <a:off x="2867025" y="49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8" name="フローチャート: 判断 77"/>
        <xdr:cNvSpPr/>
      </xdr:nvSpPr>
      <xdr:spPr>
        <a:xfrm>
          <a:off x="2196465" y="4892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9" name="フローチャート: 判断 78"/>
        <xdr:cNvSpPr/>
      </xdr:nvSpPr>
      <xdr:spPr>
        <a:xfrm>
          <a:off x="1525905" y="4801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101219</xdr:rowOff>
    </xdr:from>
    <xdr:to>
      <xdr:col>23</xdr:col>
      <xdr:colOff>136525</xdr:colOff>
      <xdr:row>31</xdr:row>
      <xdr:rowOff>31369</xdr:rowOff>
    </xdr:to>
    <xdr:sp macro="" textlink="">
      <xdr:nvSpPr>
        <xdr:cNvPr id="85" name="楕円 84"/>
        <xdr:cNvSpPr/>
      </xdr:nvSpPr>
      <xdr:spPr>
        <a:xfrm>
          <a:off x="4157345" y="5130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79646</xdr:rowOff>
    </xdr:from>
    <xdr:ext cx="405111" cy="259045"/>
    <xdr:sp macro="" textlink="">
      <xdr:nvSpPr>
        <xdr:cNvPr id="86" name="有形固定資産減価償却率該当値テキスト"/>
        <xdr:cNvSpPr txBox="1"/>
      </xdr:nvSpPr>
      <xdr:spPr>
        <a:xfrm>
          <a:off x="4258945" y="5108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7" name="楕円 86"/>
        <xdr:cNvSpPr/>
      </xdr:nvSpPr>
      <xdr:spPr>
        <a:xfrm>
          <a:off x="3537585" y="505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152019</xdr:rowOff>
    </xdr:to>
    <xdr:cxnSp macro="">
      <xdr:nvCxnSpPr>
        <xdr:cNvPr id="88" name="直線コネクタ 87"/>
        <xdr:cNvCxnSpPr/>
      </xdr:nvCxnSpPr>
      <xdr:spPr>
        <a:xfrm>
          <a:off x="3588385" y="5103495"/>
          <a:ext cx="6197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9" name="楕円 88"/>
        <xdr:cNvSpPr/>
      </xdr:nvSpPr>
      <xdr:spPr>
        <a:xfrm>
          <a:off x="2867025" y="4991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74295</xdr:rowOff>
    </xdr:to>
    <xdr:cxnSp macro="">
      <xdr:nvCxnSpPr>
        <xdr:cNvPr id="90" name="直線コネクタ 89"/>
        <xdr:cNvCxnSpPr/>
      </xdr:nvCxnSpPr>
      <xdr:spPr>
        <a:xfrm>
          <a:off x="2917825" y="5038725"/>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91" name="楕円 90"/>
        <xdr:cNvSpPr/>
      </xdr:nvSpPr>
      <xdr:spPr>
        <a:xfrm>
          <a:off x="2196465" y="4944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30</xdr:row>
      <xdr:rowOff>9525</xdr:rowOff>
    </xdr:to>
    <xdr:cxnSp macro="">
      <xdr:nvCxnSpPr>
        <xdr:cNvPr id="92" name="直線コネクタ 91"/>
        <xdr:cNvCxnSpPr/>
      </xdr:nvCxnSpPr>
      <xdr:spPr>
        <a:xfrm>
          <a:off x="2247265" y="4995037"/>
          <a:ext cx="67056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75311</xdr:rowOff>
    </xdr:from>
    <xdr:to>
      <xdr:col>7</xdr:col>
      <xdr:colOff>187325</xdr:colOff>
      <xdr:row>31</xdr:row>
      <xdr:rowOff>5461</xdr:rowOff>
    </xdr:to>
    <xdr:sp macro="" textlink="">
      <xdr:nvSpPr>
        <xdr:cNvPr id="93" name="楕円 92"/>
        <xdr:cNvSpPr/>
      </xdr:nvSpPr>
      <xdr:spPr>
        <a:xfrm>
          <a:off x="1525905" y="5104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30</xdr:row>
      <xdr:rowOff>126111</xdr:rowOff>
    </xdr:to>
    <xdr:cxnSp macro="">
      <xdr:nvCxnSpPr>
        <xdr:cNvPr id="94" name="直線コネクタ 93"/>
        <xdr:cNvCxnSpPr/>
      </xdr:nvCxnSpPr>
      <xdr:spPr>
        <a:xfrm flipV="1">
          <a:off x="1576705" y="4995037"/>
          <a:ext cx="67056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5" name="n_1aveValue有形固定資産減価償却率"/>
        <xdr:cNvSpPr txBox="1"/>
      </xdr:nvSpPr>
      <xdr:spPr>
        <a:xfrm>
          <a:off x="3395989" y="475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6" name="n_2aveValue有形固定資産減価償却率"/>
        <xdr:cNvSpPr txBox="1"/>
      </xdr:nvSpPr>
      <xdr:spPr>
        <a:xfrm>
          <a:off x="2738129" y="471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7" name="n_3aveValue有形固定資産減価償却率"/>
        <xdr:cNvSpPr txBox="1"/>
      </xdr:nvSpPr>
      <xdr:spPr>
        <a:xfrm>
          <a:off x="2067569" y="4675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8" name="n_4aveValue有形固定資産減価償却率"/>
        <xdr:cNvSpPr txBox="1"/>
      </xdr:nvSpPr>
      <xdr:spPr>
        <a:xfrm>
          <a:off x="1397009" y="458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9" name="n_1mainValue有形固定資産減価償却率"/>
        <xdr:cNvSpPr txBox="1"/>
      </xdr:nvSpPr>
      <xdr:spPr>
        <a:xfrm>
          <a:off x="3395989"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100" name="n_2mainValue有形固定資産減価償却率"/>
        <xdr:cNvSpPr txBox="1"/>
      </xdr:nvSpPr>
      <xdr:spPr>
        <a:xfrm>
          <a:off x="2738129" y="508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101" name="n_3mainValue有形固定資産減価償却率"/>
        <xdr:cNvSpPr txBox="1"/>
      </xdr:nvSpPr>
      <xdr:spPr>
        <a:xfrm>
          <a:off x="2067569" y="5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168038</xdr:rowOff>
    </xdr:from>
    <xdr:ext cx="405111" cy="259045"/>
    <xdr:sp macro="" textlink="">
      <xdr:nvSpPr>
        <xdr:cNvPr id="102" name="n_4mainValue有形固定資産減価償却率"/>
        <xdr:cNvSpPr txBox="1"/>
      </xdr:nvSpPr>
      <xdr:spPr>
        <a:xfrm>
          <a:off x="1397009" y="519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債務償還比率は、類似団体内平均値を下回っているが、令和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年度以降も大規模事業に係る地方債の発行があり、将来負担額の上昇が見込まれるため、引き続き起債の抑制など将来負担額の抑制に取り組んでいく。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3" name="直線コネクタ 132"/>
        <xdr:cNvCxnSpPr/>
      </xdr:nvCxnSpPr>
      <xdr:spPr>
        <a:xfrm flipV="1">
          <a:off x="13027660" y="439084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4" name="債務償還比率最小値テキスト"/>
        <xdr:cNvSpPr txBox="1"/>
      </xdr:nvSpPr>
      <xdr:spPr>
        <a:xfrm>
          <a:off x="13080365" y="57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5" name="直線コネクタ 134"/>
        <xdr:cNvCxnSpPr/>
      </xdr:nvCxnSpPr>
      <xdr:spPr>
        <a:xfrm>
          <a:off x="12963525" y="5700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8" name="債務償還比率平均値テキスト"/>
        <xdr:cNvSpPr txBox="1"/>
      </xdr:nvSpPr>
      <xdr:spPr>
        <a:xfrm>
          <a:off x="13080365" y="4910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9" name="フローチャート: 判断 138"/>
        <xdr:cNvSpPr/>
      </xdr:nvSpPr>
      <xdr:spPr>
        <a:xfrm>
          <a:off x="13001625" y="493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0" name="フローチャート: 判断 139"/>
        <xdr:cNvSpPr/>
      </xdr:nvSpPr>
      <xdr:spPr>
        <a:xfrm>
          <a:off x="12359005" y="509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1" name="フローチャート: 判断 140"/>
        <xdr:cNvSpPr/>
      </xdr:nvSpPr>
      <xdr:spPr>
        <a:xfrm>
          <a:off x="11688445" y="509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2" name="フローチャート: 判断 141"/>
        <xdr:cNvSpPr/>
      </xdr:nvSpPr>
      <xdr:spPr>
        <a:xfrm>
          <a:off x="11017885" y="509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3" name="フローチャート: 判断 142"/>
        <xdr:cNvSpPr/>
      </xdr:nvSpPr>
      <xdr:spPr>
        <a:xfrm>
          <a:off x="10347325" y="5110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86034</xdr:rowOff>
    </xdr:from>
    <xdr:to>
      <xdr:col>76</xdr:col>
      <xdr:colOff>73025</xdr:colOff>
      <xdr:row>29</xdr:row>
      <xdr:rowOff>16184</xdr:rowOff>
    </xdr:to>
    <xdr:sp macro="" textlink="">
      <xdr:nvSpPr>
        <xdr:cNvPr id="149" name="楕円 148"/>
        <xdr:cNvSpPr/>
      </xdr:nvSpPr>
      <xdr:spPr>
        <a:xfrm>
          <a:off x="13001625" y="4779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108911</xdr:rowOff>
    </xdr:from>
    <xdr:ext cx="469744" cy="259045"/>
    <xdr:sp macro="" textlink="">
      <xdr:nvSpPr>
        <xdr:cNvPr id="150" name="債務償還比率該当値テキスト"/>
        <xdr:cNvSpPr txBox="1"/>
      </xdr:nvSpPr>
      <xdr:spPr>
        <a:xfrm>
          <a:off x="13080365" y="46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121076</xdr:rowOff>
    </xdr:from>
    <xdr:to>
      <xdr:col>72</xdr:col>
      <xdr:colOff>123825</xdr:colOff>
      <xdr:row>30</xdr:row>
      <xdr:rowOff>51226</xdr:rowOff>
    </xdr:to>
    <xdr:sp macro="" textlink="">
      <xdr:nvSpPr>
        <xdr:cNvPr id="151" name="楕円 150"/>
        <xdr:cNvSpPr/>
      </xdr:nvSpPr>
      <xdr:spPr>
        <a:xfrm>
          <a:off x="12359005" y="4982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136834</xdr:rowOff>
    </xdr:from>
    <xdr:to>
      <xdr:col>76</xdr:col>
      <xdr:colOff>22225</xdr:colOff>
      <xdr:row>30</xdr:row>
      <xdr:rowOff>426</xdr:rowOff>
    </xdr:to>
    <xdr:cxnSp macro="">
      <xdr:nvCxnSpPr>
        <xdr:cNvPr id="152" name="直線コネクタ 151"/>
        <xdr:cNvCxnSpPr/>
      </xdr:nvCxnSpPr>
      <xdr:spPr>
        <a:xfrm flipV="1">
          <a:off x="12409805" y="4830754"/>
          <a:ext cx="619760" cy="19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43389</xdr:rowOff>
    </xdr:from>
    <xdr:to>
      <xdr:col>68</xdr:col>
      <xdr:colOff>123825</xdr:colOff>
      <xdr:row>30</xdr:row>
      <xdr:rowOff>144989</xdr:rowOff>
    </xdr:to>
    <xdr:sp macro="" textlink="">
      <xdr:nvSpPr>
        <xdr:cNvPr id="153" name="楕円 152"/>
        <xdr:cNvSpPr/>
      </xdr:nvSpPr>
      <xdr:spPr>
        <a:xfrm>
          <a:off x="11688445" y="50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426</xdr:rowOff>
    </xdr:from>
    <xdr:to>
      <xdr:col>72</xdr:col>
      <xdr:colOff>73025</xdr:colOff>
      <xdr:row>30</xdr:row>
      <xdr:rowOff>94189</xdr:rowOff>
    </xdr:to>
    <xdr:cxnSp macro="">
      <xdr:nvCxnSpPr>
        <xdr:cNvPr id="154" name="直線コネクタ 153"/>
        <xdr:cNvCxnSpPr/>
      </xdr:nvCxnSpPr>
      <xdr:spPr>
        <a:xfrm flipV="1">
          <a:off x="11739245" y="5029626"/>
          <a:ext cx="67056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76817</xdr:rowOff>
    </xdr:from>
    <xdr:to>
      <xdr:col>64</xdr:col>
      <xdr:colOff>123825</xdr:colOff>
      <xdr:row>30</xdr:row>
      <xdr:rowOff>6967</xdr:rowOff>
    </xdr:to>
    <xdr:sp macro="" textlink="">
      <xdr:nvSpPr>
        <xdr:cNvPr id="155" name="楕円 154"/>
        <xdr:cNvSpPr/>
      </xdr:nvSpPr>
      <xdr:spPr>
        <a:xfrm>
          <a:off x="11017885" y="4938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127617</xdr:rowOff>
    </xdr:from>
    <xdr:to>
      <xdr:col>68</xdr:col>
      <xdr:colOff>73025</xdr:colOff>
      <xdr:row>30</xdr:row>
      <xdr:rowOff>94189</xdr:rowOff>
    </xdr:to>
    <xdr:cxnSp macro="">
      <xdr:nvCxnSpPr>
        <xdr:cNvPr id="156" name="直線コネクタ 155"/>
        <xdr:cNvCxnSpPr/>
      </xdr:nvCxnSpPr>
      <xdr:spPr>
        <a:xfrm>
          <a:off x="11068685" y="4989177"/>
          <a:ext cx="670560" cy="1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106081</xdr:rowOff>
    </xdr:from>
    <xdr:to>
      <xdr:col>60</xdr:col>
      <xdr:colOff>123825</xdr:colOff>
      <xdr:row>29</xdr:row>
      <xdr:rowOff>36231</xdr:rowOff>
    </xdr:to>
    <xdr:sp macro="" textlink="">
      <xdr:nvSpPr>
        <xdr:cNvPr id="157" name="楕円 156"/>
        <xdr:cNvSpPr/>
      </xdr:nvSpPr>
      <xdr:spPr>
        <a:xfrm>
          <a:off x="10347325" y="4800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156881</xdr:rowOff>
    </xdr:from>
    <xdr:to>
      <xdr:col>64</xdr:col>
      <xdr:colOff>73025</xdr:colOff>
      <xdr:row>29</xdr:row>
      <xdr:rowOff>127617</xdr:rowOff>
    </xdr:to>
    <xdr:cxnSp macro="">
      <xdr:nvCxnSpPr>
        <xdr:cNvPr id="158" name="直線コネクタ 157"/>
        <xdr:cNvCxnSpPr/>
      </xdr:nvCxnSpPr>
      <xdr:spPr>
        <a:xfrm>
          <a:off x="10398125" y="4850801"/>
          <a:ext cx="670560" cy="13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9" name="n_1aveValue債務償還比率"/>
        <xdr:cNvSpPr txBox="1"/>
      </xdr:nvSpPr>
      <xdr:spPr>
        <a:xfrm>
          <a:off x="12185092" y="5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0" name="n_2aveValue債務償還比率"/>
        <xdr:cNvSpPr txBox="1"/>
      </xdr:nvSpPr>
      <xdr:spPr>
        <a:xfrm>
          <a:off x="11527232" y="51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1" name="n_3aveValue債務償還比率"/>
        <xdr:cNvSpPr txBox="1"/>
      </xdr:nvSpPr>
      <xdr:spPr>
        <a:xfrm>
          <a:off x="10856672" y="51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2" name="n_4aveValue債務償還比率"/>
        <xdr:cNvSpPr txBox="1"/>
      </xdr:nvSpPr>
      <xdr:spPr>
        <a:xfrm>
          <a:off x="10186112" y="519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67753</xdr:rowOff>
    </xdr:from>
    <xdr:ext cx="469744" cy="259045"/>
    <xdr:sp macro="" textlink="">
      <xdr:nvSpPr>
        <xdr:cNvPr id="163" name="n_1mainValue債務償還比率"/>
        <xdr:cNvSpPr txBox="1"/>
      </xdr:nvSpPr>
      <xdr:spPr>
        <a:xfrm>
          <a:off x="12185092" y="47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161516</xdr:rowOff>
    </xdr:from>
    <xdr:ext cx="469744" cy="259045"/>
    <xdr:sp macro="" textlink="">
      <xdr:nvSpPr>
        <xdr:cNvPr id="164" name="n_2mainValue債務償還比率"/>
        <xdr:cNvSpPr txBox="1"/>
      </xdr:nvSpPr>
      <xdr:spPr>
        <a:xfrm>
          <a:off x="11527232" y="485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23494</xdr:rowOff>
    </xdr:from>
    <xdr:ext cx="469744" cy="259045"/>
    <xdr:sp macro="" textlink="">
      <xdr:nvSpPr>
        <xdr:cNvPr id="165" name="n_3mainValue債務償還比率"/>
        <xdr:cNvSpPr txBox="1"/>
      </xdr:nvSpPr>
      <xdr:spPr>
        <a:xfrm>
          <a:off x="10856672" y="471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52758</xdr:rowOff>
    </xdr:from>
    <xdr:ext cx="469744" cy="259045"/>
    <xdr:sp macro="" textlink="">
      <xdr:nvSpPr>
        <xdr:cNvPr id="166" name="n_4mainValue債務償還比率"/>
        <xdr:cNvSpPr txBox="1"/>
      </xdr:nvSpPr>
      <xdr:spPr>
        <a:xfrm>
          <a:off x="10186112" y="45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086225" y="54940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12496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12496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020820" y="549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xdr:cNvSpPr txBox="1"/>
      </xdr:nvSpPr>
      <xdr:spPr>
        <a:xfrm>
          <a:off x="412496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03606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5146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7399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3" name="楕円 72"/>
        <xdr:cNvSpPr/>
      </xdr:nvSpPr>
      <xdr:spPr>
        <a:xfrm>
          <a:off x="403606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4" name="【道路】&#10;有形固定資産減価償却率該当値テキスト"/>
        <xdr:cNvSpPr txBox="1"/>
      </xdr:nvSpPr>
      <xdr:spPr>
        <a:xfrm>
          <a:off x="412496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5" name="楕円 74"/>
        <xdr:cNvSpPr/>
      </xdr:nvSpPr>
      <xdr:spPr>
        <a:xfrm>
          <a:off x="3312160" y="5984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53340</xdr:rowOff>
    </xdr:to>
    <xdr:cxnSp macro="">
      <xdr:nvCxnSpPr>
        <xdr:cNvPr id="76" name="直線コネクタ 75"/>
        <xdr:cNvCxnSpPr/>
      </xdr:nvCxnSpPr>
      <xdr:spPr>
        <a:xfrm>
          <a:off x="3355340" y="603504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63500</xdr:rowOff>
    </xdr:from>
    <xdr:to>
      <xdr:col>15</xdr:col>
      <xdr:colOff>101600</xdr:colOff>
      <xdr:row>35</xdr:row>
      <xdr:rowOff>165100</xdr:rowOff>
    </xdr:to>
    <xdr:sp macro="" textlink="">
      <xdr:nvSpPr>
        <xdr:cNvPr id="77" name="楕円 76"/>
        <xdr:cNvSpPr/>
      </xdr:nvSpPr>
      <xdr:spPr>
        <a:xfrm>
          <a:off x="25146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167640</xdr:rowOff>
    </xdr:to>
    <xdr:cxnSp macro="">
      <xdr:nvCxnSpPr>
        <xdr:cNvPr id="78" name="直線コネクタ 77"/>
        <xdr:cNvCxnSpPr/>
      </xdr:nvCxnSpPr>
      <xdr:spPr>
        <a:xfrm>
          <a:off x="2565400" y="598170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9" name="楕円 78"/>
        <xdr:cNvSpPr/>
      </xdr:nvSpPr>
      <xdr:spPr>
        <a:xfrm>
          <a:off x="173990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35</xdr:row>
      <xdr:rowOff>137160</xdr:rowOff>
    </xdr:to>
    <xdr:cxnSp macro="">
      <xdr:nvCxnSpPr>
        <xdr:cNvPr id="80" name="直線コネクタ 79"/>
        <xdr:cNvCxnSpPr/>
      </xdr:nvCxnSpPr>
      <xdr:spPr>
        <a:xfrm flipV="1">
          <a:off x="1790700" y="598170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29210</xdr:rowOff>
    </xdr:from>
    <xdr:to>
      <xdr:col>6</xdr:col>
      <xdr:colOff>38100</xdr:colOff>
      <xdr:row>35</xdr:row>
      <xdr:rowOff>130810</xdr:rowOff>
    </xdr:to>
    <xdr:sp macro="" textlink="">
      <xdr:nvSpPr>
        <xdr:cNvPr id="81" name="楕円 80"/>
        <xdr:cNvSpPr/>
      </xdr:nvSpPr>
      <xdr:spPr>
        <a:xfrm>
          <a:off x="965200" y="5896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80010</xdr:rowOff>
    </xdr:from>
    <xdr:to>
      <xdr:col>10</xdr:col>
      <xdr:colOff>114300</xdr:colOff>
      <xdr:row>35</xdr:row>
      <xdr:rowOff>137160</xdr:rowOff>
    </xdr:to>
    <xdr:cxnSp macro="">
      <xdr:nvCxnSpPr>
        <xdr:cNvPr id="82" name="直線コネクタ 81"/>
        <xdr:cNvCxnSpPr/>
      </xdr:nvCxnSpPr>
      <xdr:spPr>
        <a:xfrm>
          <a:off x="1008380" y="594741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xdr:cNvSpPr txBox="1"/>
      </xdr:nvSpPr>
      <xdr:spPr>
        <a:xfrm>
          <a:off x="317056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xdr:cNvSpPr txBox="1"/>
      </xdr:nvSpPr>
      <xdr:spPr>
        <a:xfrm>
          <a:off x="238570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xdr:cNvSpPr txBox="1"/>
      </xdr:nvSpPr>
      <xdr:spPr>
        <a:xfrm>
          <a:off x="161100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8363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7" name="n_1mainValue【道路】&#10;有形固定資産減価償却率"/>
        <xdr:cNvSpPr txBox="1"/>
      </xdr:nvSpPr>
      <xdr:spPr>
        <a:xfrm>
          <a:off x="317056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10177</xdr:rowOff>
    </xdr:from>
    <xdr:ext cx="405111" cy="259045"/>
    <xdr:sp macro="" textlink="">
      <xdr:nvSpPr>
        <xdr:cNvPr id="88" name="n_2mainValue【道路】&#10;有形固定資産減価償却率"/>
        <xdr:cNvSpPr txBox="1"/>
      </xdr:nvSpPr>
      <xdr:spPr>
        <a:xfrm>
          <a:off x="238570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33037</xdr:rowOff>
    </xdr:from>
    <xdr:ext cx="405111" cy="259045"/>
    <xdr:sp macro="" textlink="">
      <xdr:nvSpPr>
        <xdr:cNvPr id="89" name="n_3mainValue【道路】&#10;有形固定資産減価償却率"/>
        <xdr:cNvSpPr txBox="1"/>
      </xdr:nvSpPr>
      <xdr:spPr>
        <a:xfrm>
          <a:off x="161100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147337</xdr:rowOff>
    </xdr:from>
    <xdr:ext cx="405111" cy="259045"/>
    <xdr:sp macro="" textlink="">
      <xdr:nvSpPr>
        <xdr:cNvPr id="90" name="n_4mainValue【道路】&#10;有形固定資産減価償却率"/>
        <xdr:cNvSpPr txBox="1"/>
      </xdr:nvSpPr>
      <xdr:spPr>
        <a:xfrm>
          <a:off x="83630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xdr:cNvSpPr txBox="1"/>
      </xdr:nvSpPr>
      <xdr:spPr>
        <a:xfrm>
          <a:off x="92583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96927</xdr:rowOff>
    </xdr:from>
    <xdr:to>
      <xdr:col>55</xdr:col>
      <xdr:colOff>50800</xdr:colOff>
      <xdr:row>41</xdr:row>
      <xdr:rowOff>27077</xdr:rowOff>
    </xdr:to>
    <xdr:sp macro="" textlink="">
      <xdr:nvSpPr>
        <xdr:cNvPr id="130" name="楕円 129"/>
        <xdr:cNvSpPr/>
      </xdr:nvSpPr>
      <xdr:spPr>
        <a:xfrm>
          <a:off x="9192260" y="6802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119804</xdr:rowOff>
    </xdr:from>
    <xdr:ext cx="534377" cy="259045"/>
    <xdr:sp macro="" textlink="">
      <xdr:nvSpPr>
        <xdr:cNvPr id="131" name="【道路】&#10;一人当たり延長該当値テキスト"/>
        <xdr:cNvSpPr txBox="1"/>
      </xdr:nvSpPr>
      <xdr:spPr>
        <a:xfrm>
          <a:off x="9258300" y="66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101029</xdr:rowOff>
    </xdr:from>
    <xdr:to>
      <xdr:col>50</xdr:col>
      <xdr:colOff>165100</xdr:colOff>
      <xdr:row>41</xdr:row>
      <xdr:rowOff>31179</xdr:rowOff>
    </xdr:to>
    <xdr:sp macro="" textlink="">
      <xdr:nvSpPr>
        <xdr:cNvPr id="132" name="楕円 131"/>
        <xdr:cNvSpPr/>
      </xdr:nvSpPr>
      <xdr:spPr>
        <a:xfrm>
          <a:off x="8445500" y="6806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147727</xdr:rowOff>
    </xdr:from>
    <xdr:to>
      <xdr:col>55</xdr:col>
      <xdr:colOff>0</xdr:colOff>
      <xdr:row>40</xdr:row>
      <xdr:rowOff>151829</xdr:rowOff>
    </xdr:to>
    <xdr:cxnSp macro="">
      <xdr:nvCxnSpPr>
        <xdr:cNvPr id="133" name="直線コネクタ 132"/>
        <xdr:cNvCxnSpPr/>
      </xdr:nvCxnSpPr>
      <xdr:spPr>
        <a:xfrm flipV="1">
          <a:off x="8496300" y="6853327"/>
          <a:ext cx="7239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103708</xdr:rowOff>
    </xdr:from>
    <xdr:to>
      <xdr:col>46</xdr:col>
      <xdr:colOff>38100</xdr:colOff>
      <xdr:row>41</xdr:row>
      <xdr:rowOff>33858</xdr:rowOff>
    </xdr:to>
    <xdr:sp macro="" textlink="">
      <xdr:nvSpPr>
        <xdr:cNvPr id="134" name="楕円 133"/>
        <xdr:cNvSpPr/>
      </xdr:nvSpPr>
      <xdr:spPr>
        <a:xfrm>
          <a:off x="7670800" y="68093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151829</xdr:rowOff>
    </xdr:from>
    <xdr:to>
      <xdr:col>50</xdr:col>
      <xdr:colOff>114300</xdr:colOff>
      <xdr:row>40</xdr:row>
      <xdr:rowOff>154508</xdr:rowOff>
    </xdr:to>
    <xdr:cxnSp macro="">
      <xdr:nvCxnSpPr>
        <xdr:cNvPr id="135" name="直線コネクタ 134"/>
        <xdr:cNvCxnSpPr/>
      </xdr:nvCxnSpPr>
      <xdr:spPr>
        <a:xfrm flipV="1">
          <a:off x="7713980" y="6857429"/>
          <a:ext cx="78232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107049</xdr:rowOff>
    </xdr:from>
    <xdr:to>
      <xdr:col>41</xdr:col>
      <xdr:colOff>101600</xdr:colOff>
      <xdr:row>41</xdr:row>
      <xdr:rowOff>37199</xdr:rowOff>
    </xdr:to>
    <xdr:sp macro="" textlink="">
      <xdr:nvSpPr>
        <xdr:cNvPr id="136" name="楕円 135"/>
        <xdr:cNvSpPr/>
      </xdr:nvSpPr>
      <xdr:spPr>
        <a:xfrm>
          <a:off x="6873240" y="6812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154508</xdr:rowOff>
    </xdr:from>
    <xdr:to>
      <xdr:col>45</xdr:col>
      <xdr:colOff>177800</xdr:colOff>
      <xdr:row>40</xdr:row>
      <xdr:rowOff>157849</xdr:rowOff>
    </xdr:to>
    <xdr:cxnSp macro="">
      <xdr:nvCxnSpPr>
        <xdr:cNvPr id="137" name="直線コネクタ 136"/>
        <xdr:cNvCxnSpPr/>
      </xdr:nvCxnSpPr>
      <xdr:spPr>
        <a:xfrm flipV="1">
          <a:off x="6924040" y="6860108"/>
          <a:ext cx="78994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83871</xdr:rowOff>
    </xdr:from>
    <xdr:to>
      <xdr:col>36</xdr:col>
      <xdr:colOff>165100</xdr:colOff>
      <xdr:row>42</xdr:row>
      <xdr:rowOff>14021</xdr:rowOff>
    </xdr:to>
    <xdr:sp macro="" textlink="">
      <xdr:nvSpPr>
        <xdr:cNvPr id="138" name="楕円 137"/>
        <xdr:cNvSpPr/>
      </xdr:nvSpPr>
      <xdr:spPr>
        <a:xfrm>
          <a:off x="6098540" y="6957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157849</xdr:rowOff>
    </xdr:from>
    <xdr:to>
      <xdr:col>41</xdr:col>
      <xdr:colOff>50800</xdr:colOff>
      <xdr:row>41</xdr:row>
      <xdr:rowOff>134671</xdr:rowOff>
    </xdr:to>
    <xdr:cxnSp macro="">
      <xdr:nvCxnSpPr>
        <xdr:cNvPr id="139" name="直線コネクタ 138"/>
        <xdr:cNvCxnSpPr/>
      </xdr:nvCxnSpPr>
      <xdr:spPr>
        <a:xfrm flipV="1">
          <a:off x="6149340" y="6863449"/>
          <a:ext cx="774700" cy="1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xdr:cNvSpPr txBox="1"/>
      </xdr:nvSpPr>
      <xdr:spPr>
        <a:xfrm>
          <a:off x="8239271" y="69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47706</xdr:rowOff>
    </xdr:from>
    <xdr:ext cx="534377" cy="259045"/>
    <xdr:sp macro="" textlink="">
      <xdr:nvSpPr>
        <xdr:cNvPr id="144" name="n_1mainValue【道路】&#10;一人当たり延長"/>
        <xdr:cNvSpPr txBox="1"/>
      </xdr:nvSpPr>
      <xdr:spPr>
        <a:xfrm>
          <a:off x="8239271" y="65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24985</xdr:rowOff>
    </xdr:from>
    <xdr:ext cx="534377" cy="259045"/>
    <xdr:sp macro="" textlink="">
      <xdr:nvSpPr>
        <xdr:cNvPr id="145" name="n_2mainValue【道路】&#10;一人当たり延長"/>
        <xdr:cNvSpPr txBox="1"/>
      </xdr:nvSpPr>
      <xdr:spPr>
        <a:xfrm>
          <a:off x="7477271" y="68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28326</xdr:rowOff>
    </xdr:from>
    <xdr:ext cx="534377" cy="259045"/>
    <xdr:sp macro="" textlink="">
      <xdr:nvSpPr>
        <xdr:cNvPr id="146" name="n_3mainValue【道路】&#10;一人当たり延長"/>
        <xdr:cNvSpPr txBox="1"/>
      </xdr:nvSpPr>
      <xdr:spPr>
        <a:xfrm>
          <a:off x="6702571" y="69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5148</xdr:rowOff>
    </xdr:from>
    <xdr:ext cx="469744" cy="259045"/>
    <xdr:sp macro="" textlink="">
      <xdr:nvSpPr>
        <xdr:cNvPr id="147" name="n_4mainValue【道路】&#10;一人当たり延長"/>
        <xdr:cNvSpPr txBox="1"/>
      </xdr:nvSpPr>
      <xdr:spPr>
        <a:xfrm>
          <a:off x="5937327" y="70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12496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63500</xdr:rowOff>
    </xdr:from>
    <xdr:to>
      <xdr:col>24</xdr:col>
      <xdr:colOff>114300</xdr:colOff>
      <xdr:row>64</xdr:row>
      <xdr:rowOff>165100</xdr:rowOff>
    </xdr:to>
    <xdr:sp macro="" textlink="">
      <xdr:nvSpPr>
        <xdr:cNvPr id="187" name="楕円 186"/>
        <xdr:cNvSpPr/>
      </xdr:nvSpPr>
      <xdr:spPr>
        <a:xfrm>
          <a:off x="403606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149877</xdr:rowOff>
    </xdr:from>
    <xdr:ext cx="405111" cy="259045"/>
    <xdr:sp macro="" textlink="">
      <xdr:nvSpPr>
        <xdr:cNvPr id="188" name="【橋りょう・トンネル】&#10;有形固定資産減価償却率該当値テキスト"/>
        <xdr:cNvSpPr txBox="1"/>
      </xdr:nvSpPr>
      <xdr:spPr>
        <a:xfrm>
          <a:off x="4124960" y="1071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40640</xdr:rowOff>
    </xdr:from>
    <xdr:to>
      <xdr:col>20</xdr:col>
      <xdr:colOff>38100</xdr:colOff>
      <xdr:row>64</xdr:row>
      <xdr:rowOff>142240</xdr:rowOff>
    </xdr:to>
    <xdr:sp macro="" textlink="">
      <xdr:nvSpPr>
        <xdr:cNvPr id="189" name="楕円 188"/>
        <xdr:cNvSpPr/>
      </xdr:nvSpPr>
      <xdr:spPr>
        <a:xfrm>
          <a:off x="3312160" y="10769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91440</xdr:rowOff>
    </xdr:from>
    <xdr:to>
      <xdr:col>24</xdr:col>
      <xdr:colOff>63500</xdr:colOff>
      <xdr:row>64</xdr:row>
      <xdr:rowOff>114300</xdr:rowOff>
    </xdr:to>
    <xdr:cxnSp macro="">
      <xdr:nvCxnSpPr>
        <xdr:cNvPr id="190" name="直線コネクタ 189"/>
        <xdr:cNvCxnSpPr/>
      </xdr:nvCxnSpPr>
      <xdr:spPr>
        <a:xfrm>
          <a:off x="3355340" y="108204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12065</xdr:rowOff>
    </xdr:from>
    <xdr:to>
      <xdr:col>15</xdr:col>
      <xdr:colOff>101600</xdr:colOff>
      <xdr:row>64</xdr:row>
      <xdr:rowOff>113665</xdr:rowOff>
    </xdr:to>
    <xdr:sp macro="" textlink="">
      <xdr:nvSpPr>
        <xdr:cNvPr id="191" name="楕円 190"/>
        <xdr:cNvSpPr/>
      </xdr:nvSpPr>
      <xdr:spPr>
        <a:xfrm>
          <a:off x="25146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62865</xdr:rowOff>
    </xdr:from>
    <xdr:to>
      <xdr:col>19</xdr:col>
      <xdr:colOff>177800</xdr:colOff>
      <xdr:row>64</xdr:row>
      <xdr:rowOff>91440</xdr:rowOff>
    </xdr:to>
    <xdr:cxnSp macro="">
      <xdr:nvCxnSpPr>
        <xdr:cNvPr id="192" name="直線コネクタ 191"/>
        <xdr:cNvCxnSpPr/>
      </xdr:nvCxnSpPr>
      <xdr:spPr>
        <a:xfrm>
          <a:off x="2565400" y="1079182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153035</xdr:rowOff>
    </xdr:from>
    <xdr:to>
      <xdr:col>10</xdr:col>
      <xdr:colOff>165100</xdr:colOff>
      <xdr:row>64</xdr:row>
      <xdr:rowOff>83185</xdr:rowOff>
    </xdr:to>
    <xdr:sp macro="" textlink="">
      <xdr:nvSpPr>
        <xdr:cNvPr id="193" name="楕円 192"/>
        <xdr:cNvSpPr/>
      </xdr:nvSpPr>
      <xdr:spPr>
        <a:xfrm>
          <a:off x="1739900" y="10714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32385</xdr:rowOff>
    </xdr:from>
    <xdr:to>
      <xdr:col>15</xdr:col>
      <xdr:colOff>50800</xdr:colOff>
      <xdr:row>64</xdr:row>
      <xdr:rowOff>62865</xdr:rowOff>
    </xdr:to>
    <xdr:cxnSp macro="">
      <xdr:nvCxnSpPr>
        <xdr:cNvPr id="194" name="直線コネクタ 193"/>
        <xdr:cNvCxnSpPr/>
      </xdr:nvCxnSpPr>
      <xdr:spPr>
        <a:xfrm>
          <a:off x="1790700" y="1076134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132080</xdr:rowOff>
    </xdr:from>
    <xdr:to>
      <xdr:col>6</xdr:col>
      <xdr:colOff>38100</xdr:colOff>
      <xdr:row>64</xdr:row>
      <xdr:rowOff>62230</xdr:rowOff>
    </xdr:to>
    <xdr:sp macro="" textlink="">
      <xdr:nvSpPr>
        <xdr:cNvPr id="195" name="楕円 194"/>
        <xdr:cNvSpPr/>
      </xdr:nvSpPr>
      <xdr:spPr>
        <a:xfrm>
          <a:off x="965200" y="10693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11430</xdr:rowOff>
    </xdr:from>
    <xdr:to>
      <xdr:col>10</xdr:col>
      <xdr:colOff>114300</xdr:colOff>
      <xdr:row>64</xdr:row>
      <xdr:rowOff>32385</xdr:rowOff>
    </xdr:to>
    <xdr:cxnSp macro="">
      <xdr:nvCxnSpPr>
        <xdr:cNvPr id="196" name="直線コネクタ 195"/>
        <xdr:cNvCxnSpPr/>
      </xdr:nvCxnSpPr>
      <xdr:spPr>
        <a:xfrm>
          <a:off x="1008380" y="1074039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xdr:cNvSpPr txBox="1"/>
      </xdr:nvSpPr>
      <xdr:spPr>
        <a:xfrm>
          <a:off x="317056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xdr:cNvSpPr txBox="1"/>
      </xdr:nvSpPr>
      <xdr:spPr>
        <a:xfrm>
          <a:off x="238570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xdr:cNvSpPr txBox="1"/>
      </xdr:nvSpPr>
      <xdr:spPr>
        <a:xfrm>
          <a:off x="161100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xdr:cNvSpPr txBox="1"/>
      </xdr:nvSpPr>
      <xdr:spPr>
        <a:xfrm>
          <a:off x="8363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133367</xdr:rowOff>
    </xdr:from>
    <xdr:ext cx="405111" cy="259045"/>
    <xdr:sp macro="" textlink="">
      <xdr:nvSpPr>
        <xdr:cNvPr id="201" name="n_1mainValue【橋りょう・トンネル】&#10;有形固定資産減価償却率"/>
        <xdr:cNvSpPr txBox="1"/>
      </xdr:nvSpPr>
      <xdr:spPr>
        <a:xfrm>
          <a:off x="317056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104792</xdr:rowOff>
    </xdr:from>
    <xdr:ext cx="405111" cy="259045"/>
    <xdr:sp macro="" textlink="">
      <xdr:nvSpPr>
        <xdr:cNvPr id="202" name="n_2mainValue【橋りょう・トンネル】&#10;有形固定資産減価償却率"/>
        <xdr:cNvSpPr txBox="1"/>
      </xdr:nvSpPr>
      <xdr:spPr>
        <a:xfrm>
          <a:off x="238570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74312</xdr:rowOff>
    </xdr:from>
    <xdr:ext cx="405111" cy="259045"/>
    <xdr:sp macro="" textlink="">
      <xdr:nvSpPr>
        <xdr:cNvPr id="203" name="n_3mainValue【橋りょう・トンネル】&#10;有形固定資産減価償却率"/>
        <xdr:cNvSpPr txBox="1"/>
      </xdr:nvSpPr>
      <xdr:spPr>
        <a:xfrm>
          <a:off x="161100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53357</xdr:rowOff>
    </xdr:from>
    <xdr:ext cx="405111" cy="259045"/>
    <xdr:sp macro="" textlink="">
      <xdr:nvSpPr>
        <xdr:cNvPr id="204" name="n_4mainValue【橋りょう・トンネル】&#10;有形固定資産減価償却率"/>
        <xdr:cNvSpPr txBox="1"/>
      </xdr:nvSpPr>
      <xdr:spPr>
        <a:xfrm>
          <a:off x="83630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xdr:cNvSpPr txBox="1"/>
      </xdr:nvSpPr>
      <xdr:spPr>
        <a:xfrm>
          <a:off x="9258300" y="1022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22985</xdr:rowOff>
    </xdr:from>
    <xdr:to>
      <xdr:col>55</xdr:col>
      <xdr:colOff>50800</xdr:colOff>
      <xdr:row>61</xdr:row>
      <xdr:rowOff>124585</xdr:rowOff>
    </xdr:to>
    <xdr:sp macro="" textlink="">
      <xdr:nvSpPr>
        <xdr:cNvPr id="242" name="楕円 241"/>
        <xdr:cNvSpPr/>
      </xdr:nvSpPr>
      <xdr:spPr>
        <a:xfrm>
          <a:off x="9192260" y="10249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45862</xdr:rowOff>
    </xdr:from>
    <xdr:ext cx="599010" cy="259045"/>
    <xdr:sp macro="" textlink="">
      <xdr:nvSpPr>
        <xdr:cNvPr id="243" name="【橋りょう・トンネル】&#10;一人当たり有形固定資産（償却資産）額該当値テキスト"/>
        <xdr:cNvSpPr txBox="1"/>
      </xdr:nvSpPr>
      <xdr:spPr>
        <a:xfrm>
          <a:off x="9258300" y="1010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31789</xdr:rowOff>
    </xdr:from>
    <xdr:to>
      <xdr:col>50</xdr:col>
      <xdr:colOff>165100</xdr:colOff>
      <xdr:row>61</xdr:row>
      <xdr:rowOff>133389</xdr:rowOff>
    </xdr:to>
    <xdr:sp macro="" textlink="">
      <xdr:nvSpPr>
        <xdr:cNvPr id="244" name="楕円 243"/>
        <xdr:cNvSpPr/>
      </xdr:nvSpPr>
      <xdr:spPr>
        <a:xfrm>
          <a:off x="8445500" y="102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73785</xdr:rowOff>
    </xdr:from>
    <xdr:to>
      <xdr:col>55</xdr:col>
      <xdr:colOff>0</xdr:colOff>
      <xdr:row>61</xdr:row>
      <xdr:rowOff>82589</xdr:rowOff>
    </xdr:to>
    <xdr:cxnSp macro="">
      <xdr:nvCxnSpPr>
        <xdr:cNvPr id="245" name="直線コネクタ 244"/>
        <xdr:cNvCxnSpPr/>
      </xdr:nvCxnSpPr>
      <xdr:spPr>
        <a:xfrm flipV="1">
          <a:off x="8496300" y="10299825"/>
          <a:ext cx="7239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36616</xdr:rowOff>
    </xdr:from>
    <xdr:to>
      <xdr:col>46</xdr:col>
      <xdr:colOff>38100</xdr:colOff>
      <xdr:row>61</xdr:row>
      <xdr:rowOff>138216</xdr:rowOff>
    </xdr:to>
    <xdr:sp macro="" textlink="">
      <xdr:nvSpPr>
        <xdr:cNvPr id="246" name="楕円 245"/>
        <xdr:cNvSpPr/>
      </xdr:nvSpPr>
      <xdr:spPr>
        <a:xfrm>
          <a:off x="7670800" y="10262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82589</xdr:rowOff>
    </xdr:from>
    <xdr:to>
      <xdr:col>50</xdr:col>
      <xdr:colOff>114300</xdr:colOff>
      <xdr:row>61</xdr:row>
      <xdr:rowOff>87416</xdr:rowOff>
    </xdr:to>
    <xdr:cxnSp macro="">
      <xdr:nvCxnSpPr>
        <xdr:cNvPr id="247" name="直線コネクタ 246"/>
        <xdr:cNvCxnSpPr/>
      </xdr:nvCxnSpPr>
      <xdr:spPr>
        <a:xfrm flipV="1">
          <a:off x="7713980" y="10308629"/>
          <a:ext cx="78232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40073</xdr:rowOff>
    </xdr:from>
    <xdr:to>
      <xdr:col>41</xdr:col>
      <xdr:colOff>101600</xdr:colOff>
      <xdr:row>61</xdr:row>
      <xdr:rowOff>141673</xdr:rowOff>
    </xdr:to>
    <xdr:sp macro="" textlink="">
      <xdr:nvSpPr>
        <xdr:cNvPr id="248" name="楕円 247"/>
        <xdr:cNvSpPr/>
      </xdr:nvSpPr>
      <xdr:spPr>
        <a:xfrm>
          <a:off x="6873240" y="102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87416</xdr:rowOff>
    </xdr:from>
    <xdr:to>
      <xdr:col>45</xdr:col>
      <xdr:colOff>177800</xdr:colOff>
      <xdr:row>61</xdr:row>
      <xdr:rowOff>90873</xdr:rowOff>
    </xdr:to>
    <xdr:cxnSp macro="">
      <xdr:nvCxnSpPr>
        <xdr:cNvPr id="249" name="直線コネクタ 248"/>
        <xdr:cNvCxnSpPr/>
      </xdr:nvCxnSpPr>
      <xdr:spPr>
        <a:xfrm flipV="1">
          <a:off x="6924040" y="10313456"/>
          <a:ext cx="78994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46476</xdr:rowOff>
    </xdr:from>
    <xdr:to>
      <xdr:col>36</xdr:col>
      <xdr:colOff>165100</xdr:colOff>
      <xdr:row>61</xdr:row>
      <xdr:rowOff>148076</xdr:rowOff>
    </xdr:to>
    <xdr:sp macro="" textlink="">
      <xdr:nvSpPr>
        <xdr:cNvPr id="250" name="楕円 249"/>
        <xdr:cNvSpPr/>
      </xdr:nvSpPr>
      <xdr:spPr>
        <a:xfrm>
          <a:off x="6098540" y="102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90873</xdr:rowOff>
    </xdr:from>
    <xdr:to>
      <xdr:col>41</xdr:col>
      <xdr:colOff>50800</xdr:colOff>
      <xdr:row>61</xdr:row>
      <xdr:rowOff>97276</xdr:rowOff>
    </xdr:to>
    <xdr:cxnSp macro="">
      <xdr:nvCxnSpPr>
        <xdr:cNvPr id="251" name="直線コネクタ 250"/>
        <xdr:cNvCxnSpPr/>
      </xdr:nvCxnSpPr>
      <xdr:spPr>
        <a:xfrm flipV="1">
          <a:off x="6149340" y="10316913"/>
          <a:ext cx="7747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xdr:cNvSpPr txBox="1"/>
      </xdr:nvSpPr>
      <xdr:spPr>
        <a:xfrm>
          <a:off x="8214575" y="103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xdr:cNvSpPr txBox="1"/>
      </xdr:nvSpPr>
      <xdr:spPr>
        <a:xfrm>
          <a:off x="744495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xdr:cNvSpPr txBox="1"/>
      </xdr:nvSpPr>
      <xdr:spPr>
        <a:xfrm>
          <a:off x="66702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xdr:cNvSpPr txBox="1"/>
      </xdr:nvSpPr>
      <xdr:spPr>
        <a:xfrm>
          <a:off x="587269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149916</xdr:rowOff>
    </xdr:from>
    <xdr:ext cx="599010" cy="259045"/>
    <xdr:sp macro="" textlink="">
      <xdr:nvSpPr>
        <xdr:cNvPr id="256" name="n_1mainValue【橋りょう・トンネル】&#10;一人当たり有形固定資産（償却資産）額"/>
        <xdr:cNvSpPr txBox="1"/>
      </xdr:nvSpPr>
      <xdr:spPr>
        <a:xfrm>
          <a:off x="8214575" y="100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154743</xdr:rowOff>
    </xdr:from>
    <xdr:ext cx="599010" cy="259045"/>
    <xdr:sp macro="" textlink="">
      <xdr:nvSpPr>
        <xdr:cNvPr id="257" name="n_2mainValue【橋りょう・トンネル】&#10;一人当たり有形固定資産（償却資産）額"/>
        <xdr:cNvSpPr txBox="1"/>
      </xdr:nvSpPr>
      <xdr:spPr>
        <a:xfrm>
          <a:off x="7444955" y="1004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132800</xdr:rowOff>
    </xdr:from>
    <xdr:ext cx="599010" cy="259045"/>
    <xdr:sp macro="" textlink="">
      <xdr:nvSpPr>
        <xdr:cNvPr id="258" name="n_3mainValue【橋りょう・トンネル】&#10;一人当たり有形固定資産（償却資産）額"/>
        <xdr:cNvSpPr txBox="1"/>
      </xdr:nvSpPr>
      <xdr:spPr>
        <a:xfrm>
          <a:off x="6670255" y="1035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139203</xdr:rowOff>
    </xdr:from>
    <xdr:ext cx="599010" cy="259045"/>
    <xdr:sp macro="" textlink="">
      <xdr:nvSpPr>
        <xdr:cNvPr id="259" name="n_4mainValue【橋りょう・トンネル】&#10;一人当たり有形固定資産（償却資産）額"/>
        <xdr:cNvSpPr txBox="1"/>
      </xdr:nvSpPr>
      <xdr:spPr>
        <a:xfrm>
          <a:off x="5872695" y="1036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xdr:cNvSpPr txBox="1"/>
      </xdr:nvSpPr>
      <xdr:spPr>
        <a:xfrm>
          <a:off x="4124960" y="1371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58165</xdr:rowOff>
    </xdr:from>
    <xdr:to>
      <xdr:col>24</xdr:col>
      <xdr:colOff>114300</xdr:colOff>
      <xdr:row>81</xdr:row>
      <xdr:rowOff>159765</xdr:rowOff>
    </xdr:to>
    <xdr:sp macro="" textlink="">
      <xdr:nvSpPr>
        <xdr:cNvPr id="298" name="楕円 297"/>
        <xdr:cNvSpPr/>
      </xdr:nvSpPr>
      <xdr:spPr>
        <a:xfrm>
          <a:off x="4036060" y="136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81042</xdr:rowOff>
    </xdr:from>
    <xdr:ext cx="405111" cy="259045"/>
    <xdr:sp macro="" textlink="">
      <xdr:nvSpPr>
        <xdr:cNvPr id="299" name="【公営住宅】&#10;有形固定資産減価償却率該当値テキスト"/>
        <xdr:cNvSpPr txBox="1"/>
      </xdr:nvSpPr>
      <xdr:spPr>
        <a:xfrm>
          <a:off x="4124960"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39878</xdr:rowOff>
    </xdr:from>
    <xdr:to>
      <xdr:col>20</xdr:col>
      <xdr:colOff>38100</xdr:colOff>
      <xdr:row>81</xdr:row>
      <xdr:rowOff>141478</xdr:rowOff>
    </xdr:to>
    <xdr:sp macro="" textlink="">
      <xdr:nvSpPr>
        <xdr:cNvPr id="300" name="楕円 299"/>
        <xdr:cNvSpPr/>
      </xdr:nvSpPr>
      <xdr:spPr>
        <a:xfrm>
          <a:off x="3312160" y="13618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108965</xdr:rowOff>
    </xdr:to>
    <xdr:cxnSp macro="">
      <xdr:nvCxnSpPr>
        <xdr:cNvPr id="301" name="直線コネクタ 300"/>
        <xdr:cNvCxnSpPr/>
      </xdr:nvCxnSpPr>
      <xdr:spPr>
        <a:xfrm>
          <a:off x="3355340" y="13669518"/>
          <a:ext cx="7315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7874</xdr:rowOff>
    </xdr:from>
    <xdr:to>
      <xdr:col>15</xdr:col>
      <xdr:colOff>101600</xdr:colOff>
      <xdr:row>81</xdr:row>
      <xdr:rowOff>109474</xdr:rowOff>
    </xdr:to>
    <xdr:sp macro="" textlink="">
      <xdr:nvSpPr>
        <xdr:cNvPr id="302" name="楕円 301"/>
        <xdr:cNvSpPr/>
      </xdr:nvSpPr>
      <xdr:spPr>
        <a:xfrm>
          <a:off x="2514600" y="135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58674</xdr:rowOff>
    </xdr:from>
    <xdr:to>
      <xdr:col>19</xdr:col>
      <xdr:colOff>177800</xdr:colOff>
      <xdr:row>81</xdr:row>
      <xdr:rowOff>90678</xdr:rowOff>
    </xdr:to>
    <xdr:cxnSp macro="">
      <xdr:nvCxnSpPr>
        <xdr:cNvPr id="303" name="直線コネクタ 302"/>
        <xdr:cNvCxnSpPr/>
      </xdr:nvCxnSpPr>
      <xdr:spPr>
        <a:xfrm>
          <a:off x="2565400" y="13637514"/>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304" name="楕円 303"/>
        <xdr:cNvSpPr/>
      </xdr:nvSpPr>
      <xdr:spPr>
        <a:xfrm>
          <a:off x="1739900" y="13563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31242</xdr:rowOff>
    </xdr:from>
    <xdr:to>
      <xdr:col>15</xdr:col>
      <xdr:colOff>50800</xdr:colOff>
      <xdr:row>81</xdr:row>
      <xdr:rowOff>58674</xdr:rowOff>
    </xdr:to>
    <xdr:cxnSp macro="">
      <xdr:nvCxnSpPr>
        <xdr:cNvPr id="305" name="直線コネクタ 304"/>
        <xdr:cNvCxnSpPr/>
      </xdr:nvCxnSpPr>
      <xdr:spPr>
        <a:xfrm>
          <a:off x="1790700" y="13610082"/>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119887</xdr:rowOff>
    </xdr:from>
    <xdr:to>
      <xdr:col>6</xdr:col>
      <xdr:colOff>38100</xdr:colOff>
      <xdr:row>81</xdr:row>
      <xdr:rowOff>50037</xdr:rowOff>
    </xdr:to>
    <xdr:sp macro="" textlink="">
      <xdr:nvSpPr>
        <xdr:cNvPr id="306" name="楕円 305"/>
        <xdr:cNvSpPr/>
      </xdr:nvSpPr>
      <xdr:spPr>
        <a:xfrm>
          <a:off x="965200" y="13531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170687</xdr:rowOff>
    </xdr:from>
    <xdr:to>
      <xdr:col>10</xdr:col>
      <xdr:colOff>114300</xdr:colOff>
      <xdr:row>81</xdr:row>
      <xdr:rowOff>31242</xdr:rowOff>
    </xdr:to>
    <xdr:cxnSp macro="">
      <xdr:nvCxnSpPr>
        <xdr:cNvPr id="307" name="直線コネクタ 306"/>
        <xdr:cNvCxnSpPr/>
      </xdr:nvCxnSpPr>
      <xdr:spPr>
        <a:xfrm>
          <a:off x="1008380" y="13581887"/>
          <a:ext cx="78232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xdr:cNvSpPr txBox="1"/>
      </xdr:nvSpPr>
      <xdr:spPr>
        <a:xfrm>
          <a:off x="317056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xdr:cNvSpPr txBox="1"/>
      </xdr:nvSpPr>
      <xdr:spPr>
        <a:xfrm>
          <a:off x="2385704" y="1375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xdr:cNvSpPr txBox="1"/>
      </xdr:nvSpPr>
      <xdr:spPr>
        <a:xfrm>
          <a:off x="161100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158005</xdr:rowOff>
    </xdr:from>
    <xdr:ext cx="405111" cy="259045"/>
    <xdr:sp macro="" textlink="">
      <xdr:nvSpPr>
        <xdr:cNvPr id="312" name="n_1mainValue【公営住宅】&#10;有形固定資産減価償却率"/>
        <xdr:cNvSpPr txBox="1"/>
      </xdr:nvSpPr>
      <xdr:spPr>
        <a:xfrm>
          <a:off x="3170564" y="1340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13" name="n_2mainValue【公営住宅】&#10;有形固定資産減価償却率"/>
        <xdr:cNvSpPr txBox="1"/>
      </xdr:nvSpPr>
      <xdr:spPr>
        <a:xfrm>
          <a:off x="2385704" y="133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98569</xdr:rowOff>
    </xdr:from>
    <xdr:ext cx="405111" cy="259045"/>
    <xdr:sp macro="" textlink="">
      <xdr:nvSpPr>
        <xdr:cNvPr id="314" name="n_3mainValue【公営住宅】&#10;有形固定資産減価償却率"/>
        <xdr:cNvSpPr txBox="1"/>
      </xdr:nvSpPr>
      <xdr:spPr>
        <a:xfrm>
          <a:off x="1611004" y="1334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66564</xdr:rowOff>
    </xdr:from>
    <xdr:ext cx="405111" cy="259045"/>
    <xdr:sp macro="" textlink="">
      <xdr:nvSpPr>
        <xdr:cNvPr id="315" name="n_4mainValue【公営住宅】&#10;有形固定資産減価償却率"/>
        <xdr:cNvSpPr txBox="1"/>
      </xdr:nvSpPr>
      <xdr:spPr>
        <a:xfrm>
          <a:off x="836304" y="133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xdr:cNvSpPr txBox="1"/>
      </xdr:nvSpPr>
      <xdr:spPr>
        <a:xfrm>
          <a:off x="9258300" y="1396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55" name="楕円 354"/>
        <xdr:cNvSpPr/>
      </xdr:nvSpPr>
      <xdr:spPr>
        <a:xfrm>
          <a:off x="9192260" y="14332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61740</xdr:rowOff>
    </xdr:from>
    <xdr:ext cx="469744" cy="259045"/>
    <xdr:sp macro="" textlink="">
      <xdr:nvSpPr>
        <xdr:cNvPr id="356" name="【公営住宅】&#10;一人当たり面積該当値テキスト"/>
        <xdr:cNvSpPr txBox="1"/>
      </xdr:nvSpPr>
      <xdr:spPr>
        <a:xfrm>
          <a:off x="9258300" y="143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57" name="楕円 356"/>
        <xdr:cNvSpPr/>
      </xdr:nvSpPr>
      <xdr:spPr>
        <a:xfrm>
          <a:off x="844550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134113</xdr:rowOff>
    </xdr:to>
    <xdr:cxnSp macro="">
      <xdr:nvCxnSpPr>
        <xdr:cNvPr id="358" name="直線コネクタ 357"/>
        <xdr:cNvCxnSpPr/>
      </xdr:nvCxnSpPr>
      <xdr:spPr>
        <a:xfrm>
          <a:off x="8496300" y="14381226"/>
          <a:ext cx="7239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359" name="楕円 358"/>
        <xdr:cNvSpPr/>
      </xdr:nvSpPr>
      <xdr:spPr>
        <a:xfrm>
          <a:off x="7670800" y="14332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134113</xdr:rowOff>
    </xdr:to>
    <xdr:cxnSp macro="">
      <xdr:nvCxnSpPr>
        <xdr:cNvPr id="360" name="直線コネクタ 359"/>
        <xdr:cNvCxnSpPr/>
      </xdr:nvCxnSpPr>
      <xdr:spPr>
        <a:xfrm flipV="1">
          <a:off x="7713980" y="14381226"/>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83313</xdr:rowOff>
    </xdr:from>
    <xdr:to>
      <xdr:col>41</xdr:col>
      <xdr:colOff>101600</xdr:colOff>
      <xdr:row>86</xdr:row>
      <xdr:rowOff>13463</xdr:rowOff>
    </xdr:to>
    <xdr:sp macro="" textlink="">
      <xdr:nvSpPr>
        <xdr:cNvPr id="361" name="楕円 360"/>
        <xdr:cNvSpPr/>
      </xdr:nvSpPr>
      <xdr:spPr>
        <a:xfrm>
          <a:off x="6873240" y="14332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134113</xdr:rowOff>
    </xdr:from>
    <xdr:to>
      <xdr:col>45</xdr:col>
      <xdr:colOff>177800</xdr:colOff>
      <xdr:row>85</xdr:row>
      <xdr:rowOff>134113</xdr:rowOff>
    </xdr:to>
    <xdr:cxnSp macro="">
      <xdr:nvCxnSpPr>
        <xdr:cNvPr id="362" name="直線コネクタ 361"/>
        <xdr:cNvCxnSpPr/>
      </xdr:nvCxnSpPr>
      <xdr:spPr>
        <a:xfrm>
          <a:off x="6924040" y="143835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84837</xdr:rowOff>
    </xdr:from>
    <xdr:to>
      <xdr:col>36</xdr:col>
      <xdr:colOff>165100</xdr:colOff>
      <xdr:row>86</xdr:row>
      <xdr:rowOff>14987</xdr:rowOff>
    </xdr:to>
    <xdr:sp macro="" textlink="">
      <xdr:nvSpPr>
        <xdr:cNvPr id="363" name="楕円 362"/>
        <xdr:cNvSpPr/>
      </xdr:nvSpPr>
      <xdr:spPr>
        <a:xfrm>
          <a:off x="6098540" y="14334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134113</xdr:rowOff>
    </xdr:from>
    <xdr:to>
      <xdr:col>41</xdr:col>
      <xdr:colOff>50800</xdr:colOff>
      <xdr:row>85</xdr:row>
      <xdr:rowOff>135637</xdr:rowOff>
    </xdr:to>
    <xdr:cxnSp macro="">
      <xdr:nvCxnSpPr>
        <xdr:cNvPr id="364" name="直線コネクタ 363"/>
        <xdr:cNvCxnSpPr/>
      </xdr:nvCxnSpPr>
      <xdr:spPr>
        <a:xfrm flipV="1">
          <a:off x="6149340" y="14383513"/>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xdr:cNvSpPr txBox="1"/>
      </xdr:nvSpPr>
      <xdr:spPr>
        <a:xfrm>
          <a:off x="8271587" y="139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xdr:cNvSpPr txBox="1"/>
      </xdr:nvSpPr>
      <xdr:spPr>
        <a:xfrm>
          <a:off x="7509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xdr:cNvSpPr txBox="1"/>
      </xdr:nvSpPr>
      <xdr:spPr>
        <a:xfrm>
          <a:off x="67120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69" name="n_1mainValue【公営住宅】&#10;一人当たり面積"/>
        <xdr:cNvSpPr txBox="1"/>
      </xdr:nvSpPr>
      <xdr:spPr>
        <a:xfrm>
          <a:off x="827158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xdr:rowOff>
    </xdr:from>
    <xdr:ext cx="469744" cy="259045"/>
    <xdr:sp macro="" textlink="">
      <xdr:nvSpPr>
        <xdr:cNvPr id="370" name="n_2mainValue【公営住宅】&#10;一人当たり面積"/>
        <xdr:cNvSpPr txBox="1"/>
      </xdr:nvSpPr>
      <xdr:spPr>
        <a:xfrm>
          <a:off x="7509587" y="144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4590</xdr:rowOff>
    </xdr:from>
    <xdr:ext cx="469744" cy="259045"/>
    <xdr:sp macro="" textlink="">
      <xdr:nvSpPr>
        <xdr:cNvPr id="371" name="n_3mainValue【公営住宅】&#10;一人当たり面積"/>
        <xdr:cNvSpPr txBox="1"/>
      </xdr:nvSpPr>
      <xdr:spPr>
        <a:xfrm>
          <a:off x="6712027" y="144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6114</xdr:rowOff>
    </xdr:from>
    <xdr:ext cx="469744" cy="259045"/>
    <xdr:sp macro="" textlink="">
      <xdr:nvSpPr>
        <xdr:cNvPr id="372" name="n_4mainValue【公営住宅】&#10;一人当たり面積"/>
        <xdr:cNvSpPr txBox="1"/>
      </xdr:nvSpPr>
      <xdr:spPr>
        <a:xfrm>
          <a:off x="5937327" y="144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92347</xdr:rowOff>
    </xdr:from>
    <xdr:to>
      <xdr:col>85</xdr:col>
      <xdr:colOff>177800</xdr:colOff>
      <xdr:row>42</xdr:row>
      <xdr:rowOff>22497</xdr:rowOff>
    </xdr:to>
    <xdr:sp macro="" textlink="">
      <xdr:nvSpPr>
        <xdr:cNvPr id="430" name="楕円 429"/>
        <xdr:cNvSpPr/>
      </xdr:nvSpPr>
      <xdr:spPr>
        <a:xfrm>
          <a:off x="14325600" y="696558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7274</xdr:rowOff>
    </xdr:from>
    <xdr:ext cx="405111" cy="259045"/>
    <xdr:sp macro="" textlink="">
      <xdr:nvSpPr>
        <xdr:cNvPr id="431" name="【認定こども園・幼稚園・保育所】&#10;有形固定資産減価償却率該当値テキスト"/>
        <xdr:cNvSpPr txBox="1"/>
      </xdr:nvSpPr>
      <xdr:spPr>
        <a:xfrm>
          <a:off x="14414500" y="688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136434</xdr:rowOff>
    </xdr:from>
    <xdr:to>
      <xdr:col>81</xdr:col>
      <xdr:colOff>101600</xdr:colOff>
      <xdr:row>42</xdr:row>
      <xdr:rowOff>66584</xdr:rowOff>
    </xdr:to>
    <xdr:sp macro="" textlink="">
      <xdr:nvSpPr>
        <xdr:cNvPr id="432" name="楕円 431"/>
        <xdr:cNvSpPr/>
      </xdr:nvSpPr>
      <xdr:spPr>
        <a:xfrm>
          <a:off x="13578840" y="7009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143147</xdr:rowOff>
    </xdr:from>
    <xdr:to>
      <xdr:col>85</xdr:col>
      <xdr:colOff>127000</xdr:colOff>
      <xdr:row>42</xdr:row>
      <xdr:rowOff>15784</xdr:rowOff>
    </xdr:to>
    <xdr:cxnSp macro="">
      <xdr:nvCxnSpPr>
        <xdr:cNvPr id="433" name="直線コネクタ 432"/>
        <xdr:cNvCxnSpPr/>
      </xdr:nvCxnSpPr>
      <xdr:spPr>
        <a:xfrm flipV="1">
          <a:off x="13629640" y="7016387"/>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129903</xdr:rowOff>
    </xdr:from>
    <xdr:to>
      <xdr:col>76</xdr:col>
      <xdr:colOff>165100</xdr:colOff>
      <xdr:row>42</xdr:row>
      <xdr:rowOff>60053</xdr:rowOff>
    </xdr:to>
    <xdr:sp macro="" textlink="">
      <xdr:nvSpPr>
        <xdr:cNvPr id="434" name="楕円 433"/>
        <xdr:cNvSpPr/>
      </xdr:nvSpPr>
      <xdr:spPr>
        <a:xfrm>
          <a:off x="12804140" y="70031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9253</xdr:rowOff>
    </xdr:from>
    <xdr:to>
      <xdr:col>81</xdr:col>
      <xdr:colOff>50800</xdr:colOff>
      <xdr:row>42</xdr:row>
      <xdr:rowOff>15784</xdr:rowOff>
    </xdr:to>
    <xdr:cxnSp macro="">
      <xdr:nvCxnSpPr>
        <xdr:cNvPr id="435" name="直線コネクタ 434"/>
        <xdr:cNvCxnSpPr/>
      </xdr:nvCxnSpPr>
      <xdr:spPr>
        <a:xfrm>
          <a:off x="12854940" y="7050133"/>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125004</xdr:rowOff>
    </xdr:from>
    <xdr:to>
      <xdr:col>72</xdr:col>
      <xdr:colOff>38100</xdr:colOff>
      <xdr:row>42</xdr:row>
      <xdr:rowOff>55154</xdr:rowOff>
    </xdr:to>
    <xdr:sp macro="" textlink="">
      <xdr:nvSpPr>
        <xdr:cNvPr id="436" name="楕円 435"/>
        <xdr:cNvSpPr/>
      </xdr:nvSpPr>
      <xdr:spPr>
        <a:xfrm>
          <a:off x="12029440" y="6998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4354</xdr:rowOff>
    </xdr:from>
    <xdr:to>
      <xdr:col>76</xdr:col>
      <xdr:colOff>114300</xdr:colOff>
      <xdr:row>42</xdr:row>
      <xdr:rowOff>9253</xdr:rowOff>
    </xdr:to>
    <xdr:cxnSp macro="">
      <xdr:nvCxnSpPr>
        <xdr:cNvPr id="437" name="直線コネクタ 436"/>
        <xdr:cNvCxnSpPr/>
      </xdr:nvCxnSpPr>
      <xdr:spPr>
        <a:xfrm>
          <a:off x="12072620" y="7045234"/>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128270</xdr:rowOff>
    </xdr:from>
    <xdr:to>
      <xdr:col>67</xdr:col>
      <xdr:colOff>101600</xdr:colOff>
      <xdr:row>42</xdr:row>
      <xdr:rowOff>58420</xdr:rowOff>
    </xdr:to>
    <xdr:sp macro="" textlink="">
      <xdr:nvSpPr>
        <xdr:cNvPr id="438" name="楕円 437"/>
        <xdr:cNvSpPr/>
      </xdr:nvSpPr>
      <xdr:spPr>
        <a:xfrm>
          <a:off x="1123188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4354</xdr:rowOff>
    </xdr:from>
    <xdr:to>
      <xdr:col>71</xdr:col>
      <xdr:colOff>177800</xdr:colOff>
      <xdr:row>42</xdr:row>
      <xdr:rowOff>7620</xdr:rowOff>
    </xdr:to>
    <xdr:cxnSp macro="">
      <xdr:nvCxnSpPr>
        <xdr:cNvPr id="439" name="直線コネクタ 438"/>
        <xdr:cNvCxnSpPr/>
      </xdr:nvCxnSpPr>
      <xdr:spPr>
        <a:xfrm flipV="1">
          <a:off x="11282680" y="704523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xdr:cNvSpPr txBox="1"/>
      </xdr:nvSpPr>
      <xdr:spPr>
        <a:xfrm>
          <a:off x="13437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xdr:cNvSpPr txBox="1"/>
      </xdr:nvSpPr>
      <xdr:spPr>
        <a:xfrm>
          <a:off x="119005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xdr:cNvSpPr txBox="1"/>
      </xdr:nvSpPr>
      <xdr:spPr>
        <a:xfrm>
          <a:off x="1110298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57711</xdr:rowOff>
    </xdr:from>
    <xdr:ext cx="405111" cy="259045"/>
    <xdr:sp macro="" textlink="">
      <xdr:nvSpPr>
        <xdr:cNvPr id="444" name="n_1mainValue【認定こども園・幼稚園・保育所】&#10;有形固定資産減価償却率"/>
        <xdr:cNvSpPr txBox="1"/>
      </xdr:nvSpPr>
      <xdr:spPr>
        <a:xfrm>
          <a:off x="13437244" y="70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51180</xdr:rowOff>
    </xdr:from>
    <xdr:ext cx="405111" cy="259045"/>
    <xdr:sp macro="" textlink="">
      <xdr:nvSpPr>
        <xdr:cNvPr id="445" name="n_2mainValue【認定こども園・幼稚園・保育所】&#10;有形固定資産減価償却率"/>
        <xdr:cNvSpPr txBox="1"/>
      </xdr:nvSpPr>
      <xdr:spPr>
        <a:xfrm>
          <a:off x="126752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46281</xdr:rowOff>
    </xdr:from>
    <xdr:ext cx="405111" cy="259045"/>
    <xdr:sp macro="" textlink="">
      <xdr:nvSpPr>
        <xdr:cNvPr id="446" name="n_3mainValue【認定こども園・幼稚園・保育所】&#10;有形固定資産減価償却率"/>
        <xdr:cNvSpPr txBox="1"/>
      </xdr:nvSpPr>
      <xdr:spPr>
        <a:xfrm>
          <a:off x="119005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49547</xdr:rowOff>
    </xdr:from>
    <xdr:ext cx="405111" cy="259045"/>
    <xdr:sp macro="" textlink="">
      <xdr:nvSpPr>
        <xdr:cNvPr id="447" name="n_4mainValue【認定こども園・幼稚園・保育所】&#10;有形固定資産減価償却率"/>
        <xdr:cNvSpPr txBox="1"/>
      </xdr:nvSpPr>
      <xdr:spPr>
        <a:xfrm>
          <a:off x="1110298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xdr:cNvSpPr txBox="1"/>
      </xdr:nvSpPr>
      <xdr:spPr>
        <a:xfrm>
          <a:off x="19547840" y="6317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xdr:rowOff>
    </xdr:from>
    <xdr:to>
      <xdr:col>116</xdr:col>
      <xdr:colOff>114300</xdr:colOff>
      <xdr:row>40</xdr:row>
      <xdr:rowOff>110998</xdr:rowOff>
    </xdr:to>
    <xdr:sp macro="" textlink="">
      <xdr:nvSpPr>
        <xdr:cNvPr id="485" name="楕円 484"/>
        <xdr:cNvSpPr/>
      </xdr:nvSpPr>
      <xdr:spPr>
        <a:xfrm>
          <a:off x="1945894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159275</xdr:rowOff>
    </xdr:from>
    <xdr:ext cx="469744" cy="259045"/>
    <xdr:sp macro="" textlink="">
      <xdr:nvSpPr>
        <xdr:cNvPr id="486" name="【認定こども園・幼稚園・保育所】&#10;一人当たり面積該当値テキスト"/>
        <xdr:cNvSpPr txBox="1"/>
      </xdr:nvSpPr>
      <xdr:spPr>
        <a:xfrm>
          <a:off x="1954784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160274</xdr:rowOff>
    </xdr:from>
    <xdr:to>
      <xdr:col>112</xdr:col>
      <xdr:colOff>38100</xdr:colOff>
      <xdr:row>39</xdr:row>
      <xdr:rowOff>90424</xdr:rowOff>
    </xdr:to>
    <xdr:sp macro="" textlink="">
      <xdr:nvSpPr>
        <xdr:cNvPr id="487" name="楕円 486"/>
        <xdr:cNvSpPr/>
      </xdr:nvSpPr>
      <xdr:spPr>
        <a:xfrm>
          <a:off x="18735040" y="6530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39624</xdr:rowOff>
    </xdr:from>
    <xdr:to>
      <xdr:col>116</xdr:col>
      <xdr:colOff>63500</xdr:colOff>
      <xdr:row>40</xdr:row>
      <xdr:rowOff>60198</xdr:rowOff>
    </xdr:to>
    <xdr:cxnSp macro="">
      <xdr:nvCxnSpPr>
        <xdr:cNvPr id="488" name="直線コネクタ 487"/>
        <xdr:cNvCxnSpPr/>
      </xdr:nvCxnSpPr>
      <xdr:spPr>
        <a:xfrm>
          <a:off x="18778220" y="6577584"/>
          <a:ext cx="73152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164846</xdr:rowOff>
    </xdr:from>
    <xdr:to>
      <xdr:col>107</xdr:col>
      <xdr:colOff>101600</xdr:colOff>
      <xdr:row>39</xdr:row>
      <xdr:rowOff>94996</xdr:rowOff>
    </xdr:to>
    <xdr:sp macro="" textlink="">
      <xdr:nvSpPr>
        <xdr:cNvPr id="489" name="楕円 488"/>
        <xdr:cNvSpPr/>
      </xdr:nvSpPr>
      <xdr:spPr>
        <a:xfrm>
          <a:off x="17937480" y="653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39624</xdr:rowOff>
    </xdr:from>
    <xdr:to>
      <xdr:col>111</xdr:col>
      <xdr:colOff>177800</xdr:colOff>
      <xdr:row>39</xdr:row>
      <xdr:rowOff>44196</xdr:rowOff>
    </xdr:to>
    <xdr:cxnSp macro="">
      <xdr:nvCxnSpPr>
        <xdr:cNvPr id="490" name="直線コネクタ 489"/>
        <xdr:cNvCxnSpPr/>
      </xdr:nvCxnSpPr>
      <xdr:spPr>
        <a:xfrm flipV="1">
          <a:off x="17988280" y="657758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169418</xdr:rowOff>
    </xdr:from>
    <xdr:to>
      <xdr:col>102</xdr:col>
      <xdr:colOff>165100</xdr:colOff>
      <xdr:row>39</xdr:row>
      <xdr:rowOff>99568</xdr:rowOff>
    </xdr:to>
    <xdr:sp macro="" textlink="">
      <xdr:nvSpPr>
        <xdr:cNvPr id="491" name="楕円 490"/>
        <xdr:cNvSpPr/>
      </xdr:nvSpPr>
      <xdr:spPr>
        <a:xfrm>
          <a:off x="17162780" y="6539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44196</xdr:rowOff>
    </xdr:from>
    <xdr:to>
      <xdr:col>107</xdr:col>
      <xdr:colOff>50800</xdr:colOff>
      <xdr:row>39</xdr:row>
      <xdr:rowOff>48768</xdr:rowOff>
    </xdr:to>
    <xdr:cxnSp macro="">
      <xdr:nvCxnSpPr>
        <xdr:cNvPr id="492" name="直線コネクタ 491"/>
        <xdr:cNvCxnSpPr/>
      </xdr:nvCxnSpPr>
      <xdr:spPr>
        <a:xfrm flipV="1">
          <a:off x="17213580" y="658215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xdr:rowOff>
    </xdr:from>
    <xdr:to>
      <xdr:col>98</xdr:col>
      <xdr:colOff>38100</xdr:colOff>
      <xdr:row>39</xdr:row>
      <xdr:rowOff>101854</xdr:rowOff>
    </xdr:to>
    <xdr:sp macro="" textlink="">
      <xdr:nvSpPr>
        <xdr:cNvPr id="493" name="楕円 492"/>
        <xdr:cNvSpPr/>
      </xdr:nvSpPr>
      <xdr:spPr>
        <a:xfrm>
          <a:off x="16388080" y="6538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48768</xdr:rowOff>
    </xdr:from>
    <xdr:to>
      <xdr:col>102</xdr:col>
      <xdr:colOff>114300</xdr:colOff>
      <xdr:row>39</xdr:row>
      <xdr:rowOff>51054</xdr:rowOff>
    </xdr:to>
    <xdr:cxnSp macro="">
      <xdr:nvCxnSpPr>
        <xdr:cNvPr id="494" name="直線コネクタ 493"/>
        <xdr:cNvCxnSpPr/>
      </xdr:nvCxnSpPr>
      <xdr:spPr>
        <a:xfrm flipV="1">
          <a:off x="16431260" y="658672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xdr:cNvSpPr txBox="1"/>
      </xdr:nvSpPr>
      <xdr:spPr>
        <a:xfrm>
          <a:off x="185611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xdr:cNvSpPr txBox="1"/>
      </xdr:nvSpPr>
      <xdr:spPr>
        <a:xfrm>
          <a:off x="177762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xdr:cNvSpPr txBox="1"/>
      </xdr:nvSpPr>
      <xdr:spPr>
        <a:xfrm>
          <a:off x="1700156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xdr:cNvSpPr txBox="1"/>
      </xdr:nvSpPr>
      <xdr:spPr>
        <a:xfrm>
          <a:off x="162268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81551</xdr:rowOff>
    </xdr:from>
    <xdr:ext cx="469744" cy="259045"/>
    <xdr:sp macro="" textlink="">
      <xdr:nvSpPr>
        <xdr:cNvPr id="499" name="n_1mainValue【認定こども園・幼稚園・保育所】&#10;一人当たり面積"/>
        <xdr:cNvSpPr txBox="1"/>
      </xdr:nvSpPr>
      <xdr:spPr>
        <a:xfrm>
          <a:off x="185611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86123</xdr:rowOff>
    </xdr:from>
    <xdr:ext cx="469744" cy="259045"/>
    <xdr:sp macro="" textlink="">
      <xdr:nvSpPr>
        <xdr:cNvPr id="500" name="n_2mainValue【認定こども園・幼稚園・保育所】&#10;一人当たり面積"/>
        <xdr:cNvSpPr txBox="1"/>
      </xdr:nvSpPr>
      <xdr:spPr>
        <a:xfrm>
          <a:off x="1777626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90695</xdr:rowOff>
    </xdr:from>
    <xdr:ext cx="469744" cy="259045"/>
    <xdr:sp macro="" textlink="">
      <xdr:nvSpPr>
        <xdr:cNvPr id="501" name="n_3mainValue【認定こども園・幼稚園・保育所】&#10;一人当たり面積"/>
        <xdr:cNvSpPr txBox="1"/>
      </xdr:nvSpPr>
      <xdr:spPr>
        <a:xfrm>
          <a:off x="1700156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92981</xdr:rowOff>
    </xdr:from>
    <xdr:ext cx="469744" cy="259045"/>
    <xdr:sp macro="" textlink="">
      <xdr:nvSpPr>
        <xdr:cNvPr id="502" name="n_4mainValue【認定こども園・幼稚園・保育所】&#10;一人当たり面積"/>
        <xdr:cNvSpPr txBox="1"/>
      </xdr:nvSpPr>
      <xdr:spPr>
        <a:xfrm>
          <a:off x="16226867" y="66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153488</xdr:rowOff>
    </xdr:from>
    <xdr:to>
      <xdr:col>85</xdr:col>
      <xdr:colOff>126364</xdr:colOff>
      <xdr:row>62</xdr:row>
      <xdr:rowOff>166551</xdr:rowOff>
    </xdr:to>
    <xdr:cxnSp macro="">
      <xdr:nvCxnSpPr>
        <xdr:cNvPr id="529" name="直線コネクタ 528"/>
        <xdr:cNvCxnSpPr/>
      </xdr:nvCxnSpPr>
      <xdr:spPr>
        <a:xfrm flipV="1">
          <a:off x="14375764" y="9206048"/>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170378</xdr:rowOff>
    </xdr:from>
    <xdr:ext cx="405111" cy="259045"/>
    <xdr:sp macro="" textlink="">
      <xdr:nvSpPr>
        <xdr:cNvPr id="530" name="【学校施設】&#10;有形固定資産減価償却率最小値テキスト"/>
        <xdr:cNvSpPr txBox="1"/>
      </xdr:nvSpPr>
      <xdr:spPr>
        <a:xfrm>
          <a:off x="144145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166551</xdr:rowOff>
    </xdr:from>
    <xdr:to>
      <xdr:col>86</xdr:col>
      <xdr:colOff>25400</xdr:colOff>
      <xdr:row>62</xdr:row>
      <xdr:rowOff>166551</xdr:rowOff>
    </xdr:to>
    <xdr:cxnSp macro="">
      <xdr:nvCxnSpPr>
        <xdr:cNvPr id="531" name="直線コネクタ 530"/>
        <xdr:cNvCxnSpPr/>
      </xdr:nvCxnSpPr>
      <xdr:spPr>
        <a:xfrm>
          <a:off x="14287500" y="10560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100165</xdr:rowOff>
    </xdr:from>
    <xdr:ext cx="405111" cy="259045"/>
    <xdr:sp macro="" textlink="">
      <xdr:nvSpPr>
        <xdr:cNvPr id="532" name="【学校施設】&#10;有形固定資産減価償却率最大値テキスト"/>
        <xdr:cNvSpPr txBox="1"/>
      </xdr:nvSpPr>
      <xdr:spPr>
        <a:xfrm>
          <a:off x="14414500" y="898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153488</xdr:rowOff>
    </xdr:from>
    <xdr:to>
      <xdr:col>86</xdr:col>
      <xdr:colOff>25400</xdr:colOff>
      <xdr:row>54</xdr:row>
      <xdr:rowOff>153488</xdr:rowOff>
    </xdr:to>
    <xdr:cxnSp macro="">
      <xdr:nvCxnSpPr>
        <xdr:cNvPr id="533" name="直線コネクタ 532"/>
        <xdr:cNvCxnSpPr/>
      </xdr:nvCxnSpPr>
      <xdr:spPr>
        <a:xfrm>
          <a:off x="14287500" y="9206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79846</xdr:rowOff>
    </xdr:from>
    <xdr:ext cx="405111" cy="259045"/>
    <xdr:sp macro="" textlink="">
      <xdr:nvSpPr>
        <xdr:cNvPr id="534" name="【学校施設】&#10;有形固定資産減価償却率平均値テキスト"/>
        <xdr:cNvSpPr txBox="1"/>
      </xdr:nvSpPr>
      <xdr:spPr>
        <a:xfrm>
          <a:off x="14414500" y="963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35" name="フローチャート: 判断 534"/>
        <xdr:cNvSpPr/>
      </xdr:nvSpPr>
      <xdr:spPr>
        <a:xfrm>
          <a:off x="14325600" y="97800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24312</xdr:rowOff>
    </xdr:from>
    <xdr:to>
      <xdr:col>81</xdr:col>
      <xdr:colOff>101600</xdr:colOff>
      <xdr:row>58</xdr:row>
      <xdr:rowOff>125912</xdr:rowOff>
    </xdr:to>
    <xdr:sp macro="" textlink="">
      <xdr:nvSpPr>
        <xdr:cNvPr id="536" name="フローチャート: 判断 535"/>
        <xdr:cNvSpPr/>
      </xdr:nvSpPr>
      <xdr:spPr>
        <a:xfrm>
          <a:off x="13578840" y="974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37" name="フローチャート: 判断 536"/>
        <xdr:cNvSpPr/>
      </xdr:nvSpPr>
      <xdr:spPr>
        <a:xfrm>
          <a:off x="12804140" y="9682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38" name="フローチャート: 判断 537"/>
        <xdr:cNvSpPr/>
      </xdr:nvSpPr>
      <xdr:spPr>
        <a:xfrm>
          <a:off x="12029440" y="9676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84727</xdr:rowOff>
    </xdr:from>
    <xdr:to>
      <xdr:col>67</xdr:col>
      <xdr:colOff>101600</xdr:colOff>
      <xdr:row>58</xdr:row>
      <xdr:rowOff>14877</xdr:rowOff>
    </xdr:to>
    <xdr:sp macro="" textlink="">
      <xdr:nvSpPr>
        <xdr:cNvPr id="539" name="フローチャート: 判断 538"/>
        <xdr:cNvSpPr/>
      </xdr:nvSpPr>
      <xdr:spPr>
        <a:xfrm>
          <a:off x="11231880" y="9640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545" name="楕円 544"/>
        <xdr:cNvSpPr/>
      </xdr:nvSpPr>
      <xdr:spPr>
        <a:xfrm>
          <a:off x="14325600" y="104375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130283</xdr:rowOff>
    </xdr:from>
    <xdr:ext cx="405111" cy="259045"/>
    <xdr:sp macro="" textlink="">
      <xdr:nvSpPr>
        <xdr:cNvPr id="546" name="【学校施設】&#10;有形固定資産減価償却率該当値テキスト"/>
        <xdr:cNvSpPr txBox="1"/>
      </xdr:nvSpPr>
      <xdr:spPr>
        <a:xfrm>
          <a:off x="14414500" y="1035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47" name="楕円 546"/>
        <xdr:cNvSpPr/>
      </xdr:nvSpPr>
      <xdr:spPr>
        <a:xfrm>
          <a:off x="1357884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94706</xdr:rowOff>
    </xdr:to>
    <xdr:cxnSp macro="">
      <xdr:nvCxnSpPr>
        <xdr:cNvPr id="548" name="直線コネクタ 547"/>
        <xdr:cNvCxnSpPr/>
      </xdr:nvCxnSpPr>
      <xdr:spPr>
        <a:xfrm>
          <a:off x="13629640" y="10462260"/>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37374</xdr:rowOff>
    </xdr:from>
    <xdr:to>
      <xdr:col>76</xdr:col>
      <xdr:colOff>165100</xdr:colOff>
      <xdr:row>62</xdr:row>
      <xdr:rowOff>138974</xdr:rowOff>
    </xdr:to>
    <xdr:sp macro="" textlink="">
      <xdr:nvSpPr>
        <xdr:cNvPr id="549" name="楕円 548"/>
        <xdr:cNvSpPr/>
      </xdr:nvSpPr>
      <xdr:spPr>
        <a:xfrm>
          <a:off x="12804140" y="104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88174</xdr:rowOff>
    </xdr:to>
    <xdr:cxnSp macro="">
      <xdr:nvCxnSpPr>
        <xdr:cNvPr id="550" name="直線コネクタ 549"/>
        <xdr:cNvCxnSpPr/>
      </xdr:nvCxnSpPr>
      <xdr:spPr>
        <a:xfrm flipV="1">
          <a:off x="12854940" y="10462260"/>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551" name="楕円 550"/>
        <xdr:cNvSpPr/>
      </xdr:nvSpPr>
      <xdr:spPr>
        <a:xfrm>
          <a:off x="12029440" y="10515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88174</xdr:rowOff>
    </xdr:from>
    <xdr:to>
      <xdr:col>76</xdr:col>
      <xdr:colOff>114300</xdr:colOff>
      <xdr:row>63</xdr:row>
      <xdr:rowOff>1633</xdr:rowOff>
    </xdr:to>
    <xdr:cxnSp macro="">
      <xdr:nvCxnSpPr>
        <xdr:cNvPr id="552" name="直線コネクタ 551"/>
        <xdr:cNvCxnSpPr/>
      </xdr:nvCxnSpPr>
      <xdr:spPr>
        <a:xfrm flipV="1">
          <a:off x="12072620" y="10481854"/>
          <a:ext cx="78232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74930</xdr:rowOff>
    </xdr:from>
    <xdr:to>
      <xdr:col>67</xdr:col>
      <xdr:colOff>101600</xdr:colOff>
      <xdr:row>64</xdr:row>
      <xdr:rowOff>5080</xdr:rowOff>
    </xdr:to>
    <xdr:sp macro="" textlink="">
      <xdr:nvSpPr>
        <xdr:cNvPr id="553" name="楕円 552"/>
        <xdr:cNvSpPr/>
      </xdr:nvSpPr>
      <xdr:spPr>
        <a:xfrm>
          <a:off x="11231880" y="1063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1633</xdr:rowOff>
    </xdr:from>
    <xdr:to>
      <xdr:col>71</xdr:col>
      <xdr:colOff>177800</xdr:colOff>
      <xdr:row>63</xdr:row>
      <xdr:rowOff>125730</xdr:rowOff>
    </xdr:to>
    <xdr:cxnSp macro="">
      <xdr:nvCxnSpPr>
        <xdr:cNvPr id="554" name="直線コネクタ 553"/>
        <xdr:cNvCxnSpPr/>
      </xdr:nvCxnSpPr>
      <xdr:spPr>
        <a:xfrm flipV="1">
          <a:off x="11282680" y="10562953"/>
          <a:ext cx="78994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142439</xdr:rowOff>
    </xdr:from>
    <xdr:ext cx="405111" cy="259045"/>
    <xdr:sp macro="" textlink="">
      <xdr:nvSpPr>
        <xdr:cNvPr id="555" name="n_1aveValue【学校施設】&#10;有形固定資産減価償却率"/>
        <xdr:cNvSpPr txBox="1"/>
      </xdr:nvSpPr>
      <xdr:spPr>
        <a:xfrm>
          <a:off x="13437244" y="953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56" name="n_2aveValue【学校施設】&#10;有形固定資産減価償却率"/>
        <xdr:cNvSpPr txBox="1"/>
      </xdr:nvSpPr>
      <xdr:spPr>
        <a:xfrm>
          <a:off x="12675244" y="946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57" name="n_3aveValue【学校施設】&#10;有形固定資産減価償却率"/>
        <xdr:cNvSpPr txBox="1"/>
      </xdr:nvSpPr>
      <xdr:spPr>
        <a:xfrm>
          <a:off x="119005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31404</xdr:rowOff>
    </xdr:from>
    <xdr:ext cx="405111" cy="259045"/>
    <xdr:sp macro="" textlink="">
      <xdr:nvSpPr>
        <xdr:cNvPr id="558" name="n_4aveValue【学校施設】&#10;有形固定資産減価償却率"/>
        <xdr:cNvSpPr txBox="1"/>
      </xdr:nvSpPr>
      <xdr:spPr>
        <a:xfrm>
          <a:off x="11102984" y="941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59" name="n_1mainValue【学校施設】&#10;有形固定資産減価償却率"/>
        <xdr:cNvSpPr txBox="1"/>
      </xdr:nvSpPr>
      <xdr:spPr>
        <a:xfrm>
          <a:off x="134372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130101</xdr:rowOff>
    </xdr:from>
    <xdr:ext cx="405111" cy="259045"/>
    <xdr:sp macro="" textlink="">
      <xdr:nvSpPr>
        <xdr:cNvPr id="560" name="n_2mainValue【学校施設】&#10;有形固定資産減価償却率"/>
        <xdr:cNvSpPr txBox="1"/>
      </xdr:nvSpPr>
      <xdr:spPr>
        <a:xfrm>
          <a:off x="1267524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561" name="n_3mainValue【学校施設】&#10;有形固定資産減価償却率"/>
        <xdr:cNvSpPr txBox="1"/>
      </xdr:nvSpPr>
      <xdr:spPr>
        <a:xfrm>
          <a:off x="119005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167657</xdr:rowOff>
    </xdr:from>
    <xdr:ext cx="405111" cy="259045"/>
    <xdr:sp macro="" textlink="">
      <xdr:nvSpPr>
        <xdr:cNvPr id="562" name="n_4mainValue【学校施設】&#10;有形固定資産減価償却率"/>
        <xdr:cNvSpPr txBox="1"/>
      </xdr:nvSpPr>
      <xdr:spPr>
        <a:xfrm>
          <a:off x="1110298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4" name="【学校施設】&#10;一人当たり面積平均値テキスト"/>
        <xdr:cNvSpPr txBox="1"/>
      </xdr:nvSpPr>
      <xdr:spPr>
        <a:xfrm>
          <a:off x="19547840" y="1032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6" name="フローチャート: 判断 595"/>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7" name="フローチャート: 判断 596"/>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8" name="フローチャート: 判断 597"/>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9" name="フローチャート: 判断 598"/>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53703</xdr:rowOff>
    </xdr:from>
    <xdr:to>
      <xdr:col>116</xdr:col>
      <xdr:colOff>114300</xdr:colOff>
      <xdr:row>60</xdr:row>
      <xdr:rowOff>155303</xdr:rowOff>
    </xdr:to>
    <xdr:sp macro="" textlink="">
      <xdr:nvSpPr>
        <xdr:cNvPr id="605" name="楕円 604"/>
        <xdr:cNvSpPr/>
      </xdr:nvSpPr>
      <xdr:spPr>
        <a:xfrm>
          <a:off x="1945894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76580</xdr:rowOff>
    </xdr:from>
    <xdr:ext cx="469744" cy="259045"/>
    <xdr:sp macro="" textlink="">
      <xdr:nvSpPr>
        <xdr:cNvPr id="606" name="【学校施設】&#10;一人当たり面積該当値テキスト"/>
        <xdr:cNvSpPr txBox="1"/>
      </xdr:nvSpPr>
      <xdr:spPr>
        <a:xfrm>
          <a:off x="19547840"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74603</xdr:rowOff>
    </xdr:from>
    <xdr:to>
      <xdr:col>112</xdr:col>
      <xdr:colOff>38100</xdr:colOff>
      <xdr:row>61</xdr:row>
      <xdr:rowOff>4753</xdr:rowOff>
    </xdr:to>
    <xdr:sp macro="" textlink="">
      <xdr:nvSpPr>
        <xdr:cNvPr id="607" name="楕円 606"/>
        <xdr:cNvSpPr/>
      </xdr:nvSpPr>
      <xdr:spPr>
        <a:xfrm>
          <a:off x="18735040" y="10133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104503</xdr:rowOff>
    </xdr:from>
    <xdr:to>
      <xdr:col>116</xdr:col>
      <xdr:colOff>63500</xdr:colOff>
      <xdr:row>60</xdr:row>
      <xdr:rowOff>125403</xdr:rowOff>
    </xdr:to>
    <xdr:cxnSp macro="">
      <xdr:nvCxnSpPr>
        <xdr:cNvPr id="608" name="直線コネクタ 607"/>
        <xdr:cNvCxnSpPr/>
      </xdr:nvCxnSpPr>
      <xdr:spPr>
        <a:xfrm flipV="1">
          <a:off x="18778220" y="10162903"/>
          <a:ext cx="73152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100076</xdr:rowOff>
    </xdr:from>
    <xdr:to>
      <xdr:col>107</xdr:col>
      <xdr:colOff>101600</xdr:colOff>
      <xdr:row>61</xdr:row>
      <xdr:rowOff>30226</xdr:rowOff>
    </xdr:to>
    <xdr:sp macro="" textlink="">
      <xdr:nvSpPr>
        <xdr:cNvPr id="609" name="楕円 608"/>
        <xdr:cNvSpPr/>
      </xdr:nvSpPr>
      <xdr:spPr>
        <a:xfrm>
          <a:off x="17937480" y="10158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125403</xdr:rowOff>
    </xdr:from>
    <xdr:to>
      <xdr:col>111</xdr:col>
      <xdr:colOff>177800</xdr:colOff>
      <xdr:row>60</xdr:row>
      <xdr:rowOff>150876</xdr:rowOff>
    </xdr:to>
    <xdr:cxnSp macro="">
      <xdr:nvCxnSpPr>
        <xdr:cNvPr id="610" name="直線コネクタ 609"/>
        <xdr:cNvCxnSpPr/>
      </xdr:nvCxnSpPr>
      <xdr:spPr>
        <a:xfrm flipV="1">
          <a:off x="17988280" y="10183803"/>
          <a:ext cx="78994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111179</xdr:rowOff>
    </xdr:from>
    <xdr:to>
      <xdr:col>102</xdr:col>
      <xdr:colOff>165100</xdr:colOff>
      <xdr:row>61</xdr:row>
      <xdr:rowOff>41329</xdr:rowOff>
    </xdr:to>
    <xdr:sp macro="" textlink="">
      <xdr:nvSpPr>
        <xdr:cNvPr id="611" name="楕円 610"/>
        <xdr:cNvSpPr/>
      </xdr:nvSpPr>
      <xdr:spPr>
        <a:xfrm>
          <a:off x="17162780" y="10169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150876</xdr:rowOff>
    </xdr:from>
    <xdr:to>
      <xdr:col>107</xdr:col>
      <xdr:colOff>50800</xdr:colOff>
      <xdr:row>60</xdr:row>
      <xdr:rowOff>161979</xdr:rowOff>
    </xdr:to>
    <xdr:cxnSp macro="">
      <xdr:nvCxnSpPr>
        <xdr:cNvPr id="612" name="直線コネクタ 611"/>
        <xdr:cNvCxnSpPr/>
      </xdr:nvCxnSpPr>
      <xdr:spPr>
        <a:xfrm flipV="1">
          <a:off x="17213580" y="10209276"/>
          <a:ext cx="7747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122283</xdr:rowOff>
    </xdr:from>
    <xdr:to>
      <xdr:col>98</xdr:col>
      <xdr:colOff>38100</xdr:colOff>
      <xdr:row>61</xdr:row>
      <xdr:rowOff>52433</xdr:rowOff>
    </xdr:to>
    <xdr:sp macro="" textlink="">
      <xdr:nvSpPr>
        <xdr:cNvPr id="613" name="楕円 612"/>
        <xdr:cNvSpPr/>
      </xdr:nvSpPr>
      <xdr:spPr>
        <a:xfrm>
          <a:off x="16388080" y="1018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161979</xdr:rowOff>
    </xdr:from>
    <xdr:to>
      <xdr:col>102</xdr:col>
      <xdr:colOff>114300</xdr:colOff>
      <xdr:row>61</xdr:row>
      <xdr:rowOff>1633</xdr:rowOff>
    </xdr:to>
    <xdr:cxnSp macro="">
      <xdr:nvCxnSpPr>
        <xdr:cNvPr id="614" name="直線コネクタ 613"/>
        <xdr:cNvCxnSpPr/>
      </xdr:nvCxnSpPr>
      <xdr:spPr>
        <a:xfrm flipV="1">
          <a:off x="16431260" y="10220379"/>
          <a:ext cx="78232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5" name="n_1aveValue【学校施設】&#10;一人当たり面積"/>
        <xdr:cNvSpPr txBox="1"/>
      </xdr:nvSpPr>
      <xdr:spPr>
        <a:xfrm>
          <a:off x="18561127" y="104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6" name="n_2aveValue【学校施設】&#10;一人当たり面積"/>
        <xdr:cNvSpPr txBox="1"/>
      </xdr:nvSpPr>
      <xdr:spPr>
        <a:xfrm>
          <a:off x="17776267" y="104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7" name="n_3aveValue【学校施設】&#10;一人当たり面積"/>
        <xdr:cNvSpPr txBox="1"/>
      </xdr:nvSpPr>
      <xdr:spPr>
        <a:xfrm>
          <a:off x="170015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8" name="n_4aveValue【学校施設】&#10;一人当たり面積"/>
        <xdr:cNvSpPr txBox="1"/>
      </xdr:nvSpPr>
      <xdr:spPr>
        <a:xfrm>
          <a:off x="16226867" y="104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21280</xdr:rowOff>
    </xdr:from>
    <xdr:ext cx="469744" cy="259045"/>
    <xdr:sp macro="" textlink="">
      <xdr:nvSpPr>
        <xdr:cNvPr id="619" name="n_1mainValue【学校施設】&#10;一人当たり面積"/>
        <xdr:cNvSpPr txBox="1"/>
      </xdr:nvSpPr>
      <xdr:spPr>
        <a:xfrm>
          <a:off x="18561127" y="991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46753</xdr:rowOff>
    </xdr:from>
    <xdr:ext cx="469744" cy="259045"/>
    <xdr:sp macro="" textlink="">
      <xdr:nvSpPr>
        <xdr:cNvPr id="620" name="n_2mainValue【学校施設】&#10;一人当たり面積"/>
        <xdr:cNvSpPr txBox="1"/>
      </xdr:nvSpPr>
      <xdr:spPr>
        <a:xfrm>
          <a:off x="1777626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57856</xdr:rowOff>
    </xdr:from>
    <xdr:ext cx="469744" cy="259045"/>
    <xdr:sp macro="" textlink="">
      <xdr:nvSpPr>
        <xdr:cNvPr id="621" name="n_3mainValue【学校施設】&#10;一人当たり面積"/>
        <xdr:cNvSpPr txBox="1"/>
      </xdr:nvSpPr>
      <xdr:spPr>
        <a:xfrm>
          <a:off x="17001567" y="994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68960</xdr:rowOff>
    </xdr:from>
    <xdr:ext cx="469744" cy="259045"/>
    <xdr:sp macro="" textlink="">
      <xdr:nvSpPr>
        <xdr:cNvPr id="622" name="n_4mainValue【学校施設】&#10;一人当たり面積"/>
        <xdr:cNvSpPr txBox="1"/>
      </xdr:nvSpPr>
      <xdr:spPr>
        <a:xfrm>
          <a:off x="16226867" y="99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5" name="テキスト ボックス 634"/>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5" name="直線コネクタ 644"/>
        <xdr:cNvCxnSpPr/>
      </xdr:nvCxnSpPr>
      <xdr:spPr>
        <a:xfrm flipV="1">
          <a:off x="14375764" y="13116307"/>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6" name="【児童館】&#10;有形固定資産減価償却率最小値テキスト"/>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7" name="直線コネクタ 646"/>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8" name="【児童館】&#10;有形固定資産減価償却率最大値テキスト"/>
        <xdr:cNvSpPr txBox="1"/>
      </xdr:nvSpPr>
      <xdr:spPr>
        <a:xfrm>
          <a:off x="14414500" y="1289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9" name="直線コネクタ 648"/>
        <xdr:cNvCxnSpPr/>
      </xdr:nvCxnSpPr>
      <xdr:spPr>
        <a:xfrm>
          <a:off x="14287500" y="13116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650" name="【児童館】&#10;有形固定資産減価償却率平均値テキスト"/>
        <xdr:cNvSpPr txBox="1"/>
      </xdr:nvSpPr>
      <xdr:spPr>
        <a:xfrm>
          <a:off x="144145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51" name="フローチャート: 判断 650"/>
        <xdr:cNvSpPr/>
      </xdr:nvSpPr>
      <xdr:spPr>
        <a:xfrm>
          <a:off x="14325600" y="135013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2" name="フローチャート: 判断 651"/>
        <xdr:cNvSpPr/>
      </xdr:nvSpPr>
      <xdr:spPr>
        <a:xfrm>
          <a:off x="135788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3" name="フローチャート: 判断 652"/>
        <xdr:cNvSpPr/>
      </xdr:nvSpPr>
      <xdr:spPr>
        <a:xfrm>
          <a:off x="128041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4" name="フローチャート: 判断 653"/>
        <xdr:cNvSpPr/>
      </xdr:nvSpPr>
      <xdr:spPr>
        <a:xfrm>
          <a:off x="12029440" y="13419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5" name="フローチャート: 判断 654"/>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58165</xdr:rowOff>
    </xdr:from>
    <xdr:to>
      <xdr:col>85</xdr:col>
      <xdr:colOff>177800</xdr:colOff>
      <xdr:row>82</xdr:row>
      <xdr:rowOff>159765</xdr:rowOff>
    </xdr:to>
    <xdr:sp macro="" textlink="">
      <xdr:nvSpPr>
        <xdr:cNvPr id="661" name="楕円 660"/>
        <xdr:cNvSpPr/>
      </xdr:nvSpPr>
      <xdr:spPr>
        <a:xfrm>
          <a:off x="14325600" y="138046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36592</xdr:rowOff>
    </xdr:from>
    <xdr:ext cx="405111" cy="259045"/>
    <xdr:sp macro="" textlink="">
      <xdr:nvSpPr>
        <xdr:cNvPr id="662" name="【児童館】&#10;有形固定資産減価償却率該当値テキスト"/>
        <xdr:cNvSpPr txBox="1"/>
      </xdr:nvSpPr>
      <xdr:spPr>
        <a:xfrm>
          <a:off x="14414500" y="1378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663" name="楕円 662"/>
        <xdr:cNvSpPr/>
      </xdr:nvSpPr>
      <xdr:spPr>
        <a:xfrm>
          <a:off x="135788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108965</xdr:rowOff>
    </xdr:from>
    <xdr:to>
      <xdr:col>85</xdr:col>
      <xdr:colOff>127000</xdr:colOff>
      <xdr:row>85</xdr:row>
      <xdr:rowOff>72389</xdr:rowOff>
    </xdr:to>
    <xdr:cxnSp macro="">
      <xdr:nvCxnSpPr>
        <xdr:cNvPr id="664" name="直線コネクタ 663"/>
        <xdr:cNvCxnSpPr/>
      </xdr:nvCxnSpPr>
      <xdr:spPr>
        <a:xfrm flipV="1">
          <a:off x="13629640" y="13855445"/>
          <a:ext cx="74676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7874</xdr:rowOff>
    </xdr:from>
    <xdr:to>
      <xdr:col>76</xdr:col>
      <xdr:colOff>165100</xdr:colOff>
      <xdr:row>85</xdr:row>
      <xdr:rowOff>109474</xdr:rowOff>
    </xdr:to>
    <xdr:sp macro="" textlink="">
      <xdr:nvSpPr>
        <xdr:cNvPr id="665" name="楕円 664"/>
        <xdr:cNvSpPr/>
      </xdr:nvSpPr>
      <xdr:spPr>
        <a:xfrm>
          <a:off x="1280414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58674</xdr:rowOff>
    </xdr:from>
    <xdr:to>
      <xdr:col>81</xdr:col>
      <xdr:colOff>50800</xdr:colOff>
      <xdr:row>85</xdr:row>
      <xdr:rowOff>72389</xdr:rowOff>
    </xdr:to>
    <xdr:cxnSp macro="">
      <xdr:nvCxnSpPr>
        <xdr:cNvPr id="666" name="直線コネクタ 665"/>
        <xdr:cNvCxnSpPr/>
      </xdr:nvCxnSpPr>
      <xdr:spPr>
        <a:xfrm>
          <a:off x="12854940" y="14308074"/>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163322</xdr:rowOff>
    </xdr:from>
    <xdr:to>
      <xdr:col>72</xdr:col>
      <xdr:colOff>38100</xdr:colOff>
      <xdr:row>85</xdr:row>
      <xdr:rowOff>93472</xdr:rowOff>
    </xdr:to>
    <xdr:sp macro="" textlink="">
      <xdr:nvSpPr>
        <xdr:cNvPr id="667" name="楕円 666"/>
        <xdr:cNvSpPr/>
      </xdr:nvSpPr>
      <xdr:spPr>
        <a:xfrm>
          <a:off x="12029440" y="1424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42672</xdr:rowOff>
    </xdr:from>
    <xdr:to>
      <xdr:col>76</xdr:col>
      <xdr:colOff>114300</xdr:colOff>
      <xdr:row>85</xdr:row>
      <xdr:rowOff>58674</xdr:rowOff>
    </xdr:to>
    <xdr:cxnSp macro="">
      <xdr:nvCxnSpPr>
        <xdr:cNvPr id="668" name="直線コネクタ 667"/>
        <xdr:cNvCxnSpPr/>
      </xdr:nvCxnSpPr>
      <xdr:spPr>
        <a:xfrm>
          <a:off x="12072620" y="14292072"/>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149606</xdr:rowOff>
    </xdr:from>
    <xdr:to>
      <xdr:col>67</xdr:col>
      <xdr:colOff>101600</xdr:colOff>
      <xdr:row>85</xdr:row>
      <xdr:rowOff>79756</xdr:rowOff>
    </xdr:to>
    <xdr:sp macro="" textlink="">
      <xdr:nvSpPr>
        <xdr:cNvPr id="669" name="楕円 668"/>
        <xdr:cNvSpPr/>
      </xdr:nvSpPr>
      <xdr:spPr>
        <a:xfrm>
          <a:off x="11231880" y="14231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28956</xdr:rowOff>
    </xdr:from>
    <xdr:to>
      <xdr:col>71</xdr:col>
      <xdr:colOff>177800</xdr:colOff>
      <xdr:row>85</xdr:row>
      <xdr:rowOff>42672</xdr:rowOff>
    </xdr:to>
    <xdr:cxnSp macro="">
      <xdr:nvCxnSpPr>
        <xdr:cNvPr id="670" name="直線コネクタ 669"/>
        <xdr:cNvCxnSpPr/>
      </xdr:nvCxnSpPr>
      <xdr:spPr>
        <a:xfrm>
          <a:off x="11282680" y="1427835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71" name="n_1aveValue【児童館】&#10;有形固定資産減価償却率"/>
        <xdr:cNvSpPr txBox="1"/>
      </xdr:nvSpPr>
      <xdr:spPr>
        <a:xfrm>
          <a:off x="13437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672" name="n_2aveValue【児童館】&#10;有形固定資産減価償却率"/>
        <xdr:cNvSpPr txBox="1"/>
      </xdr:nvSpPr>
      <xdr:spPr>
        <a:xfrm>
          <a:off x="12675244" y="1325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673" name="n_3aveValue【児童館】&#10;有形固定資産減価償却率"/>
        <xdr:cNvSpPr txBox="1"/>
      </xdr:nvSpPr>
      <xdr:spPr>
        <a:xfrm>
          <a:off x="119005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4" name="n_4aveValue【児童館】&#10;有形固定資産減価償却率"/>
        <xdr:cNvSpPr txBox="1"/>
      </xdr:nvSpPr>
      <xdr:spPr>
        <a:xfrm>
          <a:off x="1110298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675" name="n_1mainValue【児童館】&#10;有形固定資産減価償却率"/>
        <xdr:cNvSpPr txBox="1"/>
      </xdr:nvSpPr>
      <xdr:spPr>
        <a:xfrm>
          <a:off x="134372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100601</xdr:rowOff>
    </xdr:from>
    <xdr:ext cx="405111" cy="259045"/>
    <xdr:sp macro="" textlink="">
      <xdr:nvSpPr>
        <xdr:cNvPr id="676" name="n_2mainValue【児童館】&#10;有形固定資産減価償却率"/>
        <xdr:cNvSpPr txBox="1"/>
      </xdr:nvSpPr>
      <xdr:spPr>
        <a:xfrm>
          <a:off x="12675244" y="143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84599</xdr:rowOff>
    </xdr:from>
    <xdr:ext cx="405111" cy="259045"/>
    <xdr:sp macro="" textlink="">
      <xdr:nvSpPr>
        <xdr:cNvPr id="677" name="n_3mainValue【児童館】&#10;有形固定資産減価償却率"/>
        <xdr:cNvSpPr txBox="1"/>
      </xdr:nvSpPr>
      <xdr:spPr>
        <a:xfrm>
          <a:off x="11900544" y="1433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70883</xdr:rowOff>
    </xdr:from>
    <xdr:ext cx="405111" cy="259045"/>
    <xdr:sp macro="" textlink="">
      <xdr:nvSpPr>
        <xdr:cNvPr id="678" name="n_4mainValue【児童館】&#10;有形固定資産減価償却率"/>
        <xdr:cNvSpPr txBox="1"/>
      </xdr:nvSpPr>
      <xdr:spPr>
        <a:xfrm>
          <a:off x="11102984" y="1432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2" name="直線コネクタ 701"/>
        <xdr:cNvCxnSpPr/>
      </xdr:nvCxnSpPr>
      <xdr:spPr>
        <a:xfrm flipV="1">
          <a:off x="19509104" y="1321562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3"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4" name="直線コネクタ 703"/>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5" name="【児童館】&#10;一人当たり面積最大値テキスト"/>
        <xdr:cNvSpPr txBox="1"/>
      </xdr:nvSpPr>
      <xdr:spPr>
        <a:xfrm>
          <a:off x="19547840"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6" name="直線コネクタ 705"/>
        <xdr:cNvCxnSpPr/>
      </xdr:nvCxnSpPr>
      <xdr:spPr>
        <a:xfrm>
          <a:off x="194437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7" name="【児童館】&#10;一人当たり面積平均値テキスト"/>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8" name="フローチャート: 判断 707"/>
        <xdr:cNvSpPr/>
      </xdr:nvSpPr>
      <xdr:spPr>
        <a:xfrm>
          <a:off x="1945894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9" name="フローチャート: 判断 708"/>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11" name="フローチャート: 判断 710"/>
        <xdr:cNvSpPr/>
      </xdr:nvSpPr>
      <xdr:spPr>
        <a:xfrm>
          <a:off x="171627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2" name="フローチャート: 判断 711"/>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8" name="楕円 717"/>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9" name="【児童館】&#10;一人当たり面積該当値テキスト"/>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720" name="楕円 719"/>
        <xdr:cNvSpPr/>
      </xdr:nvSpPr>
      <xdr:spPr>
        <a:xfrm>
          <a:off x="18735040" y="14157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86</xdr:row>
      <xdr:rowOff>38100</xdr:rowOff>
    </xdr:to>
    <xdr:cxnSp macro="">
      <xdr:nvCxnSpPr>
        <xdr:cNvPr id="721" name="直線コネクタ 720"/>
        <xdr:cNvCxnSpPr/>
      </xdr:nvCxnSpPr>
      <xdr:spPr>
        <a:xfrm>
          <a:off x="18778220" y="14208760"/>
          <a:ext cx="73152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722" name="楕円 721"/>
        <xdr:cNvSpPr/>
      </xdr:nvSpPr>
      <xdr:spPr>
        <a:xfrm>
          <a:off x="17937480" y="1415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127000</xdr:rowOff>
    </xdr:from>
    <xdr:to>
      <xdr:col>111</xdr:col>
      <xdr:colOff>177800</xdr:colOff>
      <xdr:row>84</xdr:row>
      <xdr:rowOff>127000</xdr:rowOff>
    </xdr:to>
    <xdr:cxnSp macro="">
      <xdr:nvCxnSpPr>
        <xdr:cNvPr id="723" name="直線コネクタ 722"/>
        <xdr:cNvCxnSpPr/>
      </xdr:nvCxnSpPr>
      <xdr:spPr>
        <a:xfrm>
          <a:off x="17988280" y="142087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724" name="楕円 723"/>
        <xdr:cNvSpPr/>
      </xdr:nvSpPr>
      <xdr:spPr>
        <a:xfrm>
          <a:off x="17162780" y="1417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127000</xdr:rowOff>
    </xdr:from>
    <xdr:to>
      <xdr:col>107</xdr:col>
      <xdr:colOff>50800</xdr:colOff>
      <xdr:row>84</xdr:row>
      <xdr:rowOff>139700</xdr:rowOff>
    </xdr:to>
    <xdr:cxnSp macro="">
      <xdr:nvCxnSpPr>
        <xdr:cNvPr id="725" name="直線コネクタ 724"/>
        <xdr:cNvCxnSpPr/>
      </xdr:nvCxnSpPr>
      <xdr:spPr>
        <a:xfrm flipV="1">
          <a:off x="17213580" y="1420876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726" name="楕円 725"/>
        <xdr:cNvSpPr/>
      </xdr:nvSpPr>
      <xdr:spPr>
        <a:xfrm>
          <a:off x="16388080" y="14170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139700</xdr:rowOff>
    </xdr:from>
    <xdr:to>
      <xdr:col>102</xdr:col>
      <xdr:colOff>114300</xdr:colOff>
      <xdr:row>84</xdr:row>
      <xdr:rowOff>139700</xdr:rowOff>
    </xdr:to>
    <xdr:cxnSp macro="">
      <xdr:nvCxnSpPr>
        <xdr:cNvPr id="727" name="直線コネクタ 726"/>
        <xdr:cNvCxnSpPr/>
      </xdr:nvCxnSpPr>
      <xdr:spPr>
        <a:xfrm>
          <a:off x="16431260" y="142214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28" name="n_1aveValue【児童館】&#10;一人当たり面積"/>
        <xdr:cNvSpPr txBox="1"/>
      </xdr:nvSpPr>
      <xdr:spPr>
        <a:xfrm>
          <a:off x="1856112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9" name="n_2aveValue【児童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30" name="n_3aveValue【児童館】&#10;一人当たり面積"/>
        <xdr:cNvSpPr txBox="1"/>
      </xdr:nvSpPr>
      <xdr:spPr>
        <a:xfrm>
          <a:off x="1700156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31" name="n_4aveValue【児童館】&#10;一人当たり面積"/>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732" name="n_1mainValue【児童館】&#10;一人当たり面積"/>
        <xdr:cNvSpPr txBox="1"/>
      </xdr:nvSpPr>
      <xdr:spPr>
        <a:xfrm>
          <a:off x="18561127" y="142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733" name="n_2mainValue【児童館】&#10;一人当たり面積"/>
        <xdr:cNvSpPr txBox="1"/>
      </xdr:nvSpPr>
      <xdr:spPr>
        <a:xfrm>
          <a:off x="17776267" y="142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734" name="n_3mainValue【児童館】&#10;一人当たり面積"/>
        <xdr:cNvSpPr txBox="1"/>
      </xdr:nvSpPr>
      <xdr:spPr>
        <a:xfrm>
          <a:off x="1700156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735" name="n_4mainValue【児童館】&#10;一人当たり面積"/>
        <xdr:cNvSpPr txBox="1"/>
      </xdr:nvSpPr>
      <xdr:spPr>
        <a:xfrm>
          <a:off x="1622686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60" name="直線コネクタ 759"/>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3" name="【公民館】&#10;有形固定資産減価償却率最大値テキスト"/>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4" name="直線コネクタ 763"/>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5" name="【公民館】&#10;有形固定資産減価償却率平均値テキスト"/>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6" name="フローチャート: 判断 765"/>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7" name="フローチャート: 判断 766"/>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8" name="フローチャート: 判断 767"/>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9" name="フローチャート: 判断 768"/>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70" name="フローチャート: 判断 769"/>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776" name="楕円 775"/>
        <xdr:cNvSpPr/>
      </xdr:nvSpPr>
      <xdr:spPr>
        <a:xfrm>
          <a:off x="14325600" y="177247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777" name="【公民館】&#10;有形固定資産減価償却率該当値テキスト"/>
        <xdr:cNvSpPr txBox="1"/>
      </xdr:nvSpPr>
      <xdr:spPr>
        <a:xfrm>
          <a:off x="14414500"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114936</xdr:rowOff>
    </xdr:from>
    <xdr:to>
      <xdr:col>81</xdr:col>
      <xdr:colOff>101600</xdr:colOff>
      <xdr:row>106</xdr:row>
      <xdr:rowOff>45086</xdr:rowOff>
    </xdr:to>
    <xdr:sp macro="" textlink="">
      <xdr:nvSpPr>
        <xdr:cNvPr id="778" name="楕円 777"/>
        <xdr:cNvSpPr/>
      </xdr:nvSpPr>
      <xdr:spPr>
        <a:xfrm>
          <a:off x="13578840" y="1771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165736</xdr:rowOff>
    </xdr:from>
    <xdr:to>
      <xdr:col>85</xdr:col>
      <xdr:colOff>127000</xdr:colOff>
      <xdr:row>106</xdr:row>
      <xdr:rowOff>1905</xdr:rowOff>
    </xdr:to>
    <xdr:cxnSp macro="">
      <xdr:nvCxnSpPr>
        <xdr:cNvPr id="779" name="直線コネクタ 778"/>
        <xdr:cNvCxnSpPr/>
      </xdr:nvCxnSpPr>
      <xdr:spPr>
        <a:xfrm>
          <a:off x="13629640" y="17767936"/>
          <a:ext cx="7467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780" name="楕円 779"/>
        <xdr:cNvSpPr/>
      </xdr:nvSpPr>
      <xdr:spPr>
        <a:xfrm>
          <a:off x="12804140" y="17690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105</xdr:row>
      <xdr:rowOff>165736</xdr:rowOff>
    </xdr:to>
    <xdr:cxnSp macro="">
      <xdr:nvCxnSpPr>
        <xdr:cNvPr id="781" name="直線コネクタ 780"/>
        <xdr:cNvCxnSpPr/>
      </xdr:nvCxnSpPr>
      <xdr:spPr>
        <a:xfrm>
          <a:off x="12854940" y="17741264"/>
          <a:ext cx="7747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782" name="楕円 781"/>
        <xdr:cNvSpPr/>
      </xdr:nvSpPr>
      <xdr:spPr>
        <a:xfrm>
          <a:off x="12029440" y="17661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139064</xdr:rowOff>
    </xdr:to>
    <xdr:cxnSp macro="">
      <xdr:nvCxnSpPr>
        <xdr:cNvPr id="783" name="直線コネクタ 782"/>
        <xdr:cNvCxnSpPr/>
      </xdr:nvCxnSpPr>
      <xdr:spPr>
        <a:xfrm>
          <a:off x="12072620" y="17712689"/>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636</xdr:rowOff>
    </xdr:from>
    <xdr:to>
      <xdr:col>67</xdr:col>
      <xdr:colOff>101600</xdr:colOff>
      <xdr:row>106</xdr:row>
      <xdr:rowOff>102236</xdr:rowOff>
    </xdr:to>
    <xdr:sp macro="" textlink="">
      <xdr:nvSpPr>
        <xdr:cNvPr id="784" name="楕円 783"/>
        <xdr:cNvSpPr/>
      </xdr:nvSpPr>
      <xdr:spPr>
        <a:xfrm>
          <a:off x="11231880" y="177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106</xdr:row>
      <xdr:rowOff>51436</xdr:rowOff>
    </xdr:to>
    <xdr:cxnSp macro="">
      <xdr:nvCxnSpPr>
        <xdr:cNvPr id="785" name="直線コネクタ 784"/>
        <xdr:cNvCxnSpPr/>
      </xdr:nvCxnSpPr>
      <xdr:spPr>
        <a:xfrm flipV="1">
          <a:off x="11282680" y="17712689"/>
          <a:ext cx="789940" cy="10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6" name="n_1aveValue【公民館】&#10;有形固定資産減価償却率"/>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7" name="n_2aveValue【公民館】&#10;有形固定資産減価償却率"/>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8" name="n_3aveValue【公民館】&#10;有形固定資産減価償却率"/>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9" name="n_4aveValue【公民館】&#10;有形固定資産減価償却率"/>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36213</xdr:rowOff>
    </xdr:from>
    <xdr:ext cx="405111" cy="259045"/>
    <xdr:sp macro="" textlink="">
      <xdr:nvSpPr>
        <xdr:cNvPr id="790" name="n_1mainValue【公民館】&#10;有形固定資産減価償却率"/>
        <xdr:cNvSpPr txBox="1"/>
      </xdr:nvSpPr>
      <xdr:spPr>
        <a:xfrm>
          <a:off x="13437244" y="1780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791" name="n_2mainValue【公民館】&#10;有形固定資産減価償却率"/>
        <xdr:cNvSpPr txBox="1"/>
      </xdr:nvSpPr>
      <xdr:spPr>
        <a:xfrm>
          <a:off x="12675244" y="177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792" name="n_3mainValue【公民館】&#10;有形固定資産減価償却率"/>
        <xdr:cNvSpPr txBox="1"/>
      </xdr:nvSpPr>
      <xdr:spPr>
        <a:xfrm>
          <a:off x="119005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93363</xdr:rowOff>
    </xdr:from>
    <xdr:ext cx="405111" cy="259045"/>
    <xdr:sp macro="" textlink="">
      <xdr:nvSpPr>
        <xdr:cNvPr id="793" name="n_4mainValue【公民館】&#10;有形固定資産減価償却率"/>
        <xdr:cNvSpPr txBox="1"/>
      </xdr:nvSpPr>
      <xdr:spPr>
        <a:xfrm>
          <a:off x="11102984" y="1786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5" name="直線コネクタ 814"/>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6" name="【公民館】&#10;一人当たり面積最小値テキスト"/>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7" name="直線コネクタ 816"/>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8" name="【公民館】&#10;一人当たり面積最大値テキスト"/>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9" name="直線コネクタ 818"/>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820" name="【公民館】&#10;一人当たり面積平均値テキスト"/>
        <xdr:cNvSpPr txBox="1"/>
      </xdr:nvSpPr>
      <xdr:spPr>
        <a:xfrm>
          <a:off x="19547840" y="1759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21" name="フローチャート: 判断 820"/>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2" name="フローチャート: 判断 821"/>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3" name="フローチャート: 判断 822"/>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4" name="フローチャート: 判断 823"/>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5" name="フローチャート: 判断 824"/>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831" name="楕円 830"/>
        <xdr:cNvSpPr/>
      </xdr:nvSpPr>
      <xdr:spPr>
        <a:xfrm>
          <a:off x="19458940" y="17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150131</xdr:rowOff>
    </xdr:from>
    <xdr:ext cx="469744" cy="259045"/>
    <xdr:sp macro="" textlink="">
      <xdr:nvSpPr>
        <xdr:cNvPr id="832" name="【公民館】&#10;一人当たり面積該当値テキスト"/>
        <xdr:cNvSpPr txBox="1"/>
      </xdr:nvSpPr>
      <xdr:spPr>
        <a:xfrm>
          <a:off x="19547840"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33" name="楕円 832"/>
        <xdr:cNvSpPr/>
      </xdr:nvSpPr>
      <xdr:spPr>
        <a:xfrm>
          <a:off x="18735040" y="17940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51054</xdr:rowOff>
    </xdr:from>
    <xdr:to>
      <xdr:col>116</xdr:col>
      <xdr:colOff>63500</xdr:colOff>
      <xdr:row>107</xdr:row>
      <xdr:rowOff>53339</xdr:rowOff>
    </xdr:to>
    <xdr:cxnSp macro="">
      <xdr:nvCxnSpPr>
        <xdr:cNvPr id="834" name="直線コネクタ 833"/>
        <xdr:cNvCxnSpPr/>
      </xdr:nvCxnSpPr>
      <xdr:spPr>
        <a:xfrm flipV="1">
          <a:off x="18778220" y="17988534"/>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xdr:rowOff>
    </xdr:from>
    <xdr:to>
      <xdr:col>107</xdr:col>
      <xdr:colOff>101600</xdr:colOff>
      <xdr:row>107</xdr:row>
      <xdr:rowOff>106426</xdr:rowOff>
    </xdr:to>
    <xdr:sp macro="" textlink="">
      <xdr:nvSpPr>
        <xdr:cNvPr id="835" name="楕円 834"/>
        <xdr:cNvSpPr/>
      </xdr:nvSpPr>
      <xdr:spPr>
        <a:xfrm>
          <a:off x="1793748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55626</xdr:rowOff>
    </xdr:to>
    <xdr:cxnSp macro="">
      <xdr:nvCxnSpPr>
        <xdr:cNvPr id="836" name="直線コネクタ 835"/>
        <xdr:cNvCxnSpPr/>
      </xdr:nvCxnSpPr>
      <xdr:spPr>
        <a:xfrm flipV="1">
          <a:off x="17988280" y="17990819"/>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xdr:rowOff>
    </xdr:from>
    <xdr:to>
      <xdr:col>102</xdr:col>
      <xdr:colOff>165100</xdr:colOff>
      <xdr:row>107</xdr:row>
      <xdr:rowOff>117856</xdr:rowOff>
    </xdr:to>
    <xdr:sp macro="" textlink="">
      <xdr:nvSpPr>
        <xdr:cNvPr id="837" name="楕円 836"/>
        <xdr:cNvSpPr/>
      </xdr:nvSpPr>
      <xdr:spPr>
        <a:xfrm>
          <a:off x="17162780" y="179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55626</xdr:rowOff>
    </xdr:from>
    <xdr:to>
      <xdr:col>107</xdr:col>
      <xdr:colOff>50800</xdr:colOff>
      <xdr:row>107</xdr:row>
      <xdr:rowOff>67056</xdr:rowOff>
    </xdr:to>
    <xdr:cxnSp macro="">
      <xdr:nvCxnSpPr>
        <xdr:cNvPr id="838" name="直線コネクタ 837"/>
        <xdr:cNvCxnSpPr/>
      </xdr:nvCxnSpPr>
      <xdr:spPr>
        <a:xfrm flipV="1">
          <a:off x="17213580" y="17993106"/>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77978</xdr:rowOff>
    </xdr:from>
    <xdr:to>
      <xdr:col>98</xdr:col>
      <xdr:colOff>38100</xdr:colOff>
      <xdr:row>106</xdr:row>
      <xdr:rowOff>8128</xdr:rowOff>
    </xdr:to>
    <xdr:sp macro="" textlink="">
      <xdr:nvSpPr>
        <xdr:cNvPr id="839" name="楕円 838"/>
        <xdr:cNvSpPr/>
      </xdr:nvSpPr>
      <xdr:spPr>
        <a:xfrm>
          <a:off x="16388080" y="17680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128778</xdr:rowOff>
    </xdr:from>
    <xdr:to>
      <xdr:col>102</xdr:col>
      <xdr:colOff>114300</xdr:colOff>
      <xdr:row>107</xdr:row>
      <xdr:rowOff>67056</xdr:rowOff>
    </xdr:to>
    <xdr:cxnSp macro="">
      <xdr:nvCxnSpPr>
        <xdr:cNvPr id="840" name="直線コネクタ 839"/>
        <xdr:cNvCxnSpPr/>
      </xdr:nvCxnSpPr>
      <xdr:spPr>
        <a:xfrm>
          <a:off x="16431260" y="17730978"/>
          <a:ext cx="78232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841" name="n_1aveValue【公民館】&#10;一人当たり面積"/>
        <xdr:cNvSpPr txBox="1"/>
      </xdr:nvSpPr>
      <xdr:spPr>
        <a:xfrm>
          <a:off x="18561127" y="175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2" name="n_2aveValue【公民館】&#10;一人当たり面積"/>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843" name="n_3aveValue【公民館】&#10;一人当たり面積"/>
        <xdr:cNvSpPr txBox="1"/>
      </xdr:nvSpPr>
      <xdr:spPr>
        <a:xfrm>
          <a:off x="1700156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4" name="n_4aveValue【公民館】&#10;一人当たり面積"/>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845" name="n_1mainValue【公民館】&#10;一人当たり面積"/>
        <xdr:cNvSpPr txBox="1"/>
      </xdr:nvSpPr>
      <xdr:spPr>
        <a:xfrm>
          <a:off x="1856112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97553</xdr:rowOff>
    </xdr:from>
    <xdr:ext cx="469744" cy="259045"/>
    <xdr:sp macro="" textlink="">
      <xdr:nvSpPr>
        <xdr:cNvPr id="846" name="n_2mainValue【公民館】&#10;一人当たり面積"/>
        <xdr:cNvSpPr txBox="1"/>
      </xdr:nvSpPr>
      <xdr:spPr>
        <a:xfrm>
          <a:off x="17776267" y="1803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108983</xdr:rowOff>
    </xdr:from>
    <xdr:ext cx="469744" cy="259045"/>
    <xdr:sp macro="" textlink="">
      <xdr:nvSpPr>
        <xdr:cNvPr id="847" name="n_3mainValue【公民館】&#10;一人当たり面積"/>
        <xdr:cNvSpPr txBox="1"/>
      </xdr:nvSpPr>
      <xdr:spPr>
        <a:xfrm>
          <a:off x="17001567" y="1804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170705</xdr:rowOff>
    </xdr:from>
    <xdr:ext cx="469744" cy="259045"/>
    <xdr:sp macro="" textlink="">
      <xdr:nvSpPr>
        <xdr:cNvPr id="848" name="n_4mainValue【公民館】&#10;一人当たり面積"/>
        <xdr:cNvSpPr txBox="1"/>
      </xdr:nvSpPr>
      <xdr:spPr>
        <a:xfrm>
          <a:off x="16226867"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類似団体内平均値と比較して、有形固定資産減価償却率が特に高くなっている施設としては、橋りょう・トンネル、認定こども園、学校施設、児童館、公民館となり、令和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年度と同様の状況となった、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それぞれの施設を昨年度と比較すると、認定こども園では部分的な改修等により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％の減少となり、また現在統廃合に向け準備を進めているためさらに改善が見込まれる。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学校施設では軽微な修繕等は実施しているものの、数値としては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％上昇となった。児童館は、平成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月で閉館となり、改修や周辺整備を実施したことにより、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％の減少となった。公民館では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％の上昇となったが、今後大規模なトイレ改修など実施する予定であり、改善が見込まれる。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橋りょう・トンネル、学校施設については、引き続き計画的な老朽化対策を実施していく。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76" name="【体育館・プール】&#10;有形固定資産減価償却率平均値テキスト"/>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87" name="楕円 86"/>
        <xdr:cNvSpPr/>
      </xdr:nvSpPr>
      <xdr:spPr>
        <a:xfrm>
          <a:off x="403606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138447</xdr:rowOff>
    </xdr:from>
    <xdr:ext cx="405111" cy="259045"/>
    <xdr:sp macro="" textlink="">
      <xdr:nvSpPr>
        <xdr:cNvPr id="88" name="【体育館・プール】&#10;有形固定資産減価償却率該当値テキスト"/>
        <xdr:cNvSpPr txBox="1"/>
      </xdr:nvSpPr>
      <xdr:spPr>
        <a:xfrm>
          <a:off x="4124960" y="1053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49784</xdr:rowOff>
    </xdr:from>
    <xdr:to>
      <xdr:col>20</xdr:col>
      <xdr:colOff>38100</xdr:colOff>
      <xdr:row>63</xdr:row>
      <xdr:rowOff>151384</xdr:rowOff>
    </xdr:to>
    <xdr:sp macro="" textlink="">
      <xdr:nvSpPr>
        <xdr:cNvPr id="89" name="楕円 88"/>
        <xdr:cNvSpPr/>
      </xdr:nvSpPr>
      <xdr:spPr>
        <a:xfrm>
          <a:off x="3312160" y="10611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100584</xdr:rowOff>
    </xdr:from>
    <xdr:to>
      <xdr:col>24</xdr:col>
      <xdr:colOff>63500</xdr:colOff>
      <xdr:row>63</xdr:row>
      <xdr:rowOff>102870</xdr:rowOff>
    </xdr:to>
    <xdr:cxnSp macro="">
      <xdr:nvCxnSpPr>
        <xdr:cNvPr id="90" name="直線コネクタ 89"/>
        <xdr:cNvCxnSpPr/>
      </xdr:nvCxnSpPr>
      <xdr:spPr>
        <a:xfrm>
          <a:off x="3355340" y="10661904"/>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42926</xdr:rowOff>
    </xdr:from>
    <xdr:to>
      <xdr:col>15</xdr:col>
      <xdr:colOff>101600</xdr:colOff>
      <xdr:row>63</xdr:row>
      <xdr:rowOff>144526</xdr:rowOff>
    </xdr:to>
    <xdr:sp macro="" textlink="">
      <xdr:nvSpPr>
        <xdr:cNvPr id="91" name="楕円 90"/>
        <xdr:cNvSpPr/>
      </xdr:nvSpPr>
      <xdr:spPr>
        <a:xfrm>
          <a:off x="25146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93726</xdr:rowOff>
    </xdr:from>
    <xdr:to>
      <xdr:col>19</xdr:col>
      <xdr:colOff>177800</xdr:colOff>
      <xdr:row>63</xdr:row>
      <xdr:rowOff>100584</xdr:rowOff>
    </xdr:to>
    <xdr:cxnSp macro="">
      <xdr:nvCxnSpPr>
        <xdr:cNvPr id="92" name="直線コネクタ 91"/>
        <xdr:cNvCxnSpPr/>
      </xdr:nvCxnSpPr>
      <xdr:spPr>
        <a:xfrm>
          <a:off x="2565400" y="10655046"/>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38354</xdr:rowOff>
    </xdr:from>
    <xdr:to>
      <xdr:col>10</xdr:col>
      <xdr:colOff>165100</xdr:colOff>
      <xdr:row>63</xdr:row>
      <xdr:rowOff>139954</xdr:rowOff>
    </xdr:to>
    <xdr:sp macro="" textlink="">
      <xdr:nvSpPr>
        <xdr:cNvPr id="93" name="楕円 92"/>
        <xdr:cNvSpPr/>
      </xdr:nvSpPr>
      <xdr:spPr>
        <a:xfrm>
          <a:off x="17399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89154</xdr:rowOff>
    </xdr:from>
    <xdr:to>
      <xdr:col>15</xdr:col>
      <xdr:colOff>50800</xdr:colOff>
      <xdr:row>63</xdr:row>
      <xdr:rowOff>93726</xdr:rowOff>
    </xdr:to>
    <xdr:cxnSp macro="">
      <xdr:nvCxnSpPr>
        <xdr:cNvPr id="94" name="直線コネクタ 93"/>
        <xdr:cNvCxnSpPr/>
      </xdr:nvCxnSpPr>
      <xdr:spPr>
        <a:xfrm>
          <a:off x="1790700" y="1065047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33782</xdr:rowOff>
    </xdr:from>
    <xdr:to>
      <xdr:col>6</xdr:col>
      <xdr:colOff>38100</xdr:colOff>
      <xdr:row>63</xdr:row>
      <xdr:rowOff>135382</xdr:rowOff>
    </xdr:to>
    <xdr:sp macro="" textlink="">
      <xdr:nvSpPr>
        <xdr:cNvPr id="95" name="楕円 94"/>
        <xdr:cNvSpPr/>
      </xdr:nvSpPr>
      <xdr:spPr>
        <a:xfrm>
          <a:off x="965200" y="10595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84582</xdr:rowOff>
    </xdr:from>
    <xdr:to>
      <xdr:col>10</xdr:col>
      <xdr:colOff>114300</xdr:colOff>
      <xdr:row>63</xdr:row>
      <xdr:rowOff>89154</xdr:rowOff>
    </xdr:to>
    <xdr:cxnSp macro="">
      <xdr:nvCxnSpPr>
        <xdr:cNvPr id="96" name="直線コネクタ 95"/>
        <xdr:cNvCxnSpPr/>
      </xdr:nvCxnSpPr>
      <xdr:spPr>
        <a:xfrm>
          <a:off x="1008380" y="1064590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98" name="n_2aveValue【体育館・プール】&#10;有形固定資産減価償却率"/>
        <xdr:cNvSpPr txBox="1"/>
      </xdr:nvSpPr>
      <xdr:spPr>
        <a:xfrm>
          <a:off x="23857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99" name="n_3aveValue【体育館・プール】&#10;有形固定資産減価償却率"/>
        <xdr:cNvSpPr txBox="1"/>
      </xdr:nvSpPr>
      <xdr:spPr>
        <a:xfrm>
          <a:off x="16110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00" name="n_4aveValue【体育館・プール】&#10;有形固定資産減価償却率"/>
        <xdr:cNvSpPr txBox="1"/>
      </xdr:nvSpPr>
      <xdr:spPr>
        <a:xfrm>
          <a:off x="8363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142511</xdr:rowOff>
    </xdr:from>
    <xdr:ext cx="405111" cy="259045"/>
    <xdr:sp macro="" textlink="">
      <xdr:nvSpPr>
        <xdr:cNvPr id="101" name="n_1mainValue【体育館・プール】&#10;有形固定資産減価償却率"/>
        <xdr:cNvSpPr txBox="1"/>
      </xdr:nvSpPr>
      <xdr:spPr>
        <a:xfrm>
          <a:off x="317056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135653</xdr:rowOff>
    </xdr:from>
    <xdr:ext cx="405111" cy="259045"/>
    <xdr:sp macro="" textlink="">
      <xdr:nvSpPr>
        <xdr:cNvPr id="102" name="n_2mainValue【体育館・プール】&#10;有形固定資産減価償却率"/>
        <xdr:cNvSpPr txBox="1"/>
      </xdr:nvSpPr>
      <xdr:spPr>
        <a:xfrm>
          <a:off x="238570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131081</xdr:rowOff>
    </xdr:from>
    <xdr:ext cx="405111" cy="259045"/>
    <xdr:sp macro="" textlink="">
      <xdr:nvSpPr>
        <xdr:cNvPr id="103" name="n_3mainValue【体育館・プール】&#10;有形固定資産減価償却率"/>
        <xdr:cNvSpPr txBox="1"/>
      </xdr:nvSpPr>
      <xdr:spPr>
        <a:xfrm>
          <a:off x="161100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126509</xdr:rowOff>
    </xdr:from>
    <xdr:ext cx="405111" cy="259045"/>
    <xdr:sp macro="" textlink="">
      <xdr:nvSpPr>
        <xdr:cNvPr id="104" name="n_4mainValue【体育館・プール】&#10;有形固定資産減価償却率"/>
        <xdr:cNvSpPr txBox="1"/>
      </xdr:nvSpPr>
      <xdr:spPr>
        <a:xfrm>
          <a:off x="83630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133" name="【体育館・プール】&#10;一人当たり面積平均値テキスト"/>
        <xdr:cNvSpPr txBox="1"/>
      </xdr:nvSpPr>
      <xdr:spPr>
        <a:xfrm>
          <a:off x="92583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144" name="楕円 143"/>
        <xdr:cNvSpPr/>
      </xdr:nvSpPr>
      <xdr:spPr>
        <a:xfrm>
          <a:off x="919226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35577</xdr:rowOff>
    </xdr:from>
    <xdr:ext cx="469744" cy="259045"/>
    <xdr:sp macro="" textlink="">
      <xdr:nvSpPr>
        <xdr:cNvPr id="145" name="【体育館・プール】&#10;一人当たり面積該当値テキスト"/>
        <xdr:cNvSpPr txBox="1"/>
      </xdr:nvSpPr>
      <xdr:spPr>
        <a:xfrm>
          <a:off x="9258300"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146" name="楕円 145"/>
        <xdr:cNvSpPr/>
      </xdr:nvSpPr>
      <xdr:spPr>
        <a:xfrm>
          <a:off x="8445500" y="1051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3810</xdr:rowOff>
    </xdr:to>
    <xdr:cxnSp macro="">
      <xdr:nvCxnSpPr>
        <xdr:cNvPr id="147" name="直線コネクタ 146"/>
        <xdr:cNvCxnSpPr/>
      </xdr:nvCxnSpPr>
      <xdr:spPr>
        <a:xfrm flipV="1">
          <a:off x="8496300" y="1056132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148" name="楕円 147"/>
        <xdr:cNvSpPr/>
      </xdr:nvSpPr>
      <xdr:spPr>
        <a:xfrm>
          <a:off x="7670800" y="1052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7620</xdr:rowOff>
    </xdr:to>
    <xdr:cxnSp macro="">
      <xdr:nvCxnSpPr>
        <xdr:cNvPr id="149" name="直線コネクタ 148"/>
        <xdr:cNvCxnSpPr/>
      </xdr:nvCxnSpPr>
      <xdr:spPr>
        <a:xfrm flipV="1">
          <a:off x="7713980" y="105651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150" name="楕円 149"/>
        <xdr:cNvSpPr/>
      </xdr:nvSpPr>
      <xdr:spPr>
        <a:xfrm>
          <a:off x="6873240" y="10523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9525</xdr:rowOff>
    </xdr:to>
    <xdr:cxnSp macro="">
      <xdr:nvCxnSpPr>
        <xdr:cNvPr id="151" name="直線コネクタ 150"/>
        <xdr:cNvCxnSpPr/>
      </xdr:nvCxnSpPr>
      <xdr:spPr>
        <a:xfrm flipV="1">
          <a:off x="6924040" y="1056894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152" name="楕円 151"/>
        <xdr:cNvSpPr/>
      </xdr:nvSpPr>
      <xdr:spPr>
        <a:xfrm>
          <a:off x="60985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11430</xdr:rowOff>
    </xdr:to>
    <xdr:cxnSp macro="">
      <xdr:nvCxnSpPr>
        <xdr:cNvPr id="153" name="直線コネクタ 152"/>
        <xdr:cNvCxnSpPr/>
      </xdr:nvCxnSpPr>
      <xdr:spPr>
        <a:xfrm flipV="1">
          <a:off x="6149340" y="1057084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154" name="n_1aveValue【体育館・プール】&#10;一人当たり面積"/>
        <xdr:cNvSpPr txBox="1"/>
      </xdr:nvSpPr>
      <xdr:spPr>
        <a:xfrm>
          <a:off x="827158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155" name="n_2aveValue【体育館・プール】&#10;一人当たり面積"/>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156" name="n_3aveValue【体育館・プール】&#10;一人当たり面積"/>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57" name="n_4aveValue【体育館・プール】&#10;一人当たり面積"/>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158" name="n_1mainValue【体育館・プール】&#10;一人当たり面積"/>
        <xdr:cNvSpPr txBox="1"/>
      </xdr:nvSpPr>
      <xdr:spPr>
        <a:xfrm>
          <a:off x="827158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159" name="n_2mainValue【体育館・プール】&#10;一人当たり面積"/>
        <xdr:cNvSpPr txBox="1"/>
      </xdr:nvSpPr>
      <xdr:spPr>
        <a:xfrm>
          <a:off x="750958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160" name="n_3mainValue【体育館・プール】&#10;一人当たり面積"/>
        <xdr:cNvSpPr txBox="1"/>
      </xdr:nvSpPr>
      <xdr:spPr>
        <a:xfrm>
          <a:off x="67120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161" name="n_4mainValue【体育館・プール】&#10;一人当たり面積"/>
        <xdr:cNvSpPr txBox="1"/>
      </xdr:nvSpPr>
      <xdr:spPr>
        <a:xfrm>
          <a:off x="59373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4" name="直線コネクタ 183"/>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5" name="【福祉施設】&#10;有形固定資産減価償却率最小値テキスト"/>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6" name="直線コネクタ 185"/>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7" name="【福祉施設】&#10;有形固定資産減価償却率最大値テキスト"/>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88" name="直線コネクタ 187"/>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89" name="【福祉施設】&#10;有形固定資産減価償却率平均値テキスト"/>
        <xdr:cNvSpPr txBox="1"/>
      </xdr:nvSpPr>
      <xdr:spPr>
        <a:xfrm>
          <a:off x="4124960" y="1355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0" name="フローチャート: 判断 189"/>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1" name="フローチャート: 判断 190"/>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2" name="フローチャート: 判断 191"/>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3" name="フローチャート: 判断 192"/>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4" name="フローチャート: 判断 193"/>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69596</xdr:rowOff>
    </xdr:from>
    <xdr:to>
      <xdr:col>24</xdr:col>
      <xdr:colOff>114300</xdr:colOff>
      <xdr:row>80</xdr:row>
      <xdr:rowOff>171196</xdr:rowOff>
    </xdr:to>
    <xdr:sp macro="" textlink="">
      <xdr:nvSpPr>
        <xdr:cNvPr id="200" name="楕円 199"/>
        <xdr:cNvSpPr/>
      </xdr:nvSpPr>
      <xdr:spPr>
        <a:xfrm>
          <a:off x="4036060" y="13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92473</xdr:rowOff>
    </xdr:from>
    <xdr:ext cx="405111" cy="259045"/>
    <xdr:sp macro="" textlink="">
      <xdr:nvSpPr>
        <xdr:cNvPr id="201" name="【福祉施設】&#10;有形固定資産減価償却率該当値テキスト"/>
        <xdr:cNvSpPr txBox="1"/>
      </xdr:nvSpPr>
      <xdr:spPr>
        <a:xfrm>
          <a:off x="4124960" y="1333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xdr:rowOff>
    </xdr:from>
    <xdr:to>
      <xdr:col>20</xdr:col>
      <xdr:colOff>38100</xdr:colOff>
      <xdr:row>80</xdr:row>
      <xdr:rowOff>118618</xdr:rowOff>
    </xdr:to>
    <xdr:sp macro="" textlink="">
      <xdr:nvSpPr>
        <xdr:cNvPr id="202" name="楕円 201"/>
        <xdr:cNvSpPr/>
      </xdr:nvSpPr>
      <xdr:spPr>
        <a:xfrm>
          <a:off x="3312160" y="134282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67818</xdr:rowOff>
    </xdr:from>
    <xdr:to>
      <xdr:col>24</xdr:col>
      <xdr:colOff>63500</xdr:colOff>
      <xdr:row>80</xdr:row>
      <xdr:rowOff>120396</xdr:rowOff>
    </xdr:to>
    <xdr:cxnSp macro="">
      <xdr:nvCxnSpPr>
        <xdr:cNvPr id="203" name="直線コネクタ 202"/>
        <xdr:cNvCxnSpPr/>
      </xdr:nvCxnSpPr>
      <xdr:spPr>
        <a:xfrm>
          <a:off x="3355340" y="13479018"/>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138176</xdr:rowOff>
    </xdr:from>
    <xdr:to>
      <xdr:col>15</xdr:col>
      <xdr:colOff>101600</xdr:colOff>
      <xdr:row>80</xdr:row>
      <xdr:rowOff>68326</xdr:rowOff>
    </xdr:to>
    <xdr:sp macro="" textlink="">
      <xdr:nvSpPr>
        <xdr:cNvPr id="204" name="楕円 203"/>
        <xdr:cNvSpPr/>
      </xdr:nvSpPr>
      <xdr:spPr>
        <a:xfrm>
          <a:off x="2514600" y="13381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17526</xdr:rowOff>
    </xdr:from>
    <xdr:to>
      <xdr:col>19</xdr:col>
      <xdr:colOff>177800</xdr:colOff>
      <xdr:row>80</xdr:row>
      <xdr:rowOff>67818</xdr:rowOff>
    </xdr:to>
    <xdr:cxnSp macro="">
      <xdr:nvCxnSpPr>
        <xdr:cNvPr id="205" name="直線コネクタ 204"/>
        <xdr:cNvCxnSpPr/>
      </xdr:nvCxnSpPr>
      <xdr:spPr>
        <a:xfrm>
          <a:off x="2565400" y="13428726"/>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85598</xdr:rowOff>
    </xdr:from>
    <xdr:to>
      <xdr:col>10</xdr:col>
      <xdr:colOff>165100</xdr:colOff>
      <xdr:row>80</xdr:row>
      <xdr:rowOff>15748</xdr:rowOff>
    </xdr:to>
    <xdr:sp macro="" textlink="">
      <xdr:nvSpPr>
        <xdr:cNvPr id="206" name="楕円 205"/>
        <xdr:cNvSpPr/>
      </xdr:nvSpPr>
      <xdr:spPr>
        <a:xfrm>
          <a:off x="1739900" y="13329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136398</xdr:rowOff>
    </xdr:from>
    <xdr:to>
      <xdr:col>15</xdr:col>
      <xdr:colOff>50800</xdr:colOff>
      <xdr:row>80</xdr:row>
      <xdr:rowOff>17526</xdr:rowOff>
    </xdr:to>
    <xdr:cxnSp macro="">
      <xdr:nvCxnSpPr>
        <xdr:cNvPr id="207" name="直線コネクタ 206"/>
        <xdr:cNvCxnSpPr/>
      </xdr:nvCxnSpPr>
      <xdr:spPr>
        <a:xfrm>
          <a:off x="1790700" y="13379958"/>
          <a:ext cx="7747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208" name="楕円 207"/>
        <xdr:cNvSpPr/>
      </xdr:nvSpPr>
      <xdr:spPr>
        <a:xfrm>
          <a:off x="96520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136398</xdr:rowOff>
    </xdr:to>
    <xdr:cxnSp macro="">
      <xdr:nvCxnSpPr>
        <xdr:cNvPr id="209" name="直線コネクタ 208"/>
        <xdr:cNvCxnSpPr/>
      </xdr:nvCxnSpPr>
      <xdr:spPr>
        <a:xfrm>
          <a:off x="1008380" y="13281660"/>
          <a:ext cx="78232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10" name="n_1aveValue【福祉施設】&#10;有形固定資産減価償却率"/>
        <xdr:cNvSpPr txBox="1"/>
      </xdr:nvSpPr>
      <xdr:spPr>
        <a:xfrm>
          <a:off x="3170564" y="1364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123462</xdr:rowOff>
    </xdr:from>
    <xdr:ext cx="405111" cy="259045"/>
    <xdr:sp macro="" textlink="">
      <xdr:nvSpPr>
        <xdr:cNvPr id="211" name="n_2aveValue【福祉施設】&#10;有形固定資産減価償却率"/>
        <xdr:cNvSpPr txBox="1"/>
      </xdr:nvSpPr>
      <xdr:spPr>
        <a:xfrm>
          <a:off x="2385704" y="1353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212" name="n_3aveValue【福祉施設】&#10;有形固定資産減価償却率"/>
        <xdr:cNvSpPr txBox="1"/>
      </xdr:nvSpPr>
      <xdr:spPr>
        <a:xfrm>
          <a:off x="1611004" y="1350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213" name="n_4aveValue【福祉施設】&#10;有形固定資産減価償却率"/>
        <xdr:cNvSpPr txBox="1"/>
      </xdr:nvSpPr>
      <xdr:spPr>
        <a:xfrm>
          <a:off x="836304" y="1345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135145</xdr:rowOff>
    </xdr:from>
    <xdr:ext cx="405111" cy="259045"/>
    <xdr:sp macro="" textlink="">
      <xdr:nvSpPr>
        <xdr:cNvPr id="214" name="n_1mainValue【福祉施設】&#10;有形固定資産減価償却率"/>
        <xdr:cNvSpPr txBox="1"/>
      </xdr:nvSpPr>
      <xdr:spPr>
        <a:xfrm>
          <a:off x="3170564" y="1321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84853</xdr:rowOff>
    </xdr:from>
    <xdr:ext cx="405111" cy="259045"/>
    <xdr:sp macro="" textlink="">
      <xdr:nvSpPr>
        <xdr:cNvPr id="215" name="n_2mainValue【福祉施設】&#10;有形固定資産減価償却率"/>
        <xdr:cNvSpPr txBox="1"/>
      </xdr:nvSpPr>
      <xdr:spPr>
        <a:xfrm>
          <a:off x="23857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32275</xdr:rowOff>
    </xdr:from>
    <xdr:ext cx="405111" cy="259045"/>
    <xdr:sp macro="" textlink="">
      <xdr:nvSpPr>
        <xdr:cNvPr id="216" name="n_3mainValue【福祉施設】&#10;有形固定資産減価償却率"/>
        <xdr:cNvSpPr txBox="1"/>
      </xdr:nvSpPr>
      <xdr:spPr>
        <a:xfrm>
          <a:off x="161100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217" name="n_4mainValue【福祉施設】&#10;有形固定資産減価償却率"/>
        <xdr:cNvSpPr txBox="1"/>
      </xdr:nvSpPr>
      <xdr:spPr>
        <a:xfrm>
          <a:off x="83630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1" name="直線コネクタ 240"/>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4" name="【福祉施設】&#10;一人当たり面積最大値テキスト"/>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5" name="直線コネクタ 244"/>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246" name="【福祉施設】&#10;一人当たり面積平均値テキスト"/>
        <xdr:cNvSpPr txBox="1"/>
      </xdr:nvSpPr>
      <xdr:spPr>
        <a:xfrm>
          <a:off x="92583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7" name="フローチャート: 判断 246"/>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48" name="フローチャート: 判断 247"/>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9" name="フローチャート: 判断 248"/>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0" name="フローチャート: 判断 249"/>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1" name="フローチャート: 判断 250"/>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57" name="楕円 256"/>
        <xdr:cNvSpPr/>
      </xdr:nvSpPr>
      <xdr:spPr>
        <a:xfrm>
          <a:off x="919226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258" name="【福祉施設】&#10;一人当たり面積該当値テキスト"/>
        <xdr:cNvSpPr txBox="1"/>
      </xdr:nvSpPr>
      <xdr:spPr>
        <a:xfrm>
          <a:off x="92583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259" name="楕円 258"/>
        <xdr:cNvSpPr/>
      </xdr:nvSpPr>
      <xdr:spPr>
        <a:xfrm>
          <a:off x="844550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121920</xdr:rowOff>
    </xdr:to>
    <xdr:cxnSp macro="">
      <xdr:nvCxnSpPr>
        <xdr:cNvPr id="260" name="直線コネクタ 259"/>
        <xdr:cNvCxnSpPr/>
      </xdr:nvCxnSpPr>
      <xdr:spPr>
        <a:xfrm flipV="1">
          <a:off x="8496300" y="1436751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261" name="楕円 260"/>
        <xdr:cNvSpPr/>
      </xdr:nvSpPr>
      <xdr:spPr>
        <a:xfrm>
          <a:off x="7670800" y="1432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121920</xdr:rowOff>
    </xdr:to>
    <xdr:cxnSp macro="">
      <xdr:nvCxnSpPr>
        <xdr:cNvPr id="262" name="直線コネクタ 261"/>
        <xdr:cNvCxnSpPr/>
      </xdr:nvCxnSpPr>
      <xdr:spPr>
        <a:xfrm>
          <a:off x="7713980" y="14371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263" name="楕円 262"/>
        <xdr:cNvSpPr/>
      </xdr:nvSpPr>
      <xdr:spPr>
        <a:xfrm>
          <a:off x="687324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85</xdr:row>
      <xdr:rowOff>121920</xdr:rowOff>
    </xdr:to>
    <xdr:cxnSp macro="">
      <xdr:nvCxnSpPr>
        <xdr:cNvPr id="264" name="直線コネクタ 263"/>
        <xdr:cNvCxnSpPr/>
      </xdr:nvCxnSpPr>
      <xdr:spPr>
        <a:xfrm>
          <a:off x="6924040" y="1437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265" name="楕円 264"/>
        <xdr:cNvSpPr/>
      </xdr:nvSpPr>
      <xdr:spPr>
        <a:xfrm>
          <a:off x="609854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26670</xdr:rowOff>
    </xdr:from>
    <xdr:to>
      <xdr:col>41</xdr:col>
      <xdr:colOff>50800</xdr:colOff>
      <xdr:row>85</xdr:row>
      <xdr:rowOff>121920</xdr:rowOff>
    </xdr:to>
    <xdr:cxnSp macro="">
      <xdr:nvCxnSpPr>
        <xdr:cNvPr id="266" name="直線コネクタ 265"/>
        <xdr:cNvCxnSpPr/>
      </xdr:nvCxnSpPr>
      <xdr:spPr>
        <a:xfrm>
          <a:off x="6149340" y="14108430"/>
          <a:ext cx="7747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267" name="n_1aveValue【福祉施設】&#10;一人当たり面積"/>
        <xdr:cNvSpPr txBox="1"/>
      </xdr:nvSpPr>
      <xdr:spPr>
        <a:xfrm>
          <a:off x="827158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68" name="n_2aveValue【福祉施設】&#10;一人当たり面積"/>
        <xdr:cNvSpPr txBox="1"/>
      </xdr:nvSpPr>
      <xdr:spPr>
        <a:xfrm>
          <a:off x="7509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269" name="n_3aveValue【福祉施設】&#10;一人当たり面積"/>
        <xdr:cNvSpPr txBox="1"/>
      </xdr:nvSpPr>
      <xdr:spPr>
        <a:xfrm>
          <a:off x="67120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270" name="n_4aveValue【福祉施設】&#10;一人当たり面積"/>
        <xdr:cNvSpPr txBox="1"/>
      </xdr:nvSpPr>
      <xdr:spPr>
        <a:xfrm>
          <a:off x="59373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271" name="n_1mainValue【福祉施設】&#10;一人当たり面積"/>
        <xdr:cNvSpPr txBox="1"/>
      </xdr:nvSpPr>
      <xdr:spPr>
        <a:xfrm>
          <a:off x="827158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272" name="n_2mainValue【福祉施設】&#10;一人当たり面積"/>
        <xdr:cNvSpPr txBox="1"/>
      </xdr:nvSpPr>
      <xdr:spPr>
        <a:xfrm>
          <a:off x="750958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273" name="n_3mainValue【福祉施設】&#10;一人当たり面積"/>
        <xdr:cNvSpPr txBox="1"/>
      </xdr:nvSpPr>
      <xdr:spPr>
        <a:xfrm>
          <a:off x="67120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68597</xdr:rowOff>
    </xdr:from>
    <xdr:ext cx="469744" cy="259045"/>
    <xdr:sp macro="" textlink="">
      <xdr:nvSpPr>
        <xdr:cNvPr id="274" name="n_4mainValue【福祉施設】&#10;一人当たり面積"/>
        <xdr:cNvSpPr txBox="1"/>
      </xdr:nvSpPr>
      <xdr:spPr>
        <a:xfrm>
          <a:off x="59373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299" name="直線コネクタ 298"/>
        <xdr:cNvCxnSpPr/>
      </xdr:nvCxnSpPr>
      <xdr:spPr>
        <a:xfrm flipV="1">
          <a:off x="4086225" y="16735424"/>
          <a:ext cx="0" cy="151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0" name="【市民会館】&#10;有形固定資産減価償却率最小値テキスト"/>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1" name="直線コネクタ 300"/>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2" name="【市民会館】&#10;有形固定資産減価償却率最大値テキスト"/>
        <xdr:cNvSpPr txBox="1"/>
      </xdr:nvSpPr>
      <xdr:spPr>
        <a:xfrm>
          <a:off x="412496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3" name="直線コネクタ 302"/>
        <xdr:cNvCxnSpPr/>
      </xdr:nvCxnSpPr>
      <xdr:spPr>
        <a:xfrm>
          <a:off x="402082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4" name="【市民会館】&#10;有形固定資産減価償却率平均値テキスト"/>
        <xdr:cNvSpPr txBox="1"/>
      </xdr:nvSpPr>
      <xdr:spPr>
        <a:xfrm>
          <a:off x="412496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5" name="フローチャート: 判断 304"/>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6" name="フローチャート: 判断 305"/>
        <xdr:cNvSpPr/>
      </xdr:nvSpPr>
      <xdr:spPr>
        <a:xfrm>
          <a:off x="331216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07" name="フローチャート: 判断 306"/>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08" name="フローチャート: 判断 307"/>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09" name="フローチャート: 判断 308"/>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315" name="楕円 314"/>
        <xdr:cNvSpPr/>
      </xdr:nvSpPr>
      <xdr:spPr>
        <a:xfrm>
          <a:off x="4036060" y="17690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66691</xdr:rowOff>
    </xdr:from>
    <xdr:ext cx="405111" cy="259045"/>
    <xdr:sp macro="" textlink="">
      <xdr:nvSpPr>
        <xdr:cNvPr id="316" name="【市民会館】&#10;有形固定資産減価償却率該当値テキスト"/>
        <xdr:cNvSpPr txBox="1"/>
      </xdr:nvSpPr>
      <xdr:spPr>
        <a:xfrm>
          <a:off x="4124960"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34925</xdr:rowOff>
    </xdr:from>
    <xdr:to>
      <xdr:col>20</xdr:col>
      <xdr:colOff>38100</xdr:colOff>
      <xdr:row>105</xdr:row>
      <xdr:rowOff>136525</xdr:rowOff>
    </xdr:to>
    <xdr:sp macro="" textlink="">
      <xdr:nvSpPr>
        <xdr:cNvPr id="317" name="楕円 316"/>
        <xdr:cNvSpPr/>
      </xdr:nvSpPr>
      <xdr:spPr>
        <a:xfrm>
          <a:off x="3312160" y="17637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85725</xdr:rowOff>
    </xdr:from>
    <xdr:to>
      <xdr:col>24</xdr:col>
      <xdr:colOff>63500</xdr:colOff>
      <xdr:row>105</xdr:row>
      <xdr:rowOff>139064</xdr:rowOff>
    </xdr:to>
    <xdr:cxnSp macro="">
      <xdr:nvCxnSpPr>
        <xdr:cNvPr id="318" name="直線コネクタ 317"/>
        <xdr:cNvCxnSpPr/>
      </xdr:nvCxnSpPr>
      <xdr:spPr>
        <a:xfrm>
          <a:off x="3355340" y="17687925"/>
          <a:ext cx="7315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153036</xdr:rowOff>
    </xdr:from>
    <xdr:to>
      <xdr:col>15</xdr:col>
      <xdr:colOff>101600</xdr:colOff>
      <xdr:row>105</xdr:row>
      <xdr:rowOff>83186</xdr:rowOff>
    </xdr:to>
    <xdr:sp macro="" textlink="">
      <xdr:nvSpPr>
        <xdr:cNvPr id="319" name="楕円 318"/>
        <xdr:cNvSpPr/>
      </xdr:nvSpPr>
      <xdr:spPr>
        <a:xfrm>
          <a:off x="2514600" y="17587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32386</xdr:rowOff>
    </xdr:from>
    <xdr:to>
      <xdr:col>19</xdr:col>
      <xdr:colOff>177800</xdr:colOff>
      <xdr:row>105</xdr:row>
      <xdr:rowOff>85725</xdr:rowOff>
    </xdr:to>
    <xdr:cxnSp macro="">
      <xdr:nvCxnSpPr>
        <xdr:cNvPr id="320" name="直線コネクタ 319"/>
        <xdr:cNvCxnSpPr/>
      </xdr:nvCxnSpPr>
      <xdr:spPr>
        <a:xfrm>
          <a:off x="2565400" y="17634586"/>
          <a:ext cx="78994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101600</xdr:rowOff>
    </xdr:from>
    <xdr:to>
      <xdr:col>10</xdr:col>
      <xdr:colOff>165100</xdr:colOff>
      <xdr:row>105</xdr:row>
      <xdr:rowOff>31750</xdr:rowOff>
    </xdr:to>
    <xdr:sp macro="" textlink="">
      <xdr:nvSpPr>
        <xdr:cNvPr id="321" name="楕円 320"/>
        <xdr:cNvSpPr/>
      </xdr:nvSpPr>
      <xdr:spPr>
        <a:xfrm>
          <a:off x="1739900" y="1753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32386</xdr:rowOff>
    </xdr:to>
    <xdr:cxnSp macro="">
      <xdr:nvCxnSpPr>
        <xdr:cNvPr id="322" name="直線コネクタ 321"/>
        <xdr:cNvCxnSpPr/>
      </xdr:nvCxnSpPr>
      <xdr:spPr>
        <a:xfrm>
          <a:off x="1790700" y="17586960"/>
          <a:ext cx="7747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23" name="n_1aveValue【市民会館】&#10;有形固定資産減価償却率"/>
        <xdr:cNvSpPr txBox="1"/>
      </xdr:nvSpPr>
      <xdr:spPr>
        <a:xfrm>
          <a:off x="317056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24" name="n_2aveValue【市民会館】&#10;有形固定資産減価償却率"/>
        <xdr:cNvSpPr txBox="1"/>
      </xdr:nvSpPr>
      <xdr:spPr>
        <a:xfrm>
          <a:off x="238570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325" name="n_3aveValue【市民会館】&#10;有形固定資産減価償却率"/>
        <xdr:cNvSpPr txBox="1"/>
      </xdr:nvSpPr>
      <xdr:spPr>
        <a:xfrm>
          <a:off x="161100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326" name="n_4aveValue【市民会館】&#10;有形固定資産減価償却率"/>
        <xdr:cNvSpPr txBox="1"/>
      </xdr:nvSpPr>
      <xdr:spPr>
        <a:xfrm>
          <a:off x="83630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127652</xdr:rowOff>
    </xdr:from>
    <xdr:ext cx="405111" cy="259045"/>
    <xdr:sp macro="" textlink="">
      <xdr:nvSpPr>
        <xdr:cNvPr id="327" name="n_1mainValue【市民会館】&#10;有形固定資産減価償却率"/>
        <xdr:cNvSpPr txBox="1"/>
      </xdr:nvSpPr>
      <xdr:spPr>
        <a:xfrm>
          <a:off x="317056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328" name="n_2mainValue【市民会館】&#10;有形固定資産減価償却率"/>
        <xdr:cNvSpPr txBox="1"/>
      </xdr:nvSpPr>
      <xdr:spPr>
        <a:xfrm>
          <a:off x="238570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22877</xdr:rowOff>
    </xdr:from>
    <xdr:ext cx="405111" cy="259045"/>
    <xdr:sp macro="" textlink="">
      <xdr:nvSpPr>
        <xdr:cNvPr id="329" name="n_3mainValue【市民会館】&#10;有形固定資産減価償却率"/>
        <xdr:cNvSpPr txBox="1"/>
      </xdr:nvSpPr>
      <xdr:spPr>
        <a:xfrm>
          <a:off x="161100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8" name="テキスト ボックス 33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9" name="直線コネクタ 33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0" name="直線コネクタ 33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1" name="テキスト ボックス 34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2" name="直線コネクタ 34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3" name="テキスト ボックス 34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4" name="直線コネクタ 3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5" name="テキスト ボックス 3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6" name="直線コネクタ 34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7" name="テキスト ボックス 34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8" name="直線コネクタ 34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9" name="テキスト ボックス 34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3" name="直線コネクタ 352"/>
        <xdr:cNvCxnSpPr/>
      </xdr:nvCxnSpPr>
      <xdr:spPr>
        <a:xfrm flipV="1">
          <a:off x="9219565" y="16828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54" name="【市民会館】&#10;一人当たり面積最小値テキスト"/>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55" name="直線コネクタ 354"/>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56" name="【市民会館】&#10;一人当たり面積最大値テキスト"/>
        <xdr:cNvSpPr txBox="1"/>
      </xdr:nvSpPr>
      <xdr:spPr>
        <a:xfrm>
          <a:off x="92583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57" name="直線コネクタ 356"/>
        <xdr:cNvCxnSpPr/>
      </xdr:nvCxnSpPr>
      <xdr:spPr>
        <a:xfrm>
          <a:off x="915416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358" name="【市民会館】&#10;一人当たり面積平均値テキスト"/>
        <xdr:cNvSpPr txBox="1"/>
      </xdr:nvSpPr>
      <xdr:spPr>
        <a:xfrm>
          <a:off x="9258300" y="17571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59" name="フローチャート: 判断 358"/>
        <xdr:cNvSpPr/>
      </xdr:nvSpPr>
      <xdr:spPr>
        <a:xfrm>
          <a:off x="919226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0" name="フローチャート: 判断 359"/>
        <xdr:cNvSpPr/>
      </xdr:nvSpPr>
      <xdr:spPr>
        <a:xfrm>
          <a:off x="844550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1" name="フローチャート: 判断 360"/>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2" name="フローチャート: 判断 361"/>
        <xdr:cNvSpPr/>
      </xdr:nvSpPr>
      <xdr:spPr>
        <a:xfrm>
          <a:off x="68732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3" name="フローチャート: 判断 362"/>
        <xdr:cNvSpPr/>
      </xdr:nvSpPr>
      <xdr:spPr>
        <a:xfrm>
          <a:off x="60985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xdr:rowOff>
    </xdr:from>
    <xdr:to>
      <xdr:col>55</xdr:col>
      <xdr:colOff>50800</xdr:colOff>
      <xdr:row>100</xdr:row>
      <xdr:rowOff>115570</xdr:rowOff>
    </xdr:to>
    <xdr:sp macro="" textlink="">
      <xdr:nvSpPr>
        <xdr:cNvPr id="369" name="楕円 368"/>
        <xdr:cNvSpPr/>
      </xdr:nvSpPr>
      <xdr:spPr>
        <a:xfrm>
          <a:off x="9192260" y="167779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138447</xdr:rowOff>
    </xdr:from>
    <xdr:ext cx="469744" cy="259045"/>
    <xdr:sp macro="" textlink="">
      <xdr:nvSpPr>
        <xdr:cNvPr id="370" name="【市民会館】&#10;一人当たり面積該当値テキスト"/>
        <xdr:cNvSpPr txBox="1"/>
      </xdr:nvSpPr>
      <xdr:spPr>
        <a:xfrm>
          <a:off x="9258300" y="1673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36830</xdr:rowOff>
    </xdr:from>
    <xdr:to>
      <xdr:col>50</xdr:col>
      <xdr:colOff>165100</xdr:colOff>
      <xdr:row>100</xdr:row>
      <xdr:rowOff>138430</xdr:rowOff>
    </xdr:to>
    <xdr:sp macro="" textlink="">
      <xdr:nvSpPr>
        <xdr:cNvPr id="371" name="楕円 370"/>
        <xdr:cNvSpPr/>
      </xdr:nvSpPr>
      <xdr:spPr>
        <a:xfrm>
          <a:off x="8445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64770</xdr:rowOff>
    </xdr:from>
    <xdr:to>
      <xdr:col>55</xdr:col>
      <xdr:colOff>0</xdr:colOff>
      <xdr:row>100</xdr:row>
      <xdr:rowOff>87630</xdr:rowOff>
    </xdr:to>
    <xdr:cxnSp macro="">
      <xdr:nvCxnSpPr>
        <xdr:cNvPr id="372" name="直線コネクタ 371"/>
        <xdr:cNvCxnSpPr/>
      </xdr:nvCxnSpPr>
      <xdr:spPr>
        <a:xfrm flipV="1">
          <a:off x="8496300" y="1682877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97789</xdr:rowOff>
    </xdr:from>
    <xdr:to>
      <xdr:col>46</xdr:col>
      <xdr:colOff>38100</xdr:colOff>
      <xdr:row>102</xdr:row>
      <xdr:rowOff>27939</xdr:rowOff>
    </xdr:to>
    <xdr:sp macro="" textlink="">
      <xdr:nvSpPr>
        <xdr:cNvPr id="373" name="楕円 372"/>
        <xdr:cNvSpPr/>
      </xdr:nvSpPr>
      <xdr:spPr>
        <a:xfrm>
          <a:off x="7670800" y="170294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87630</xdr:rowOff>
    </xdr:from>
    <xdr:to>
      <xdr:col>50</xdr:col>
      <xdr:colOff>114300</xdr:colOff>
      <xdr:row>101</xdr:row>
      <xdr:rowOff>148589</xdr:rowOff>
    </xdr:to>
    <xdr:cxnSp macro="">
      <xdr:nvCxnSpPr>
        <xdr:cNvPr id="374" name="直線コネクタ 373"/>
        <xdr:cNvCxnSpPr/>
      </xdr:nvCxnSpPr>
      <xdr:spPr>
        <a:xfrm flipV="1">
          <a:off x="7713980" y="16851630"/>
          <a:ext cx="78232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105411</xdr:rowOff>
    </xdr:from>
    <xdr:to>
      <xdr:col>41</xdr:col>
      <xdr:colOff>101600</xdr:colOff>
      <xdr:row>102</xdr:row>
      <xdr:rowOff>35561</xdr:rowOff>
    </xdr:to>
    <xdr:sp macro="" textlink="">
      <xdr:nvSpPr>
        <xdr:cNvPr id="375" name="楕円 374"/>
        <xdr:cNvSpPr/>
      </xdr:nvSpPr>
      <xdr:spPr>
        <a:xfrm>
          <a:off x="6873240" y="17037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148589</xdr:rowOff>
    </xdr:from>
    <xdr:to>
      <xdr:col>45</xdr:col>
      <xdr:colOff>177800</xdr:colOff>
      <xdr:row>101</xdr:row>
      <xdr:rowOff>156211</xdr:rowOff>
    </xdr:to>
    <xdr:cxnSp macro="">
      <xdr:nvCxnSpPr>
        <xdr:cNvPr id="376" name="直線コネクタ 375"/>
        <xdr:cNvCxnSpPr/>
      </xdr:nvCxnSpPr>
      <xdr:spPr>
        <a:xfrm flipV="1">
          <a:off x="6924040" y="1708022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377" name="n_1aveValue【市民会館】&#10;一人当たり面積"/>
        <xdr:cNvSpPr txBox="1"/>
      </xdr:nvSpPr>
      <xdr:spPr>
        <a:xfrm>
          <a:off x="827158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378" name="n_2aveValue【市民会館】&#10;一人当たり面積"/>
        <xdr:cNvSpPr txBox="1"/>
      </xdr:nvSpPr>
      <xdr:spPr>
        <a:xfrm>
          <a:off x="7509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379" name="n_3aveValue【市民会館】&#10;一人当たり面積"/>
        <xdr:cNvSpPr txBox="1"/>
      </xdr:nvSpPr>
      <xdr:spPr>
        <a:xfrm>
          <a:off x="67120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80" name="n_4aveValue【市民会館】&#10;一人当たり面積"/>
        <xdr:cNvSpPr txBox="1"/>
      </xdr:nvSpPr>
      <xdr:spPr>
        <a:xfrm>
          <a:off x="59373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154957</xdr:rowOff>
    </xdr:from>
    <xdr:ext cx="469744" cy="259045"/>
    <xdr:sp macro="" textlink="">
      <xdr:nvSpPr>
        <xdr:cNvPr id="381" name="n_1mainValue【市民会館】&#10;一人当たり面積"/>
        <xdr:cNvSpPr txBox="1"/>
      </xdr:nvSpPr>
      <xdr:spPr>
        <a:xfrm>
          <a:off x="8271587" y="16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44466</xdr:rowOff>
    </xdr:from>
    <xdr:ext cx="469744" cy="259045"/>
    <xdr:sp macro="" textlink="">
      <xdr:nvSpPr>
        <xdr:cNvPr id="382" name="n_2mainValue【市民会館】&#10;一人当たり面積"/>
        <xdr:cNvSpPr txBox="1"/>
      </xdr:nvSpPr>
      <xdr:spPr>
        <a:xfrm>
          <a:off x="750958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52088</xdr:rowOff>
    </xdr:from>
    <xdr:ext cx="469744" cy="259045"/>
    <xdr:sp macro="" textlink="">
      <xdr:nvSpPr>
        <xdr:cNvPr id="383" name="n_3mainValue【市民会館】&#10;一人当たり面積"/>
        <xdr:cNvSpPr txBox="1"/>
      </xdr:nvSpPr>
      <xdr:spPr>
        <a:xfrm>
          <a:off x="67120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08" name="直線コネクタ 407"/>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09" name="【一般廃棄物処理施設】&#10;有形固定資産減価償却率最小値テキスト"/>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0" name="直線コネクタ 409"/>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1" name="【一般廃棄物処理施設】&#10;有形固定資産減価償却率最大値テキスト"/>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2" name="直線コネクタ 411"/>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13" name="【一般廃棄物処理施設】&#10;有形固定資産減価償却率平均値テキスト"/>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14" name="フローチャート: 判断 413"/>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15" name="フローチャート: 判断 414"/>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16" name="フローチャート: 判断 415"/>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7" name="フローチャート: 判断 416"/>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18" name="フローチャート: 判断 417"/>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145415</xdr:rowOff>
    </xdr:from>
    <xdr:to>
      <xdr:col>85</xdr:col>
      <xdr:colOff>177800</xdr:colOff>
      <xdr:row>39</xdr:row>
      <xdr:rowOff>75565</xdr:rowOff>
    </xdr:to>
    <xdr:sp macro="" textlink="">
      <xdr:nvSpPr>
        <xdr:cNvPr id="424" name="楕円 423"/>
        <xdr:cNvSpPr/>
      </xdr:nvSpPr>
      <xdr:spPr>
        <a:xfrm>
          <a:off x="14325600" y="65157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123842</xdr:rowOff>
    </xdr:from>
    <xdr:ext cx="405111" cy="259045"/>
    <xdr:sp macro="" textlink="">
      <xdr:nvSpPr>
        <xdr:cNvPr id="425" name="【一般廃棄物処理施設】&#10;有形固定資産減価償却率該当値テキスト"/>
        <xdr:cNvSpPr txBox="1"/>
      </xdr:nvSpPr>
      <xdr:spPr>
        <a:xfrm>
          <a:off x="144145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118745</xdr:rowOff>
    </xdr:from>
    <xdr:to>
      <xdr:col>81</xdr:col>
      <xdr:colOff>101600</xdr:colOff>
      <xdr:row>39</xdr:row>
      <xdr:rowOff>48895</xdr:rowOff>
    </xdr:to>
    <xdr:sp macro="" textlink="">
      <xdr:nvSpPr>
        <xdr:cNvPr id="426" name="楕円 425"/>
        <xdr:cNvSpPr/>
      </xdr:nvSpPr>
      <xdr:spPr>
        <a:xfrm>
          <a:off x="13578840" y="648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24765</xdr:rowOff>
    </xdr:to>
    <xdr:cxnSp macro="">
      <xdr:nvCxnSpPr>
        <xdr:cNvPr id="427" name="直線コネクタ 426"/>
        <xdr:cNvCxnSpPr/>
      </xdr:nvCxnSpPr>
      <xdr:spPr>
        <a:xfrm>
          <a:off x="13629640" y="653986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28" name="楕円 427"/>
        <xdr:cNvSpPr/>
      </xdr:nvSpPr>
      <xdr:spPr>
        <a:xfrm>
          <a:off x="1280414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112395</xdr:rowOff>
    </xdr:from>
    <xdr:to>
      <xdr:col>81</xdr:col>
      <xdr:colOff>50800</xdr:colOff>
      <xdr:row>38</xdr:row>
      <xdr:rowOff>169545</xdr:rowOff>
    </xdr:to>
    <xdr:cxnSp macro="">
      <xdr:nvCxnSpPr>
        <xdr:cNvPr id="429" name="直線コネクタ 428"/>
        <xdr:cNvCxnSpPr/>
      </xdr:nvCxnSpPr>
      <xdr:spPr>
        <a:xfrm>
          <a:off x="12854940" y="648271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30" name="楕円 429"/>
        <xdr:cNvSpPr/>
      </xdr:nvSpPr>
      <xdr:spPr>
        <a:xfrm>
          <a:off x="1202944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112395</xdr:rowOff>
    </xdr:to>
    <xdr:cxnSp macro="">
      <xdr:nvCxnSpPr>
        <xdr:cNvPr id="431" name="直線コネクタ 430"/>
        <xdr:cNvCxnSpPr/>
      </xdr:nvCxnSpPr>
      <xdr:spPr>
        <a:xfrm>
          <a:off x="12072620" y="6423660"/>
          <a:ext cx="78232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162560</xdr:rowOff>
    </xdr:from>
    <xdr:to>
      <xdr:col>67</xdr:col>
      <xdr:colOff>101600</xdr:colOff>
      <xdr:row>41</xdr:row>
      <xdr:rowOff>92710</xdr:rowOff>
    </xdr:to>
    <xdr:sp macro="" textlink="">
      <xdr:nvSpPr>
        <xdr:cNvPr id="432" name="楕円 431"/>
        <xdr:cNvSpPr/>
      </xdr:nvSpPr>
      <xdr:spPr>
        <a:xfrm>
          <a:off x="1123188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53340</xdr:rowOff>
    </xdr:from>
    <xdr:to>
      <xdr:col>71</xdr:col>
      <xdr:colOff>177800</xdr:colOff>
      <xdr:row>41</xdr:row>
      <xdr:rowOff>41910</xdr:rowOff>
    </xdr:to>
    <xdr:cxnSp macro="">
      <xdr:nvCxnSpPr>
        <xdr:cNvPr id="433" name="直線コネクタ 432"/>
        <xdr:cNvCxnSpPr/>
      </xdr:nvCxnSpPr>
      <xdr:spPr>
        <a:xfrm flipV="1">
          <a:off x="11282680" y="6423660"/>
          <a:ext cx="78994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34" name="n_1aveValue【一般廃棄物処理施設】&#10;有形固定資産減価償却率"/>
        <xdr:cNvSpPr txBox="1"/>
      </xdr:nvSpPr>
      <xdr:spPr>
        <a:xfrm>
          <a:off x="134372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35" name="n_2aveValue【一般廃棄物処理施設】&#10;有形固定資産減価償却率"/>
        <xdr:cNvSpPr txBox="1"/>
      </xdr:nvSpPr>
      <xdr:spPr>
        <a:xfrm>
          <a:off x="12675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36" name="n_3aveValue【一般廃棄物処理施設】&#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437" name="n_4aveValue【一般廃棄物処理施設】&#10;有形固定資産減価償却率"/>
        <xdr:cNvSpPr txBox="1"/>
      </xdr:nvSpPr>
      <xdr:spPr>
        <a:xfrm>
          <a:off x="111029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40022</xdr:rowOff>
    </xdr:from>
    <xdr:ext cx="405111" cy="259045"/>
    <xdr:sp macro="" textlink="">
      <xdr:nvSpPr>
        <xdr:cNvPr id="438" name="n_1mainValue【一般廃棄物処理施設】&#10;有形固定資産減価償却率"/>
        <xdr:cNvSpPr txBox="1"/>
      </xdr:nvSpPr>
      <xdr:spPr>
        <a:xfrm>
          <a:off x="134372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39" name="n_2mainValue【一般廃棄物処理施設】&#10;有形固定資産減価償却率"/>
        <xdr:cNvSpPr txBox="1"/>
      </xdr:nvSpPr>
      <xdr:spPr>
        <a:xfrm>
          <a:off x="126752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0" name="n_3mainValue【一般廃棄物処理施設】&#10;有形固定資産減価償却率"/>
        <xdr:cNvSpPr txBox="1"/>
      </xdr:nvSpPr>
      <xdr:spPr>
        <a:xfrm>
          <a:off x="119005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83837</xdr:rowOff>
    </xdr:from>
    <xdr:ext cx="405111" cy="259045"/>
    <xdr:sp macro="" textlink="">
      <xdr:nvSpPr>
        <xdr:cNvPr id="441" name="n_4mainValue【一般廃棄物処理施設】&#10;有形固定資産減価償却率"/>
        <xdr:cNvSpPr txBox="1"/>
      </xdr:nvSpPr>
      <xdr:spPr>
        <a:xfrm>
          <a:off x="1110298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63" name="直線コネクタ 462"/>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64" name="【一般廃棄物処理施設】&#10;一人当たり有形固定資産（償却資産）額最小値テキスト"/>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65" name="直線コネクタ 464"/>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66" name="【一般廃棄物処理施設】&#10;一人当たり有形固定資産（償却資産）額最大値テキスト"/>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67" name="直線コネクタ 466"/>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468" name="【一般廃棄物処理施設】&#10;一人当たり有形固定資産（償却資産）額平均値テキスト"/>
        <xdr:cNvSpPr txBox="1"/>
      </xdr:nvSpPr>
      <xdr:spPr>
        <a:xfrm>
          <a:off x="19547840" y="6424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69" name="フローチャート: 判断 468"/>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0" name="フローチャート: 判断 469"/>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71" name="フローチャート: 判断 470"/>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72" name="フローチャート: 判断 471"/>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73" name="フローチャート: 判断 472"/>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117759</xdr:rowOff>
    </xdr:from>
    <xdr:to>
      <xdr:col>116</xdr:col>
      <xdr:colOff>114300</xdr:colOff>
      <xdr:row>40</xdr:row>
      <xdr:rowOff>47909</xdr:rowOff>
    </xdr:to>
    <xdr:sp macro="" textlink="">
      <xdr:nvSpPr>
        <xdr:cNvPr id="479" name="楕円 478"/>
        <xdr:cNvSpPr/>
      </xdr:nvSpPr>
      <xdr:spPr>
        <a:xfrm>
          <a:off x="19458940" y="6655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96186</xdr:rowOff>
    </xdr:from>
    <xdr:ext cx="534377" cy="259045"/>
    <xdr:sp macro="" textlink="">
      <xdr:nvSpPr>
        <xdr:cNvPr id="480" name="【一般廃棄物処理施設】&#10;一人当たり有形固定資産（償却資産）額該当値テキスト"/>
        <xdr:cNvSpPr txBox="1"/>
      </xdr:nvSpPr>
      <xdr:spPr>
        <a:xfrm>
          <a:off x="19547840" y="66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121636</xdr:rowOff>
    </xdr:from>
    <xdr:to>
      <xdr:col>112</xdr:col>
      <xdr:colOff>38100</xdr:colOff>
      <xdr:row>40</xdr:row>
      <xdr:rowOff>51786</xdr:rowOff>
    </xdr:to>
    <xdr:sp macro="" textlink="">
      <xdr:nvSpPr>
        <xdr:cNvPr id="481" name="楕円 480"/>
        <xdr:cNvSpPr/>
      </xdr:nvSpPr>
      <xdr:spPr>
        <a:xfrm>
          <a:off x="18735040" y="6659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168559</xdr:rowOff>
    </xdr:from>
    <xdr:to>
      <xdr:col>116</xdr:col>
      <xdr:colOff>63500</xdr:colOff>
      <xdr:row>40</xdr:row>
      <xdr:rowOff>986</xdr:rowOff>
    </xdr:to>
    <xdr:cxnSp macro="">
      <xdr:nvCxnSpPr>
        <xdr:cNvPr id="482" name="直線コネクタ 481"/>
        <xdr:cNvCxnSpPr/>
      </xdr:nvCxnSpPr>
      <xdr:spPr>
        <a:xfrm flipV="1">
          <a:off x="18778220" y="6706519"/>
          <a:ext cx="73152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118907</xdr:rowOff>
    </xdr:from>
    <xdr:to>
      <xdr:col>107</xdr:col>
      <xdr:colOff>101600</xdr:colOff>
      <xdr:row>40</xdr:row>
      <xdr:rowOff>49057</xdr:rowOff>
    </xdr:to>
    <xdr:sp macro="" textlink="">
      <xdr:nvSpPr>
        <xdr:cNvPr id="483" name="楕円 482"/>
        <xdr:cNvSpPr/>
      </xdr:nvSpPr>
      <xdr:spPr>
        <a:xfrm>
          <a:off x="17937480" y="6656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169707</xdr:rowOff>
    </xdr:from>
    <xdr:to>
      <xdr:col>111</xdr:col>
      <xdr:colOff>177800</xdr:colOff>
      <xdr:row>40</xdr:row>
      <xdr:rowOff>986</xdr:rowOff>
    </xdr:to>
    <xdr:cxnSp macro="">
      <xdr:nvCxnSpPr>
        <xdr:cNvPr id="484" name="直線コネクタ 483"/>
        <xdr:cNvCxnSpPr/>
      </xdr:nvCxnSpPr>
      <xdr:spPr>
        <a:xfrm>
          <a:off x="17988280" y="670766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130940</xdr:rowOff>
    </xdr:from>
    <xdr:to>
      <xdr:col>102</xdr:col>
      <xdr:colOff>165100</xdr:colOff>
      <xdr:row>40</xdr:row>
      <xdr:rowOff>61090</xdr:rowOff>
    </xdr:to>
    <xdr:sp macro="" textlink="">
      <xdr:nvSpPr>
        <xdr:cNvPr id="485" name="楕円 484"/>
        <xdr:cNvSpPr/>
      </xdr:nvSpPr>
      <xdr:spPr>
        <a:xfrm>
          <a:off x="17162780" y="6668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169707</xdr:rowOff>
    </xdr:from>
    <xdr:to>
      <xdr:col>107</xdr:col>
      <xdr:colOff>50800</xdr:colOff>
      <xdr:row>40</xdr:row>
      <xdr:rowOff>10290</xdr:rowOff>
    </xdr:to>
    <xdr:cxnSp macro="">
      <xdr:nvCxnSpPr>
        <xdr:cNvPr id="486" name="直線コネクタ 485"/>
        <xdr:cNvCxnSpPr/>
      </xdr:nvCxnSpPr>
      <xdr:spPr>
        <a:xfrm flipV="1">
          <a:off x="17213580" y="6707667"/>
          <a:ext cx="7747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68542</xdr:rowOff>
    </xdr:from>
    <xdr:to>
      <xdr:col>98</xdr:col>
      <xdr:colOff>38100</xdr:colOff>
      <xdr:row>41</xdr:row>
      <xdr:rowOff>170142</xdr:rowOff>
    </xdr:to>
    <xdr:sp macro="" textlink="">
      <xdr:nvSpPr>
        <xdr:cNvPr id="487" name="楕円 486"/>
        <xdr:cNvSpPr/>
      </xdr:nvSpPr>
      <xdr:spPr>
        <a:xfrm>
          <a:off x="16388080" y="69417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10290</xdr:rowOff>
    </xdr:from>
    <xdr:to>
      <xdr:col>102</xdr:col>
      <xdr:colOff>114300</xdr:colOff>
      <xdr:row>41</xdr:row>
      <xdr:rowOff>119342</xdr:rowOff>
    </xdr:to>
    <xdr:cxnSp macro="">
      <xdr:nvCxnSpPr>
        <xdr:cNvPr id="488" name="直線コネクタ 487"/>
        <xdr:cNvCxnSpPr/>
      </xdr:nvCxnSpPr>
      <xdr:spPr>
        <a:xfrm flipV="1">
          <a:off x="16431260" y="6715890"/>
          <a:ext cx="782320" cy="2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489" name="n_1aveValue【一般廃棄物処理施設】&#10;一人当たり有形固定資産（償却資産）額"/>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490" name="n_2aveValue【一般廃棄物処理施設】&#10;一人当たり有形固定資産（償却資産）額"/>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491" name="n_3aveValue【一般廃棄物処理施設】&#10;一人当たり有形固定資産（償却資産）額"/>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492" name="n_4aveValue【一般廃棄物処理施設】&#10;一人当たり有形固定資産（償却資産）額"/>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42913</xdr:rowOff>
    </xdr:from>
    <xdr:ext cx="534377" cy="259045"/>
    <xdr:sp macro="" textlink="">
      <xdr:nvSpPr>
        <xdr:cNvPr id="493" name="n_1mainValue【一般廃棄物処理施設】&#10;一人当たり有形固定資産（償却資産）額"/>
        <xdr:cNvSpPr txBox="1"/>
      </xdr:nvSpPr>
      <xdr:spPr>
        <a:xfrm>
          <a:off x="18528811" y="67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40184</xdr:rowOff>
    </xdr:from>
    <xdr:ext cx="534377" cy="259045"/>
    <xdr:sp macro="" textlink="">
      <xdr:nvSpPr>
        <xdr:cNvPr id="494" name="n_2mainValue【一般廃棄物処理施設】&#10;一人当たり有形固定資産（償却資産）額"/>
        <xdr:cNvSpPr txBox="1"/>
      </xdr:nvSpPr>
      <xdr:spPr>
        <a:xfrm>
          <a:off x="17766811" y="67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52217</xdr:rowOff>
    </xdr:from>
    <xdr:ext cx="534377" cy="259045"/>
    <xdr:sp macro="" textlink="">
      <xdr:nvSpPr>
        <xdr:cNvPr id="495" name="n_3mainValue【一般廃棄物処理施設】&#10;一人当たり有形固定資産（償却資産）額"/>
        <xdr:cNvSpPr txBox="1"/>
      </xdr:nvSpPr>
      <xdr:spPr>
        <a:xfrm>
          <a:off x="16969251" y="67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161269</xdr:rowOff>
    </xdr:from>
    <xdr:ext cx="469744" cy="259045"/>
    <xdr:sp macro="" textlink="">
      <xdr:nvSpPr>
        <xdr:cNvPr id="496" name="n_4mainValue【一般廃棄物処理施設】&#10;一人当たり有形固定資産（償却資産）額"/>
        <xdr:cNvSpPr txBox="1"/>
      </xdr:nvSpPr>
      <xdr:spPr>
        <a:xfrm>
          <a:off x="16226868" y="70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9" name="テキスト ボックス 508"/>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9" name="テキスト ボックス 518"/>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21" name="直線コネクタ 520"/>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2"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3" name="直線コネクタ 522"/>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24" name="【保健センター・保健所】&#10;有形固定資産減価償却率最大値テキスト"/>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25" name="直線コネクタ 524"/>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26" name="【保健センター・保健所】&#10;有形固定資産減価償却率平均値テキスト"/>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27" name="フローチャート: 判断 526"/>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28" name="フローチャート: 判断 527"/>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29" name="フローチャート: 判断 528"/>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0" name="フローチャート: 判断 529"/>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31" name="フローチャート: 判断 530"/>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37" name="楕円 536"/>
        <xdr:cNvSpPr/>
      </xdr:nvSpPr>
      <xdr:spPr>
        <a:xfrm>
          <a:off x="14325600" y="10289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38" name="【保健センター・保健所】&#10;有形固定資産減価償却率該当値テキスト"/>
        <xdr:cNvSpPr txBox="1"/>
      </xdr:nvSpPr>
      <xdr:spPr>
        <a:xfrm>
          <a:off x="144145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39" name="楕円 538"/>
        <xdr:cNvSpPr/>
      </xdr:nvSpPr>
      <xdr:spPr>
        <a:xfrm>
          <a:off x="135788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114300</xdr:rowOff>
    </xdr:to>
    <xdr:cxnSp macro="">
      <xdr:nvCxnSpPr>
        <xdr:cNvPr id="540" name="直線コネクタ 539"/>
        <xdr:cNvCxnSpPr/>
      </xdr:nvCxnSpPr>
      <xdr:spPr>
        <a:xfrm>
          <a:off x="13629640" y="1028319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41" name="楕円 540"/>
        <xdr:cNvSpPr/>
      </xdr:nvSpPr>
      <xdr:spPr>
        <a:xfrm>
          <a:off x="1280414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57150</xdr:rowOff>
    </xdr:to>
    <xdr:cxnSp macro="">
      <xdr:nvCxnSpPr>
        <xdr:cNvPr id="542" name="直線コネクタ 541"/>
        <xdr:cNvCxnSpPr/>
      </xdr:nvCxnSpPr>
      <xdr:spPr>
        <a:xfrm>
          <a:off x="12854940" y="1022604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43" name="楕円 542"/>
        <xdr:cNvSpPr/>
      </xdr:nvSpPr>
      <xdr:spPr>
        <a:xfrm>
          <a:off x="12029440" y="1012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61</xdr:row>
      <xdr:rowOff>0</xdr:rowOff>
    </xdr:to>
    <xdr:cxnSp macro="">
      <xdr:nvCxnSpPr>
        <xdr:cNvPr id="544" name="直線コネクタ 543"/>
        <xdr:cNvCxnSpPr/>
      </xdr:nvCxnSpPr>
      <xdr:spPr>
        <a:xfrm>
          <a:off x="12072620" y="1017270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545" name="楕円 544"/>
        <xdr:cNvSpPr/>
      </xdr:nvSpPr>
      <xdr:spPr>
        <a:xfrm>
          <a:off x="1123188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57150</xdr:rowOff>
    </xdr:from>
    <xdr:to>
      <xdr:col>71</xdr:col>
      <xdr:colOff>177800</xdr:colOff>
      <xdr:row>60</xdr:row>
      <xdr:rowOff>114300</xdr:rowOff>
    </xdr:to>
    <xdr:cxnSp macro="">
      <xdr:nvCxnSpPr>
        <xdr:cNvPr id="546" name="直線コネクタ 545"/>
        <xdr:cNvCxnSpPr/>
      </xdr:nvCxnSpPr>
      <xdr:spPr>
        <a:xfrm>
          <a:off x="11282680" y="101155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47" name="n_1aveValue【保健センター・保健所】&#10;有形固定資産減価償却率"/>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48" name="n_2aveValue【保健センター・保健所】&#10;有形固定資産減価償却率"/>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49" name="n_3aveValue【保健センター・保健所】&#10;有形固定資産減価償却率"/>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0" name="n_4aveValue【保健センター・保健所】&#10;有形固定資産減価償却率"/>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51" name="n_1mainValue【保健センター・保健所】&#10;有形固定資産減価償却率"/>
        <xdr:cNvSpPr txBox="1"/>
      </xdr:nvSpPr>
      <xdr:spPr>
        <a:xfrm>
          <a:off x="13437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52" name="n_2mainValue【保健センター・保健所】&#10;有形固定資産減価償却率"/>
        <xdr:cNvSpPr txBox="1"/>
      </xdr:nvSpPr>
      <xdr:spPr>
        <a:xfrm>
          <a:off x="126752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53" name="n_3mainValue【保健センター・保健所】&#10;有形固定資産減価償却率"/>
        <xdr:cNvSpPr txBox="1"/>
      </xdr:nvSpPr>
      <xdr:spPr>
        <a:xfrm>
          <a:off x="119005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99077</xdr:rowOff>
    </xdr:from>
    <xdr:ext cx="405111" cy="259045"/>
    <xdr:sp macro="" textlink="">
      <xdr:nvSpPr>
        <xdr:cNvPr id="554" name="n_4mainValue【保健センター・保健所】&#10;有形固定資産減価償却率"/>
        <xdr:cNvSpPr txBox="1"/>
      </xdr:nvSpPr>
      <xdr:spPr>
        <a:xfrm>
          <a:off x="1110298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76" name="直線コネクタ 575"/>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7"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8" name="直線コネクタ 577"/>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79" name="【保健センター・保健所】&#10;一人当たり面積最大値テキスト"/>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0" name="直線コネクタ 579"/>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81" name="【保健センター・保健所】&#10;一人当たり面積平均値テキスト"/>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82" name="フローチャート: 判断 581"/>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3" name="フローチャート: 判断 582"/>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84" name="フローチャート: 判断 583"/>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85" name="フローチャート: 判断 584"/>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86" name="フローチャート: 判断 585"/>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92" name="楕円 591"/>
        <xdr:cNvSpPr/>
      </xdr:nvSpPr>
      <xdr:spPr>
        <a:xfrm>
          <a:off x="19458940" y="1063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93" name="【保健センター・保健所】&#10;一人当たり面積該当値テキスト"/>
        <xdr:cNvSpPr txBox="1"/>
      </xdr:nvSpPr>
      <xdr:spPr>
        <a:xfrm>
          <a:off x="19547840" y="105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94" name="楕円 593"/>
        <xdr:cNvSpPr/>
      </xdr:nvSpPr>
      <xdr:spPr>
        <a:xfrm>
          <a:off x="18735040" y="1063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95" name="直線コネクタ 594"/>
        <xdr:cNvCxnSpPr/>
      </xdr:nvCxnSpPr>
      <xdr:spPr>
        <a:xfrm>
          <a:off x="18778220" y="106870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96" name="楕円 595"/>
        <xdr:cNvSpPr/>
      </xdr:nvSpPr>
      <xdr:spPr>
        <a:xfrm>
          <a:off x="17937480" y="1063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597" name="直線コネクタ 596"/>
        <xdr:cNvCxnSpPr/>
      </xdr:nvCxnSpPr>
      <xdr:spPr>
        <a:xfrm>
          <a:off x="17988280" y="106870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98" name="楕円 597"/>
        <xdr:cNvSpPr/>
      </xdr:nvSpPr>
      <xdr:spPr>
        <a:xfrm>
          <a:off x="17162780" y="1063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599" name="直線コネクタ 598"/>
        <xdr:cNvCxnSpPr/>
      </xdr:nvCxnSpPr>
      <xdr:spPr>
        <a:xfrm>
          <a:off x="17213580" y="106870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79502</xdr:rowOff>
    </xdr:from>
    <xdr:to>
      <xdr:col>98</xdr:col>
      <xdr:colOff>38100</xdr:colOff>
      <xdr:row>64</xdr:row>
      <xdr:rowOff>9652</xdr:rowOff>
    </xdr:to>
    <xdr:sp macro="" textlink="">
      <xdr:nvSpPr>
        <xdr:cNvPr id="600" name="楕円 599"/>
        <xdr:cNvSpPr/>
      </xdr:nvSpPr>
      <xdr:spPr>
        <a:xfrm>
          <a:off x="16388080" y="106408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130302</xdr:rowOff>
    </xdr:to>
    <xdr:cxnSp macro="">
      <xdr:nvCxnSpPr>
        <xdr:cNvPr id="601" name="直線コネクタ 600"/>
        <xdr:cNvCxnSpPr/>
      </xdr:nvCxnSpPr>
      <xdr:spPr>
        <a:xfrm flipV="1">
          <a:off x="16431260" y="1068705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2" name="n_1aveValue【保健センター・保健所】&#10;一人当たり面積"/>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03" name="n_2aveValue【保健センター・保健所】&#10;一人当たり面積"/>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04" name="n_3aveValue【保健センター・保健所】&#10;一人当たり面積"/>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05" name="n_4aveValue【保健センター・保健所】&#10;一人当たり面積"/>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06" name="n_1mainValue【保健センター・保健所】&#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07" name="n_2mainValue【保健センター・保健所】&#10;一人当たり面積"/>
        <xdr:cNvSpPr txBox="1"/>
      </xdr:nvSpPr>
      <xdr:spPr>
        <a:xfrm>
          <a:off x="177762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08" name="n_3mainValue【保健センター・保健所】&#10;一人当たり面積"/>
        <xdr:cNvSpPr txBox="1"/>
      </xdr:nvSpPr>
      <xdr:spPr>
        <a:xfrm>
          <a:off x="170015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779</xdr:rowOff>
    </xdr:from>
    <xdr:ext cx="469744" cy="259045"/>
    <xdr:sp macro="" textlink="">
      <xdr:nvSpPr>
        <xdr:cNvPr id="609" name="n_4mainValue【保健センター・保健所】&#10;一人当たり面積"/>
        <xdr:cNvSpPr txBox="1"/>
      </xdr:nvSpPr>
      <xdr:spPr>
        <a:xfrm>
          <a:off x="1622686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2" name="テキスト ボックス 62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0" name="テキスト ボックス 62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2" name="テキスト ボックス 63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34" name="直線コネクタ 633"/>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5" name="【消防施設】&#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6" name="直線コネクタ 635"/>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37" name="【消防施設】&#10;有形固定資産減価償却率最大値テキスト"/>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38" name="直線コネクタ 637"/>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39" name="【消防施設】&#10;有形固定資産減価償却率平均値テキスト"/>
        <xdr:cNvSpPr txBox="1"/>
      </xdr:nvSpPr>
      <xdr:spPr>
        <a:xfrm>
          <a:off x="144145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0" name="フローチャート: 判断 639"/>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1" name="フローチャート: 判断 640"/>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42" name="フローチャート: 判断 641"/>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43" name="フローチャート: 判断 642"/>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44" name="フローチャート: 判断 643"/>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137795</xdr:rowOff>
    </xdr:from>
    <xdr:to>
      <xdr:col>85</xdr:col>
      <xdr:colOff>177800</xdr:colOff>
      <xdr:row>80</xdr:row>
      <xdr:rowOff>67945</xdr:rowOff>
    </xdr:to>
    <xdr:sp macro="" textlink="">
      <xdr:nvSpPr>
        <xdr:cNvPr id="650" name="楕円 649"/>
        <xdr:cNvSpPr/>
      </xdr:nvSpPr>
      <xdr:spPr>
        <a:xfrm>
          <a:off x="14325600" y="133813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160672</xdr:rowOff>
    </xdr:from>
    <xdr:ext cx="405111" cy="259045"/>
    <xdr:sp macro="" textlink="">
      <xdr:nvSpPr>
        <xdr:cNvPr id="651" name="【消防施設】&#10;有形固定資産減価償却率該当値テキスト"/>
        <xdr:cNvSpPr txBox="1"/>
      </xdr:nvSpPr>
      <xdr:spPr>
        <a:xfrm>
          <a:off x="14414500" y="1323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652" name="楕円 651"/>
        <xdr:cNvSpPr/>
      </xdr:nvSpPr>
      <xdr:spPr>
        <a:xfrm>
          <a:off x="13578840" y="13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142875</xdr:rowOff>
    </xdr:from>
    <xdr:to>
      <xdr:col>85</xdr:col>
      <xdr:colOff>127000</xdr:colOff>
      <xdr:row>80</xdr:row>
      <xdr:rowOff>17145</xdr:rowOff>
    </xdr:to>
    <xdr:cxnSp macro="">
      <xdr:nvCxnSpPr>
        <xdr:cNvPr id="653" name="直線コネクタ 652"/>
        <xdr:cNvCxnSpPr/>
      </xdr:nvCxnSpPr>
      <xdr:spPr>
        <a:xfrm>
          <a:off x="13629640" y="1338643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46355</xdr:rowOff>
    </xdr:from>
    <xdr:to>
      <xdr:col>76</xdr:col>
      <xdr:colOff>165100</xdr:colOff>
      <xdr:row>79</xdr:row>
      <xdr:rowOff>147955</xdr:rowOff>
    </xdr:to>
    <xdr:sp macro="" textlink="">
      <xdr:nvSpPr>
        <xdr:cNvPr id="654" name="楕円 653"/>
        <xdr:cNvSpPr/>
      </xdr:nvSpPr>
      <xdr:spPr>
        <a:xfrm>
          <a:off x="1280414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97155</xdr:rowOff>
    </xdr:from>
    <xdr:to>
      <xdr:col>81</xdr:col>
      <xdr:colOff>50800</xdr:colOff>
      <xdr:row>79</xdr:row>
      <xdr:rowOff>142875</xdr:rowOff>
    </xdr:to>
    <xdr:cxnSp macro="">
      <xdr:nvCxnSpPr>
        <xdr:cNvPr id="655" name="直線コネクタ 654"/>
        <xdr:cNvCxnSpPr/>
      </xdr:nvCxnSpPr>
      <xdr:spPr>
        <a:xfrm>
          <a:off x="12854940" y="1334071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95886</xdr:rowOff>
    </xdr:from>
    <xdr:to>
      <xdr:col>72</xdr:col>
      <xdr:colOff>38100</xdr:colOff>
      <xdr:row>80</xdr:row>
      <xdr:rowOff>26036</xdr:rowOff>
    </xdr:to>
    <xdr:sp macro="" textlink="">
      <xdr:nvSpPr>
        <xdr:cNvPr id="656" name="楕円 655"/>
        <xdr:cNvSpPr/>
      </xdr:nvSpPr>
      <xdr:spPr>
        <a:xfrm>
          <a:off x="12029440" y="13339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97155</xdr:rowOff>
    </xdr:from>
    <xdr:to>
      <xdr:col>76</xdr:col>
      <xdr:colOff>114300</xdr:colOff>
      <xdr:row>79</xdr:row>
      <xdr:rowOff>146686</xdr:rowOff>
    </xdr:to>
    <xdr:cxnSp macro="">
      <xdr:nvCxnSpPr>
        <xdr:cNvPr id="657" name="直線コネクタ 656"/>
        <xdr:cNvCxnSpPr/>
      </xdr:nvCxnSpPr>
      <xdr:spPr>
        <a:xfrm flipV="1">
          <a:off x="12072620" y="13340715"/>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149225</xdr:rowOff>
    </xdr:from>
    <xdr:to>
      <xdr:col>67</xdr:col>
      <xdr:colOff>101600</xdr:colOff>
      <xdr:row>83</xdr:row>
      <xdr:rowOff>79375</xdr:rowOff>
    </xdr:to>
    <xdr:sp macro="" textlink="">
      <xdr:nvSpPr>
        <xdr:cNvPr id="658" name="楕円 657"/>
        <xdr:cNvSpPr/>
      </xdr:nvSpPr>
      <xdr:spPr>
        <a:xfrm>
          <a:off x="1123188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146686</xdr:rowOff>
    </xdr:from>
    <xdr:to>
      <xdr:col>71</xdr:col>
      <xdr:colOff>177800</xdr:colOff>
      <xdr:row>83</xdr:row>
      <xdr:rowOff>28575</xdr:rowOff>
    </xdr:to>
    <xdr:cxnSp macro="">
      <xdr:nvCxnSpPr>
        <xdr:cNvPr id="659" name="直線コネクタ 658"/>
        <xdr:cNvCxnSpPr/>
      </xdr:nvCxnSpPr>
      <xdr:spPr>
        <a:xfrm flipV="1">
          <a:off x="11282680" y="13390246"/>
          <a:ext cx="789940" cy="5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60"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61" name="n_2aveValue【消防施設】&#10;有形固定資産減価償却率"/>
        <xdr:cNvSpPr txBox="1"/>
      </xdr:nvSpPr>
      <xdr:spPr>
        <a:xfrm>
          <a:off x="12675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62" name="n_3aveValue【消防施設】&#10;有形固定資産減価償却率"/>
        <xdr:cNvSpPr txBox="1"/>
      </xdr:nvSpPr>
      <xdr:spPr>
        <a:xfrm>
          <a:off x="119005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63" name="n_4aveValue【消防施設】&#10;有形固定資産減価償却率"/>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664" name="n_1mainValue【消防施設】&#10;有形固定資産減価償却率"/>
        <xdr:cNvSpPr txBox="1"/>
      </xdr:nvSpPr>
      <xdr:spPr>
        <a:xfrm>
          <a:off x="134372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164482</xdr:rowOff>
    </xdr:from>
    <xdr:ext cx="405111" cy="259045"/>
    <xdr:sp macro="" textlink="">
      <xdr:nvSpPr>
        <xdr:cNvPr id="665" name="n_2mainValue【消防施設】&#10;有形固定資産減価償却率"/>
        <xdr:cNvSpPr txBox="1"/>
      </xdr:nvSpPr>
      <xdr:spPr>
        <a:xfrm>
          <a:off x="12675244"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42563</xdr:rowOff>
    </xdr:from>
    <xdr:ext cx="405111" cy="259045"/>
    <xdr:sp macro="" textlink="">
      <xdr:nvSpPr>
        <xdr:cNvPr id="666" name="n_3mainValue【消防施設】&#10;有形固定資産減価償却率"/>
        <xdr:cNvSpPr txBox="1"/>
      </xdr:nvSpPr>
      <xdr:spPr>
        <a:xfrm>
          <a:off x="11900544"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70502</xdr:rowOff>
    </xdr:from>
    <xdr:ext cx="405111" cy="259045"/>
    <xdr:sp macro="" textlink="">
      <xdr:nvSpPr>
        <xdr:cNvPr id="667" name="n_4mainValue【消防施設】&#10;有形固定資産減価償却率"/>
        <xdr:cNvSpPr txBox="1"/>
      </xdr:nvSpPr>
      <xdr:spPr>
        <a:xfrm>
          <a:off x="1110298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8" name="直線コネクタ 67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9" name="テキスト ボックス 67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0" name="直線コネクタ 67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1" name="テキスト ボックス 68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2" name="直線コネクタ 68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3" name="テキスト ボックス 68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4" name="直線コネクタ 68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5" name="テキスト ボックス 68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89" name="直線コネクタ 688"/>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0"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1" name="直線コネクタ 690"/>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92" name="【消防施設】&#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93" name="直線コネクタ 692"/>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694" name="【消防施設】&#10;一人当たり面積平均値テキスト"/>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95" name="フローチャート: 判断 694"/>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96" name="フローチャート: 判断 695"/>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97" name="フローチャート: 判断 696"/>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98" name="フローチャート: 判断 697"/>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99" name="フローチャート: 判断 698"/>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05" name="楕円 704"/>
        <xdr:cNvSpPr/>
      </xdr:nvSpPr>
      <xdr:spPr>
        <a:xfrm>
          <a:off x="194589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06" name="【消防施設】&#10;一人当たり面積該当値テキスト"/>
        <xdr:cNvSpPr txBox="1"/>
      </xdr:nvSpPr>
      <xdr:spPr>
        <a:xfrm>
          <a:off x="19547840"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07" name="楕円 706"/>
        <xdr:cNvSpPr/>
      </xdr:nvSpPr>
      <xdr:spPr>
        <a:xfrm>
          <a:off x="1873504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08" name="直線コネクタ 707"/>
        <xdr:cNvCxnSpPr/>
      </xdr:nvCxnSpPr>
      <xdr:spPr>
        <a:xfrm>
          <a:off x="18778220" y="143903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09" name="楕円 708"/>
        <xdr:cNvSpPr/>
      </xdr:nvSpPr>
      <xdr:spPr>
        <a:xfrm>
          <a:off x="179374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10" name="直線コネクタ 709"/>
        <xdr:cNvCxnSpPr/>
      </xdr:nvCxnSpPr>
      <xdr:spPr>
        <a:xfrm>
          <a:off x="17988280" y="14390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11" name="楕円 710"/>
        <xdr:cNvSpPr/>
      </xdr:nvSpPr>
      <xdr:spPr>
        <a:xfrm>
          <a:off x="171627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12" name="直線コネクタ 711"/>
        <xdr:cNvCxnSpPr/>
      </xdr:nvCxnSpPr>
      <xdr:spPr>
        <a:xfrm>
          <a:off x="17213580" y="1439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13" name="楕円 712"/>
        <xdr:cNvSpPr/>
      </xdr:nvSpPr>
      <xdr:spPr>
        <a:xfrm>
          <a:off x="1638808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714" name="直線コネクタ 713"/>
        <xdr:cNvCxnSpPr/>
      </xdr:nvCxnSpPr>
      <xdr:spPr>
        <a:xfrm>
          <a:off x="16431260" y="14390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715" name="n_1aveValue【消防施設】&#10;一人当たり面積"/>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16" name="n_2aveValue【消防施設】&#10;一人当たり面積"/>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7" name="n_3aveValue【消防施設】&#10;一人当たり面積"/>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18" name="n_4aveValue【消防施設】&#10;一人当たり面積"/>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19" name="n_1mainValue【消防施設】&#10;一人当たり面積"/>
        <xdr:cNvSpPr txBox="1"/>
      </xdr:nvSpPr>
      <xdr:spPr>
        <a:xfrm>
          <a:off x="1856112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20" name="n_2mainValue【消防施設】&#10;一人当たり面積"/>
        <xdr:cNvSpPr txBox="1"/>
      </xdr:nvSpPr>
      <xdr:spPr>
        <a:xfrm>
          <a:off x="177762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21" name="n_3mainValue【消防施設】&#10;一人当たり面積"/>
        <xdr:cNvSpPr txBox="1"/>
      </xdr:nvSpPr>
      <xdr:spPr>
        <a:xfrm>
          <a:off x="170015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22" name="n_4mainValue【消防施設】&#10;一人当たり面積"/>
        <xdr:cNvSpPr txBox="1"/>
      </xdr:nvSpPr>
      <xdr:spPr>
        <a:xfrm>
          <a:off x="162268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48" name="直線コネクタ 747"/>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49" name="【庁舎】&#10;有形固定資産減価償却率最小値テキスト"/>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0" name="直線コネクタ 749"/>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1" name="【庁舎】&#10;有形固定資産減価償却率最大値テキスト"/>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2" name="直線コネクタ 751"/>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53" name="【庁舎】&#10;有形固定資産減価償却率平均値テキスト"/>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54" name="フローチャート: 判断 753"/>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55" name="フローチャート: 判断 754"/>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56" name="フローチャート: 判断 755"/>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57" name="フローチャート: 判断 756"/>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58" name="フローチャート: 判断 757"/>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72752</xdr:rowOff>
    </xdr:from>
    <xdr:to>
      <xdr:col>85</xdr:col>
      <xdr:colOff>177800</xdr:colOff>
      <xdr:row>106</xdr:row>
      <xdr:rowOff>2902</xdr:rowOff>
    </xdr:to>
    <xdr:sp macro="" textlink="">
      <xdr:nvSpPr>
        <xdr:cNvPr id="764" name="楕円 763"/>
        <xdr:cNvSpPr/>
      </xdr:nvSpPr>
      <xdr:spPr>
        <a:xfrm>
          <a:off x="14325600" y="176749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51179</xdr:rowOff>
    </xdr:from>
    <xdr:ext cx="405111" cy="259045"/>
    <xdr:sp macro="" textlink="">
      <xdr:nvSpPr>
        <xdr:cNvPr id="765" name="【庁舎】&#10;有形固定資産減価償却率該当値テキスト"/>
        <xdr:cNvSpPr txBox="1"/>
      </xdr:nvSpPr>
      <xdr:spPr>
        <a:xfrm>
          <a:off x="14414500"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66" name="楕円 765"/>
        <xdr:cNvSpPr/>
      </xdr:nvSpPr>
      <xdr:spPr>
        <a:xfrm>
          <a:off x="135788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123552</xdr:rowOff>
    </xdr:to>
    <xdr:cxnSp macro="">
      <xdr:nvCxnSpPr>
        <xdr:cNvPr id="767" name="直線コネクタ 766"/>
        <xdr:cNvCxnSpPr/>
      </xdr:nvCxnSpPr>
      <xdr:spPr>
        <a:xfrm>
          <a:off x="13629640" y="17678400"/>
          <a:ext cx="74676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68" name="楕円 767"/>
        <xdr:cNvSpPr/>
      </xdr:nvSpPr>
      <xdr:spPr>
        <a:xfrm>
          <a:off x="12804140" y="1758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76200</xdr:rowOff>
    </xdr:to>
    <xdr:cxnSp macro="">
      <xdr:nvCxnSpPr>
        <xdr:cNvPr id="769" name="直線コネクタ 768"/>
        <xdr:cNvCxnSpPr/>
      </xdr:nvCxnSpPr>
      <xdr:spPr>
        <a:xfrm>
          <a:off x="12854940" y="1763268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70" name="楕円 769"/>
        <xdr:cNvSpPr/>
      </xdr:nvSpPr>
      <xdr:spPr>
        <a:xfrm>
          <a:off x="12029440" y="17544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30480</xdr:rowOff>
    </xdr:to>
    <xdr:cxnSp macro="">
      <xdr:nvCxnSpPr>
        <xdr:cNvPr id="771" name="直線コネクタ 770"/>
        <xdr:cNvCxnSpPr/>
      </xdr:nvCxnSpPr>
      <xdr:spPr>
        <a:xfrm>
          <a:off x="12072620" y="17595668"/>
          <a:ext cx="78232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772" name="楕円 771"/>
        <xdr:cNvSpPr/>
      </xdr:nvSpPr>
      <xdr:spPr>
        <a:xfrm>
          <a:off x="1123188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105</xdr:row>
      <xdr:rowOff>115388</xdr:rowOff>
    </xdr:to>
    <xdr:cxnSp macro="">
      <xdr:nvCxnSpPr>
        <xdr:cNvPr id="773" name="直線コネクタ 772"/>
        <xdr:cNvCxnSpPr/>
      </xdr:nvCxnSpPr>
      <xdr:spPr>
        <a:xfrm flipV="1">
          <a:off x="11282680" y="17595668"/>
          <a:ext cx="7899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74" name="n_1aveValue【庁舎】&#10;有形固定資産減価償却率"/>
        <xdr:cNvSpPr txBox="1"/>
      </xdr:nvSpPr>
      <xdr:spPr>
        <a:xfrm>
          <a:off x="1343724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75" name="n_2aveValue【庁舎】&#10;有形固定資産減価償却率"/>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76" name="n_3aveValue【庁舎】&#10;有形固定資産減価償却率"/>
        <xdr:cNvSpPr txBox="1"/>
      </xdr:nvSpPr>
      <xdr:spPr>
        <a:xfrm>
          <a:off x="119005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77" name="n_4aveValue【庁舎】&#10;有形固定資産減価償却率"/>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78" name="n_1mainValue【庁舎】&#10;有形固定資産減価償却率"/>
        <xdr:cNvSpPr txBox="1"/>
      </xdr:nvSpPr>
      <xdr:spPr>
        <a:xfrm>
          <a:off x="134372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79" name="n_2mainValue【庁舎】&#10;有形固定資産減価償却率"/>
        <xdr:cNvSpPr txBox="1"/>
      </xdr:nvSpPr>
      <xdr:spPr>
        <a:xfrm>
          <a:off x="126752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80" name="n_3mainValue【庁舎】&#10;有形固定資産減価償却率"/>
        <xdr:cNvSpPr txBox="1"/>
      </xdr:nvSpPr>
      <xdr:spPr>
        <a:xfrm>
          <a:off x="11900544" y="1732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781" name="n_4mainValue【庁舎】&#10;有形固定資産減価償却率"/>
        <xdr:cNvSpPr txBox="1"/>
      </xdr:nvSpPr>
      <xdr:spPr>
        <a:xfrm>
          <a:off x="1110298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07" name="直線コネクタ 806"/>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08" name="【庁舎】&#10;一人当たり面積最小値テキスト"/>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09" name="直線コネクタ 808"/>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0" name="【庁舎】&#10;一人当たり面積最大値テキスト"/>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11" name="直線コネクタ 810"/>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12" name="【庁舎】&#10;一人当たり面積平均値テキスト"/>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13" name="フローチャート: 判断 812"/>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14" name="フローチャート: 判断 813"/>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15" name="フローチャート: 判断 814"/>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16" name="フローチャート: 判断 815"/>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17" name="フローチャート: 判断 816"/>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121738</xdr:rowOff>
    </xdr:from>
    <xdr:to>
      <xdr:col>116</xdr:col>
      <xdr:colOff>114300</xdr:colOff>
      <xdr:row>107</xdr:row>
      <xdr:rowOff>51888</xdr:rowOff>
    </xdr:to>
    <xdr:sp macro="" textlink="">
      <xdr:nvSpPr>
        <xdr:cNvPr id="823" name="楕円 822"/>
        <xdr:cNvSpPr/>
      </xdr:nvSpPr>
      <xdr:spPr>
        <a:xfrm>
          <a:off x="1945894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100165</xdr:rowOff>
    </xdr:from>
    <xdr:ext cx="469744" cy="259045"/>
    <xdr:sp macro="" textlink="">
      <xdr:nvSpPr>
        <xdr:cNvPr id="824" name="【庁舎】&#10;一人当たり面積該当値テキスト"/>
        <xdr:cNvSpPr txBox="1"/>
      </xdr:nvSpPr>
      <xdr:spPr>
        <a:xfrm>
          <a:off x="19547840" y="1787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25" name="楕円 824"/>
        <xdr:cNvSpPr/>
      </xdr:nvSpPr>
      <xdr:spPr>
        <a:xfrm>
          <a:off x="1873504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xdr:rowOff>
    </xdr:from>
    <xdr:to>
      <xdr:col>116</xdr:col>
      <xdr:colOff>63500</xdr:colOff>
      <xdr:row>107</xdr:row>
      <xdr:rowOff>7620</xdr:rowOff>
    </xdr:to>
    <xdr:cxnSp macro="">
      <xdr:nvCxnSpPr>
        <xdr:cNvPr id="826" name="直線コネクタ 825"/>
        <xdr:cNvCxnSpPr/>
      </xdr:nvCxnSpPr>
      <xdr:spPr>
        <a:xfrm flipV="1">
          <a:off x="18778220" y="17938568"/>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27" name="楕円 826"/>
        <xdr:cNvSpPr/>
      </xdr:nvSpPr>
      <xdr:spPr>
        <a:xfrm>
          <a:off x="17937480" y="17903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12519</xdr:rowOff>
    </xdr:to>
    <xdr:cxnSp macro="">
      <xdr:nvCxnSpPr>
        <xdr:cNvPr id="828" name="直線コネクタ 827"/>
        <xdr:cNvCxnSpPr/>
      </xdr:nvCxnSpPr>
      <xdr:spPr>
        <a:xfrm flipV="1">
          <a:off x="17988280" y="17945100"/>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134801</xdr:rowOff>
    </xdr:from>
    <xdr:to>
      <xdr:col>102</xdr:col>
      <xdr:colOff>165100</xdr:colOff>
      <xdr:row>107</xdr:row>
      <xdr:rowOff>64951</xdr:rowOff>
    </xdr:to>
    <xdr:sp macro="" textlink="">
      <xdr:nvSpPr>
        <xdr:cNvPr id="829" name="楕円 828"/>
        <xdr:cNvSpPr/>
      </xdr:nvSpPr>
      <xdr:spPr>
        <a:xfrm>
          <a:off x="17162780" y="17904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14151</xdr:rowOff>
    </xdr:to>
    <xdr:cxnSp macro="">
      <xdr:nvCxnSpPr>
        <xdr:cNvPr id="830" name="直線コネクタ 829"/>
        <xdr:cNvCxnSpPr/>
      </xdr:nvCxnSpPr>
      <xdr:spPr>
        <a:xfrm flipV="1">
          <a:off x="17213580" y="1794999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138068</xdr:rowOff>
    </xdr:from>
    <xdr:to>
      <xdr:col>98</xdr:col>
      <xdr:colOff>38100</xdr:colOff>
      <xdr:row>107</xdr:row>
      <xdr:rowOff>68218</xdr:rowOff>
    </xdr:to>
    <xdr:sp macro="" textlink="">
      <xdr:nvSpPr>
        <xdr:cNvPr id="831" name="楕円 830"/>
        <xdr:cNvSpPr/>
      </xdr:nvSpPr>
      <xdr:spPr>
        <a:xfrm>
          <a:off x="16388080" y="17907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14151</xdr:rowOff>
    </xdr:from>
    <xdr:to>
      <xdr:col>102</xdr:col>
      <xdr:colOff>114300</xdr:colOff>
      <xdr:row>107</xdr:row>
      <xdr:rowOff>17418</xdr:rowOff>
    </xdr:to>
    <xdr:cxnSp macro="">
      <xdr:nvCxnSpPr>
        <xdr:cNvPr id="832" name="直線コネクタ 831"/>
        <xdr:cNvCxnSpPr/>
      </xdr:nvCxnSpPr>
      <xdr:spPr>
        <a:xfrm flipV="1">
          <a:off x="16431260" y="17951631"/>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33" name="n_1aveValue【庁舎】&#10;一人当たり面積"/>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34" name="n_2aveValue【庁舎】&#10;一人当たり面積"/>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35" name="n_3aveValue【庁舎】&#10;一人当たり面積"/>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36" name="n_4aveValue【庁舎】&#10;一人当たり面積"/>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837" name="n_1mainValue【庁舎】&#10;一人当たり面積"/>
        <xdr:cNvSpPr txBox="1"/>
      </xdr:nvSpPr>
      <xdr:spPr>
        <a:xfrm>
          <a:off x="185611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838" name="n_2mainValue【庁舎】&#10;一人当たり面積"/>
        <xdr:cNvSpPr txBox="1"/>
      </xdr:nvSpPr>
      <xdr:spPr>
        <a:xfrm>
          <a:off x="17776267" y="1799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56078</xdr:rowOff>
    </xdr:from>
    <xdr:ext cx="469744" cy="259045"/>
    <xdr:sp macro="" textlink="">
      <xdr:nvSpPr>
        <xdr:cNvPr id="839" name="n_3mainValue【庁舎】&#10;一人当たり面積"/>
        <xdr:cNvSpPr txBox="1"/>
      </xdr:nvSpPr>
      <xdr:spPr>
        <a:xfrm>
          <a:off x="17001567" y="179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59345</xdr:rowOff>
    </xdr:from>
    <xdr:ext cx="469744" cy="259045"/>
    <xdr:sp macro="" textlink="">
      <xdr:nvSpPr>
        <xdr:cNvPr id="840" name="n_4mainValue【庁舎】&#10;一人当たり面積"/>
        <xdr:cNvSpPr txBox="1"/>
      </xdr:nvSpPr>
      <xdr:spPr>
        <a:xfrm>
          <a:off x="16226867" y="1799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類似団体内平均値と比較して、有形固定資産減価償却率が特に高くなっている施設としては、体育館、市民会館、一般廃棄物処理施設、保健センター、庁舎である。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それぞれの施設を昨年度と比較すると、体育館は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％それぞれ上昇となった。引き続き、総合体育館建設や不燃物処理場の外壁改修の検討を実施していく。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％上昇となったが、今後大規模な設備改修を予定しており改善が見込まれる。保健センターについても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％上昇となった。経年劣化による雨漏りが顕著となっていたが、改修の予定があり今後改善が見込まれる。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％の上昇となり、類似団体内平均値と比較し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％高くなっている。耐震補強工事を実施済みであるが、近隣自治体の庁舎建替等も影響し類似団体内平均値を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上回った。今後トイレ改修工事などの設備改修を実施予定であり改善が見込まれるが、今後も計画的な老朽化対策を実施する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前年度から０．０２ポイントの減少となった。類似団体平均を下回っているため、企業誘致等の地域振興策への取組みや町有財産の有効活用・処分などによる積極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８ポイント下回る８１．０％となり、前年度と比べ５．４ポイントの減となった。これは、補助費等や維持補修費などの経常経費の減もあるが、地方交付税や臨時財政対策債などが大幅に増となったことが主なものとなっている。しかし、今後は、社会保障関係経費や公債費等の経常経費の増加が予想されるため、新たな財源確保や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61214</xdr:rowOff>
    </xdr:to>
    <xdr:cxnSp macro="">
      <xdr:nvCxnSpPr>
        <xdr:cNvPr id="132" name="直線コネクタ 131"/>
        <xdr:cNvCxnSpPr/>
      </xdr:nvCxnSpPr>
      <xdr:spPr>
        <a:xfrm flipV="1">
          <a:off x="4114800" y="1060196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128778</xdr:rowOff>
    </xdr:to>
    <xdr:cxnSp macro="">
      <xdr:nvCxnSpPr>
        <xdr:cNvPr id="135" name="直線コネクタ 134"/>
        <xdr:cNvCxnSpPr/>
      </xdr:nvCxnSpPr>
      <xdr:spPr>
        <a:xfrm flipV="1">
          <a:off x="3225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128778</xdr:rowOff>
    </xdr:to>
    <xdr:cxnSp macro="">
      <xdr:nvCxnSpPr>
        <xdr:cNvPr id="138" name="直線コネクタ 137"/>
        <xdr:cNvCxnSpPr/>
      </xdr:nvCxnSpPr>
      <xdr:spPr>
        <a:xfrm>
          <a:off x="2336800" y="107950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165100</xdr:rowOff>
    </xdr:to>
    <xdr:cxnSp macro="">
      <xdr:nvCxnSpPr>
        <xdr:cNvPr id="141" name="直線コネクタ 140"/>
        <xdr:cNvCxnSpPr/>
      </xdr:nvCxnSpPr>
      <xdr:spPr>
        <a:xfrm>
          <a:off x="1447800" y="105971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2"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3" name="楕円 152"/>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4" name="テキスト ボックス 153"/>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5" name="楕円 154"/>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56" name="テキスト ボックス 155"/>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8" name="テキスト ボックス 157"/>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9" name="楕円 158"/>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60" name="テキスト ボックス 159"/>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のは、主に人件費を要因としており、類似団体と比べ職員数が少なく、ラスパイレス指数も低くなっているためである。今後も、事業の必要性、あり方等の見直しを行い、住民サービスを向上できるよう、より適正な定員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70348</xdr:rowOff>
    </xdr:from>
    <xdr:to>
      <xdr:col>23</xdr:col>
      <xdr:colOff>133350</xdr:colOff>
      <xdr:row>82</xdr:row>
      <xdr:rowOff>84573</xdr:rowOff>
    </xdr:to>
    <xdr:cxnSp macro="">
      <xdr:nvCxnSpPr>
        <xdr:cNvPr id="197" name="直線コネクタ 196"/>
        <xdr:cNvCxnSpPr/>
      </xdr:nvCxnSpPr>
      <xdr:spPr>
        <a:xfrm flipV="1">
          <a:off x="4114800" y="14129248"/>
          <a:ext cx="8382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109325</xdr:rowOff>
    </xdr:from>
    <xdr:to>
      <xdr:col>19</xdr:col>
      <xdr:colOff>133350</xdr:colOff>
      <xdr:row>82</xdr:row>
      <xdr:rowOff>84573</xdr:rowOff>
    </xdr:to>
    <xdr:cxnSp macro="">
      <xdr:nvCxnSpPr>
        <xdr:cNvPr id="200" name="直線コネクタ 199"/>
        <xdr:cNvCxnSpPr/>
      </xdr:nvCxnSpPr>
      <xdr:spPr>
        <a:xfrm>
          <a:off x="3225800" y="13996775"/>
          <a:ext cx="889000" cy="1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56411</xdr:rowOff>
    </xdr:from>
    <xdr:to>
      <xdr:col>15</xdr:col>
      <xdr:colOff>82550</xdr:colOff>
      <xdr:row>81</xdr:row>
      <xdr:rowOff>109325</xdr:rowOff>
    </xdr:to>
    <xdr:cxnSp macro="">
      <xdr:nvCxnSpPr>
        <xdr:cNvPr id="203" name="直線コネクタ 202"/>
        <xdr:cNvCxnSpPr/>
      </xdr:nvCxnSpPr>
      <xdr:spPr>
        <a:xfrm>
          <a:off x="2336800" y="13943861"/>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7852</xdr:rowOff>
    </xdr:from>
    <xdr:to>
      <xdr:col>11</xdr:col>
      <xdr:colOff>31750</xdr:colOff>
      <xdr:row>81</xdr:row>
      <xdr:rowOff>56411</xdr:rowOff>
    </xdr:to>
    <xdr:cxnSp macro="">
      <xdr:nvCxnSpPr>
        <xdr:cNvPr id="206" name="直線コネクタ 205"/>
        <xdr:cNvCxnSpPr/>
      </xdr:nvCxnSpPr>
      <xdr:spPr>
        <a:xfrm>
          <a:off x="1447800" y="13895302"/>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19548</xdr:rowOff>
    </xdr:from>
    <xdr:to>
      <xdr:col>23</xdr:col>
      <xdr:colOff>184150</xdr:colOff>
      <xdr:row>82</xdr:row>
      <xdr:rowOff>121148</xdr:rowOff>
    </xdr:to>
    <xdr:sp macro="" textlink="">
      <xdr:nvSpPr>
        <xdr:cNvPr id="216" name="楕円 215"/>
        <xdr:cNvSpPr/>
      </xdr:nvSpPr>
      <xdr:spPr>
        <a:xfrm>
          <a:off x="4902200" y="140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36075</xdr:rowOff>
    </xdr:from>
    <xdr:ext cx="762000" cy="259045"/>
    <xdr:sp macro="" textlink="">
      <xdr:nvSpPr>
        <xdr:cNvPr id="217" name="人件費・物件費等の状況該当値テキスト"/>
        <xdr:cNvSpPr txBox="1"/>
      </xdr:nvSpPr>
      <xdr:spPr>
        <a:xfrm>
          <a:off x="5041900" y="139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33773</xdr:rowOff>
    </xdr:from>
    <xdr:to>
      <xdr:col>19</xdr:col>
      <xdr:colOff>184150</xdr:colOff>
      <xdr:row>82</xdr:row>
      <xdr:rowOff>135373</xdr:rowOff>
    </xdr:to>
    <xdr:sp macro="" textlink="">
      <xdr:nvSpPr>
        <xdr:cNvPr id="218" name="楕円 217"/>
        <xdr:cNvSpPr/>
      </xdr:nvSpPr>
      <xdr:spPr>
        <a:xfrm>
          <a:off x="4064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145550</xdr:rowOff>
    </xdr:from>
    <xdr:ext cx="736600" cy="259045"/>
    <xdr:sp macro="" textlink="">
      <xdr:nvSpPr>
        <xdr:cNvPr id="219" name="テキスト ボックス 218"/>
        <xdr:cNvSpPr txBox="1"/>
      </xdr:nvSpPr>
      <xdr:spPr>
        <a:xfrm>
          <a:off x="3733800" y="1386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58525</xdr:rowOff>
    </xdr:from>
    <xdr:to>
      <xdr:col>15</xdr:col>
      <xdr:colOff>133350</xdr:colOff>
      <xdr:row>81</xdr:row>
      <xdr:rowOff>160125</xdr:rowOff>
    </xdr:to>
    <xdr:sp macro="" textlink="">
      <xdr:nvSpPr>
        <xdr:cNvPr id="220" name="楕円 219"/>
        <xdr:cNvSpPr/>
      </xdr:nvSpPr>
      <xdr:spPr>
        <a:xfrm>
          <a:off x="3175000" y="13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170302</xdr:rowOff>
    </xdr:from>
    <xdr:ext cx="762000" cy="259045"/>
    <xdr:sp macro="" textlink="">
      <xdr:nvSpPr>
        <xdr:cNvPr id="221" name="テキスト ボックス 220"/>
        <xdr:cNvSpPr txBox="1"/>
      </xdr:nvSpPr>
      <xdr:spPr>
        <a:xfrm>
          <a:off x="2844800" y="1371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5611</xdr:rowOff>
    </xdr:from>
    <xdr:to>
      <xdr:col>11</xdr:col>
      <xdr:colOff>82550</xdr:colOff>
      <xdr:row>81</xdr:row>
      <xdr:rowOff>107211</xdr:rowOff>
    </xdr:to>
    <xdr:sp macro="" textlink="">
      <xdr:nvSpPr>
        <xdr:cNvPr id="222" name="楕円 221"/>
        <xdr:cNvSpPr/>
      </xdr:nvSpPr>
      <xdr:spPr>
        <a:xfrm>
          <a:off x="2286000" y="138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117388</xdr:rowOff>
    </xdr:from>
    <xdr:ext cx="762000" cy="259045"/>
    <xdr:sp macro="" textlink="">
      <xdr:nvSpPr>
        <xdr:cNvPr id="223" name="テキスト ボックス 222"/>
        <xdr:cNvSpPr txBox="1"/>
      </xdr:nvSpPr>
      <xdr:spPr>
        <a:xfrm>
          <a:off x="1955800" y="136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128502</xdr:rowOff>
    </xdr:from>
    <xdr:to>
      <xdr:col>7</xdr:col>
      <xdr:colOff>31750</xdr:colOff>
      <xdr:row>81</xdr:row>
      <xdr:rowOff>58652</xdr:rowOff>
    </xdr:to>
    <xdr:sp macro="" textlink="">
      <xdr:nvSpPr>
        <xdr:cNvPr id="224" name="楕円 223"/>
        <xdr:cNvSpPr/>
      </xdr:nvSpPr>
      <xdr:spPr>
        <a:xfrm>
          <a:off x="1397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68829</xdr:rowOff>
    </xdr:from>
    <xdr:ext cx="762000" cy="259045"/>
    <xdr:sp macro="" textlink="">
      <xdr:nvSpPr>
        <xdr:cNvPr id="225" name="テキスト ボックス 224"/>
        <xdr:cNvSpPr txBox="1"/>
      </xdr:nvSpPr>
      <xdr:spPr>
        <a:xfrm>
          <a:off x="1066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「大野町行政改革大綱」に基づく給与の適正化により、類似団体平均を下回っている。今後も、引き続き類似団体・地域の民間企業平均給与、近隣団体との比較、各種手当の点検などにより適正化に努める。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1" name="直線コネクタ 260"/>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98879</xdr:rowOff>
    </xdr:to>
    <xdr:cxnSp macro="">
      <xdr:nvCxnSpPr>
        <xdr:cNvPr id="264" name="直線コネクタ 263"/>
        <xdr:cNvCxnSpPr/>
      </xdr:nvCxnSpPr>
      <xdr:spPr>
        <a:xfrm>
          <a:off x="15290800" y="140879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115207</xdr:rowOff>
    </xdr:to>
    <xdr:cxnSp macro="">
      <xdr:nvCxnSpPr>
        <xdr:cNvPr id="267" name="直線コネクタ 266"/>
        <xdr:cNvCxnSpPr/>
      </xdr:nvCxnSpPr>
      <xdr:spPr>
        <a:xfrm flipV="1">
          <a:off x="14401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82</xdr:row>
      <xdr:rowOff>115207</xdr:rowOff>
    </xdr:to>
    <xdr:cxnSp macro="">
      <xdr:nvCxnSpPr>
        <xdr:cNvPr id="270" name="直線コネクタ 269"/>
        <xdr:cNvCxnSpPr/>
      </xdr:nvCxnSpPr>
      <xdr:spPr>
        <a:xfrm>
          <a:off x="13512800" y="1386386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4" name="楕円 283"/>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5" name="テキスト ボックス 284"/>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6" name="楕円 285"/>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7" name="テキスト ボックス 286"/>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8" name="楕円 287"/>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9" name="テキスト ボックス 288"/>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従前からの定員管理により類似団体を下回っている。今後も、事業の必要性、あり方等の見直しを行い、住民サービスを上昇できるよう、より適正な定員管理に努める。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51253</xdr:rowOff>
    </xdr:from>
    <xdr:to>
      <xdr:col>81</xdr:col>
      <xdr:colOff>44450</xdr:colOff>
      <xdr:row>60</xdr:row>
      <xdr:rowOff>66766</xdr:rowOff>
    </xdr:to>
    <xdr:cxnSp macro="">
      <xdr:nvCxnSpPr>
        <xdr:cNvPr id="326" name="直線コネクタ 325"/>
        <xdr:cNvCxnSpPr/>
      </xdr:nvCxnSpPr>
      <xdr:spPr>
        <a:xfrm>
          <a:off x="16179800" y="10338253"/>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23676</xdr:rowOff>
    </xdr:from>
    <xdr:to>
      <xdr:col>77</xdr:col>
      <xdr:colOff>44450</xdr:colOff>
      <xdr:row>60</xdr:row>
      <xdr:rowOff>51253</xdr:rowOff>
    </xdr:to>
    <xdr:cxnSp macro="">
      <xdr:nvCxnSpPr>
        <xdr:cNvPr id="329" name="直線コネクタ 328"/>
        <xdr:cNvCxnSpPr/>
      </xdr:nvCxnSpPr>
      <xdr:spPr>
        <a:xfrm>
          <a:off x="15290800" y="1031067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23676</xdr:rowOff>
    </xdr:to>
    <xdr:cxnSp macro="">
      <xdr:nvCxnSpPr>
        <xdr:cNvPr id="332" name="直線コネクタ 331"/>
        <xdr:cNvCxnSpPr/>
      </xdr:nvCxnSpPr>
      <xdr:spPr>
        <a:xfrm>
          <a:off x="14401800" y="1030895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49530</xdr:rowOff>
    </xdr:to>
    <xdr:cxnSp macro="">
      <xdr:nvCxnSpPr>
        <xdr:cNvPr id="335" name="直線コネクタ 334"/>
        <xdr:cNvCxnSpPr/>
      </xdr:nvCxnSpPr>
      <xdr:spPr>
        <a:xfrm flipV="1">
          <a:off x="13512800" y="103089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45" name="楕円 344"/>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6" name="定員管理の状況該当値テキスト"/>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453</xdr:rowOff>
    </xdr:from>
    <xdr:to>
      <xdr:col>77</xdr:col>
      <xdr:colOff>95250</xdr:colOff>
      <xdr:row>60</xdr:row>
      <xdr:rowOff>102053</xdr:rowOff>
    </xdr:to>
    <xdr:sp macro="" textlink="">
      <xdr:nvSpPr>
        <xdr:cNvPr id="347" name="楕円 346"/>
        <xdr:cNvSpPr/>
      </xdr:nvSpPr>
      <xdr:spPr>
        <a:xfrm>
          <a:off x="16129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112230</xdr:rowOff>
    </xdr:from>
    <xdr:ext cx="736600" cy="259045"/>
    <xdr:sp macro="" textlink="">
      <xdr:nvSpPr>
        <xdr:cNvPr id="348" name="テキスト ボックス 347"/>
        <xdr:cNvSpPr txBox="1"/>
      </xdr:nvSpPr>
      <xdr:spPr>
        <a:xfrm>
          <a:off x="15798800" y="1005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144326</xdr:rowOff>
    </xdr:from>
    <xdr:to>
      <xdr:col>73</xdr:col>
      <xdr:colOff>44450</xdr:colOff>
      <xdr:row>60</xdr:row>
      <xdr:rowOff>74476</xdr:rowOff>
    </xdr:to>
    <xdr:sp macro="" textlink="">
      <xdr:nvSpPr>
        <xdr:cNvPr id="349" name="楕円 348"/>
        <xdr:cNvSpPr/>
      </xdr:nvSpPr>
      <xdr:spPr>
        <a:xfrm>
          <a:off x="15240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84653</xdr:rowOff>
    </xdr:from>
    <xdr:ext cx="762000" cy="259045"/>
    <xdr:sp macro="" textlink="">
      <xdr:nvSpPr>
        <xdr:cNvPr id="350" name="テキスト ボックス 349"/>
        <xdr:cNvSpPr txBox="1"/>
      </xdr:nvSpPr>
      <xdr:spPr>
        <a:xfrm>
          <a:off x="14909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51" name="楕円 350"/>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52" name="テキスト ボックス 351"/>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3" name="楕円 352"/>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4" name="テキスト ボックス 35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２．０％となっているが、総合計画に基づく大規模事業による起債の償還に伴い今後増加が見込まれる。このため引き続き、住民ニーズを的確に把握し緊急性のある事業を優先的に選択するなど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38523</xdr:rowOff>
    </xdr:to>
    <xdr:cxnSp macro="">
      <xdr:nvCxnSpPr>
        <xdr:cNvPr id="387" name="直線コネクタ 386"/>
        <xdr:cNvCxnSpPr/>
      </xdr:nvCxnSpPr>
      <xdr:spPr>
        <a:xfrm>
          <a:off x="16179800" y="68321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145627</xdr:rowOff>
    </xdr:to>
    <xdr:cxnSp macro="">
      <xdr:nvCxnSpPr>
        <xdr:cNvPr id="390" name="直線コネクタ 389"/>
        <xdr:cNvCxnSpPr/>
      </xdr:nvCxnSpPr>
      <xdr:spPr>
        <a:xfrm>
          <a:off x="15290800" y="679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105410</xdr:rowOff>
    </xdr:to>
    <xdr:cxnSp macro="">
      <xdr:nvCxnSpPr>
        <xdr:cNvPr id="393" name="直線コネクタ 392"/>
        <xdr:cNvCxnSpPr/>
      </xdr:nvCxnSpPr>
      <xdr:spPr>
        <a:xfrm>
          <a:off x="14401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81280</xdr:rowOff>
    </xdr:to>
    <xdr:cxnSp macro="">
      <xdr:nvCxnSpPr>
        <xdr:cNvPr id="396" name="直線コネクタ 395"/>
        <xdr:cNvCxnSpPr/>
      </xdr:nvCxnSpPr>
      <xdr:spPr>
        <a:xfrm>
          <a:off x="13512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6" name="楕円 405"/>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7"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8" name="楕円 407"/>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9" name="テキスト ボックス 408"/>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10" name="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12" name="楕円 41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13" name="テキスト ボックス 41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4" name="楕円 413"/>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5" name="テキスト ボックス 414"/>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148251</xdr:rowOff>
    </xdr:from>
    <xdr:to>
      <xdr:col>77</xdr:col>
      <xdr:colOff>44450</xdr:colOff>
      <xdr:row>13</xdr:row>
      <xdr:rowOff>161925</xdr:rowOff>
    </xdr:to>
    <xdr:cxnSp macro="">
      <xdr:nvCxnSpPr>
        <xdr:cNvPr id="449" name="直線コネクタ 448"/>
        <xdr:cNvCxnSpPr/>
      </xdr:nvCxnSpPr>
      <xdr:spPr>
        <a:xfrm>
          <a:off x="15290800" y="237710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50"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2" name="フローチャート: 判断 451"/>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93616</xdr:rowOff>
    </xdr:from>
    <xdr:ext cx="736600" cy="259045"/>
    <xdr:sp macro="" textlink="">
      <xdr:nvSpPr>
        <xdr:cNvPr id="453" name="テキスト ボックス 452"/>
        <xdr:cNvSpPr txBox="1"/>
      </xdr:nvSpPr>
      <xdr:spPr>
        <a:xfrm>
          <a:off x="15798800" y="249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4" name="フローチャート: 判断 453"/>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89594</xdr:rowOff>
    </xdr:from>
    <xdr:ext cx="762000" cy="259045"/>
    <xdr:sp macro="" textlink="">
      <xdr:nvSpPr>
        <xdr:cNvPr id="455" name="テキスト ボックス 454"/>
        <xdr:cNvSpPr txBox="1"/>
      </xdr:nvSpPr>
      <xdr:spPr>
        <a:xfrm>
          <a:off x="14909800" y="24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6" name="フローチャート: 判断 455"/>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7" name="テキスト ボックス 456"/>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8" name="フローチャート: 判断 457"/>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9" name="テキスト ボックス 458"/>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111125</xdr:rowOff>
    </xdr:from>
    <xdr:to>
      <xdr:col>77</xdr:col>
      <xdr:colOff>95250</xdr:colOff>
      <xdr:row>14</xdr:row>
      <xdr:rowOff>41275</xdr:rowOff>
    </xdr:to>
    <xdr:sp macro="" textlink="">
      <xdr:nvSpPr>
        <xdr:cNvPr id="465" name="楕円 464"/>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51452</xdr:rowOff>
    </xdr:from>
    <xdr:ext cx="736600" cy="259045"/>
    <xdr:sp macro="" textlink="">
      <xdr:nvSpPr>
        <xdr:cNvPr id="466" name="テキスト ボックス 465"/>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67" name="楕円 466"/>
        <xdr:cNvSpPr/>
      </xdr:nvSpPr>
      <xdr:spPr>
        <a:xfrm>
          <a:off x="15240000" y="23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68" name="テキスト ボックス 467"/>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39370</xdr:rowOff>
    </xdr:to>
    <xdr:cxnSp macro="">
      <xdr:nvCxnSpPr>
        <xdr:cNvPr id="66" name="直線コネクタ 65"/>
        <xdr:cNvCxnSpPr/>
      </xdr:nvCxnSpPr>
      <xdr:spPr>
        <a:xfrm flipV="1">
          <a:off x="3987800" y="5933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39370</xdr:rowOff>
    </xdr:to>
    <xdr:cxnSp macro="">
      <xdr:nvCxnSpPr>
        <xdr:cNvPr id="69" name="直線コネクタ 68"/>
        <xdr:cNvCxnSpPr/>
      </xdr:nvCxnSpPr>
      <xdr:spPr>
        <a:xfrm>
          <a:off x="3098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34</xdr:row>
      <xdr:rowOff>157480</xdr:rowOff>
    </xdr:to>
    <xdr:cxnSp macro="">
      <xdr:nvCxnSpPr>
        <xdr:cNvPr id="72" name="直線コネクタ 71"/>
        <xdr:cNvCxnSpPr/>
      </xdr:nvCxnSpPr>
      <xdr:spPr>
        <a:xfrm>
          <a:off x="2209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157480</xdr:rowOff>
    </xdr:to>
    <xdr:cxnSp macro="">
      <xdr:nvCxnSpPr>
        <xdr:cNvPr id="75" name="直線コネクタ 74"/>
        <xdr:cNvCxnSpPr/>
      </xdr:nvCxnSpPr>
      <xdr:spPr>
        <a:xfrm>
          <a:off x="1320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小中学校の教材備品に関する経費が減となっているが、業務の民間委託の推進や新型コロナウイルスワクチン接種等の委託の増加により物件費に係る経常収支比率は類似団体平均を０．９ポイント上回った。</a:t>
          </a:r>
        </a:p>
        <a:p>
          <a:r>
            <a:rPr kumimoji="1" lang="ja-JP" altLang="en-US" sz="1300">
              <a:latin typeface="ＭＳ Ｐゴシック" panose="020B0600070205080204" pitchFamily="50" charset="-128"/>
              <a:ea typeface="ＭＳ Ｐゴシック" panose="020B0600070205080204" pitchFamily="50" charset="-128"/>
            </a:rPr>
            <a:t>今後については、優先度の低い委託事業について計画的に廃止・縮小を進め、経費の縮減に努める。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63500</xdr:rowOff>
    </xdr:to>
    <xdr:cxnSp macro="">
      <xdr:nvCxnSpPr>
        <xdr:cNvPr id="127" name="直線コネクタ 126"/>
        <xdr:cNvCxnSpPr/>
      </xdr:nvCxnSpPr>
      <xdr:spPr>
        <a:xfrm flipV="1">
          <a:off x="15671800" y="3022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18</xdr:row>
      <xdr:rowOff>101600</xdr:rowOff>
    </xdr:to>
    <xdr:cxnSp macro="">
      <xdr:nvCxnSpPr>
        <xdr:cNvPr id="130" name="直線コネクタ 129"/>
        <xdr:cNvCxnSpPr/>
      </xdr:nvCxnSpPr>
      <xdr:spPr>
        <a:xfrm flipV="1">
          <a:off x="14782800" y="314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101600</xdr:rowOff>
    </xdr:from>
    <xdr:to>
      <xdr:col>73</xdr:col>
      <xdr:colOff>180975</xdr:colOff>
      <xdr:row>18</xdr:row>
      <xdr:rowOff>114300</xdr:rowOff>
    </xdr:to>
    <xdr:cxnSp macro="">
      <xdr:nvCxnSpPr>
        <xdr:cNvPr id="133" name="直線コネクタ 132"/>
        <xdr:cNvCxnSpPr/>
      </xdr:nvCxnSpPr>
      <xdr:spPr>
        <a:xfrm flipV="1">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114300</xdr:rowOff>
    </xdr:to>
    <xdr:cxnSp macro="">
      <xdr:nvCxnSpPr>
        <xdr:cNvPr id="136" name="直線コネクタ 135"/>
        <xdr:cNvCxnSpPr/>
      </xdr:nvCxnSpPr>
      <xdr:spPr>
        <a:xfrm>
          <a:off x="13004800" y="3022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6" name="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9" name="テキスト ボックス 148"/>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0" name="楕円 149"/>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2" name="楕円 151"/>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3" name="テキスト ボックス 152"/>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手当や医療費助成の減により前年度より０．１ポイントの減少となっているが、住民税非課税世帯等や子育て世帯への臨時特別給付金給付事業の増加により、扶助費に係る経常収支比率が類似団体平均を０．８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今後も、町単独で行う事業について給付水準、対象要件の見直しなど扶助費の適正化に努める。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xdr:rowOff>
    </xdr:to>
    <xdr:cxnSp macro="">
      <xdr:nvCxnSpPr>
        <xdr:cNvPr id="188" name="直線コネクタ 187"/>
        <xdr:cNvCxnSpPr/>
      </xdr:nvCxnSpPr>
      <xdr:spPr>
        <a:xfrm flipV="1">
          <a:off x="3987800" y="9937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165100</xdr:rowOff>
    </xdr:to>
    <xdr:cxnSp macro="">
      <xdr:nvCxnSpPr>
        <xdr:cNvPr id="191" name="直線コネクタ 190"/>
        <xdr:cNvCxnSpPr/>
      </xdr:nvCxnSpPr>
      <xdr:spPr>
        <a:xfrm flipV="1">
          <a:off x="3098800" y="995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165100</xdr:rowOff>
    </xdr:to>
    <xdr:cxnSp macro="">
      <xdr:nvCxnSpPr>
        <xdr:cNvPr id="194" name="直線コネクタ 193"/>
        <xdr:cNvCxnSpPr/>
      </xdr:nvCxnSpPr>
      <xdr:spPr>
        <a:xfrm>
          <a:off x="2209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146050</xdr:rowOff>
    </xdr:to>
    <xdr:cxnSp macro="">
      <xdr:nvCxnSpPr>
        <xdr:cNvPr id="197" name="直線コネクタ 196"/>
        <xdr:cNvCxnSpPr/>
      </xdr:nvCxnSpPr>
      <xdr:spPr>
        <a:xfrm flipV="1">
          <a:off x="1320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8"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3" name="楕円 212"/>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4" name="テキスト ボックス 213"/>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5" name="楕円 214"/>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6" name="テキスト ボックス 215"/>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その他に係る経常収支比率は前年度より１．５ポイントの減少となったが、類似団体平均を０．５ポイント上回った。</a:t>
          </a:r>
        </a:p>
        <a:p>
          <a:r>
            <a:rPr kumimoji="1" lang="ja-JP" altLang="en-US" sz="1300">
              <a:latin typeface="ＭＳ Ｐゴシック" panose="020B0600070205080204" pitchFamily="50" charset="-128"/>
              <a:ea typeface="ＭＳ Ｐゴシック" panose="020B0600070205080204" pitchFamily="50" charset="-128"/>
            </a:rPr>
            <a:t>これは、道路維持補修費や基金への積立金が減少したことによるものとなっている。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113393</xdr:rowOff>
    </xdr:to>
    <xdr:cxnSp macro="">
      <xdr:nvCxnSpPr>
        <xdr:cNvPr id="251" name="直線コネクタ 250"/>
        <xdr:cNvCxnSpPr/>
      </xdr:nvCxnSpPr>
      <xdr:spPr>
        <a:xfrm flipV="1">
          <a:off x="15671800" y="97227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7257</xdr:rowOff>
    </xdr:to>
    <xdr:cxnSp macro="">
      <xdr:nvCxnSpPr>
        <xdr:cNvPr id="254" name="直線コネクタ 253"/>
        <xdr:cNvCxnSpPr/>
      </xdr:nvCxnSpPr>
      <xdr:spPr>
        <a:xfrm flipV="1">
          <a:off x="14782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7257</xdr:rowOff>
    </xdr:to>
    <xdr:cxnSp macro="">
      <xdr:nvCxnSpPr>
        <xdr:cNvPr id="257" name="直線コネクタ 256"/>
        <xdr:cNvCxnSpPr/>
      </xdr:nvCxnSpPr>
      <xdr:spPr>
        <a:xfrm>
          <a:off x="13893800" y="984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0" name="直線コネクタ 259"/>
        <xdr:cNvCxnSpPr/>
      </xdr:nvCxnSpPr>
      <xdr:spPr>
        <a:xfrm>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0" name="楕円 269"/>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1" name="その他該当値テキスト"/>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2" name="楕円 271"/>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3" name="テキスト ボックス 272"/>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4" name="楕円 273"/>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5" name="テキスト ボックス 274"/>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ゴミ処理業務や消防業務を一部事務組合で行っているため、負担金が多額となっているためである。今後は、補助金対象事業の見直しや一部事務組合の事業内容についても改善・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156718</xdr:rowOff>
    </xdr:to>
    <xdr:cxnSp macro="">
      <xdr:nvCxnSpPr>
        <xdr:cNvPr id="309" name="直線コネクタ 308"/>
        <xdr:cNvCxnSpPr/>
      </xdr:nvCxnSpPr>
      <xdr:spPr>
        <a:xfrm flipV="1">
          <a:off x="15671800" y="64135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12700</xdr:rowOff>
    </xdr:to>
    <xdr:cxnSp macro="">
      <xdr:nvCxnSpPr>
        <xdr:cNvPr id="312" name="直線コネクタ 311"/>
        <xdr:cNvCxnSpPr/>
      </xdr:nvCxnSpPr>
      <xdr:spPr>
        <a:xfrm flipV="1">
          <a:off x="14782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12700</xdr:rowOff>
    </xdr:to>
    <xdr:cxnSp macro="">
      <xdr:nvCxnSpPr>
        <xdr:cNvPr id="315" name="直線コネクタ 314"/>
        <xdr:cNvCxnSpPr/>
      </xdr:nvCxnSpPr>
      <xdr:spPr>
        <a:xfrm>
          <a:off x="13893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147574</xdr:rowOff>
    </xdr:to>
    <xdr:cxnSp macro="">
      <xdr:nvCxnSpPr>
        <xdr:cNvPr id="318" name="直線コネクタ 317"/>
        <xdr:cNvCxnSpPr/>
      </xdr:nvCxnSpPr>
      <xdr:spPr>
        <a:xfrm>
          <a:off x="13004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2" name="楕円 331"/>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3" name="テキスト ボックス 332"/>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4" name="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公債費に係る経常収支比率は類似団体平均を下回っているが、道の駅や本庁舎耐震補強整備工事に関する公債費の元金償還開始により、前年より０．５ポイント増加となり、年々増加となっている。</a:t>
          </a:r>
        </a:p>
        <a:p>
          <a:r>
            <a:rPr kumimoji="1" lang="ja-JP" altLang="en-US" sz="1300">
              <a:latin typeface="ＭＳ Ｐゴシック" panose="020B0600070205080204" pitchFamily="50" charset="-128"/>
              <a:ea typeface="ＭＳ Ｐゴシック" panose="020B0600070205080204" pitchFamily="50" charset="-128"/>
            </a:rPr>
            <a:t>今後は長期財政計画を考慮し、地方債に大きく頼ることのない財政運営に努める。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113285</xdr:rowOff>
    </xdr:to>
    <xdr:cxnSp macro="">
      <xdr:nvCxnSpPr>
        <xdr:cNvPr id="368" name="直線コネクタ 367"/>
        <xdr:cNvCxnSpPr/>
      </xdr:nvCxnSpPr>
      <xdr:spPr>
        <a:xfrm>
          <a:off x="3987800" y="13097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67563</xdr:rowOff>
    </xdr:to>
    <xdr:cxnSp macro="">
      <xdr:nvCxnSpPr>
        <xdr:cNvPr id="371" name="直線コネクタ 370"/>
        <xdr:cNvCxnSpPr/>
      </xdr:nvCxnSpPr>
      <xdr:spPr>
        <a:xfrm>
          <a:off x="3098800" y="129971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138430</xdr:rowOff>
    </xdr:to>
    <xdr:cxnSp macro="">
      <xdr:nvCxnSpPr>
        <xdr:cNvPr id="374" name="直線コネクタ 373"/>
        <xdr:cNvCxnSpPr/>
      </xdr:nvCxnSpPr>
      <xdr:spPr>
        <a:xfrm>
          <a:off x="2209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56134</xdr:rowOff>
    </xdr:from>
    <xdr:to>
      <xdr:col>11</xdr:col>
      <xdr:colOff>9525</xdr:colOff>
      <xdr:row>75</xdr:row>
      <xdr:rowOff>92710</xdr:rowOff>
    </xdr:to>
    <xdr:cxnSp macro="">
      <xdr:nvCxnSpPr>
        <xdr:cNvPr id="377" name="直線コネクタ 376"/>
        <xdr:cNvCxnSpPr/>
      </xdr:nvCxnSpPr>
      <xdr:spPr>
        <a:xfrm>
          <a:off x="1320800" y="12914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7" name="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9" name="楕円 388"/>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0" name="テキスト ボックス 389"/>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1" name="楕円 39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2" name="テキスト ボックス 39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3" name="楕円 392"/>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4" name="テキスト ボックス 393"/>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5" name="楕円 394"/>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6" name="テキスト ボックス 395"/>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公債費以外の経常収支比率に占める割合は、５．９ポイント減少し、類似団体平均を下回っている。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主な要因は補助金等や積立金の減少によるものであるが、今後は公債費以外についても、引き続き義務的経費の抑制や、新たな財源確保などにより比率の減少に努める。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106426</xdr:rowOff>
    </xdr:to>
    <xdr:cxnSp macro="">
      <xdr:nvCxnSpPr>
        <xdr:cNvPr id="427" name="直線コネクタ 426"/>
        <xdr:cNvCxnSpPr/>
      </xdr:nvCxnSpPr>
      <xdr:spPr>
        <a:xfrm flipV="1">
          <a:off x="15671800" y="1303832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49276</xdr:rowOff>
    </xdr:to>
    <xdr:cxnSp macro="">
      <xdr:nvCxnSpPr>
        <xdr:cNvPr id="430" name="直線コネクタ 429"/>
        <xdr:cNvCxnSpPr/>
      </xdr:nvCxnSpPr>
      <xdr:spPr>
        <a:xfrm flipV="1">
          <a:off x="14782800" y="133080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49276</xdr:rowOff>
    </xdr:to>
    <xdr:cxnSp macro="">
      <xdr:nvCxnSpPr>
        <xdr:cNvPr id="433" name="直線コネクタ 432"/>
        <xdr:cNvCxnSpPr/>
      </xdr:nvCxnSpPr>
      <xdr:spPr>
        <a:xfrm>
          <a:off x="13893800" y="133172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115570</xdr:rowOff>
    </xdr:to>
    <xdr:cxnSp macro="">
      <xdr:nvCxnSpPr>
        <xdr:cNvPr id="436" name="直線コネクタ 435"/>
        <xdr:cNvCxnSpPr/>
      </xdr:nvCxnSpPr>
      <xdr:spPr>
        <a:xfrm>
          <a:off x="13004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6" name="楕円 445"/>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7"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8" name="楕円 447"/>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49" name="テキスト ボックス 448"/>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0" name="楕円 44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1" name="テキスト ボックス 45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2" name="楕円 451"/>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3" name="テキスト ボックス 452"/>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4" name="楕円 453"/>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5" name="テキスト ボックス 454"/>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83490</xdr:rowOff>
    </xdr:from>
    <xdr:to>
      <xdr:col>29</xdr:col>
      <xdr:colOff>127000</xdr:colOff>
      <xdr:row>19</xdr:row>
      <xdr:rowOff>134601</xdr:rowOff>
    </xdr:to>
    <xdr:cxnSp macro="">
      <xdr:nvCxnSpPr>
        <xdr:cNvPr id="50" name="直線コネクタ 49"/>
        <xdr:cNvCxnSpPr/>
      </xdr:nvCxnSpPr>
      <xdr:spPr bwMode="auto">
        <a:xfrm flipV="1">
          <a:off x="5003800" y="3388665"/>
          <a:ext cx="647700" cy="51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102902</xdr:rowOff>
    </xdr:from>
    <xdr:to>
      <xdr:col>26</xdr:col>
      <xdr:colOff>50800</xdr:colOff>
      <xdr:row>19</xdr:row>
      <xdr:rowOff>134601</xdr:rowOff>
    </xdr:to>
    <xdr:cxnSp macro="">
      <xdr:nvCxnSpPr>
        <xdr:cNvPr id="53" name="直線コネクタ 52"/>
        <xdr:cNvCxnSpPr/>
      </xdr:nvCxnSpPr>
      <xdr:spPr bwMode="auto">
        <a:xfrm>
          <a:off x="4305300" y="3408077"/>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102902</xdr:rowOff>
    </xdr:from>
    <xdr:to>
      <xdr:col>22</xdr:col>
      <xdr:colOff>114300</xdr:colOff>
      <xdr:row>19</xdr:row>
      <xdr:rowOff>129115</xdr:rowOff>
    </xdr:to>
    <xdr:cxnSp macro="">
      <xdr:nvCxnSpPr>
        <xdr:cNvPr id="56" name="直線コネクタ 55"/>
        <xdr:cNvCxnSpPr/>
      </xdr:nvCxnSpPr>
      <xdr:spPr bwMode="auto">
        <a:xfrm flipV="1">
          <a:off x="3606800" y="3408077"/>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129115</xdr:rowOff>
    </xdr:from>
    <xdr:to>
      <xdr:col>18</xdr:col>
      <xdr:colOff>177800</xdr:colOff>
      <xdr:row>20</xdr:row>
      <xdr:rowOff>10566</xdr:rowOff>
    </xdr:to>
    <xdr:cxnSp macro="">
      <xdr:nvCxnSpPr>
        <xdr:cNvPr id="59" name="直線コネクタ 58"/>
        <xdr:cNvCxnSpPr/>
      </xdr:nvCxnSpPr>
      <xdr:spPr bwMode="auto">
        <a:xfrm flipV="1">
          <a:off x="2908300" y="3434290"/>
          <a:ext cx="698500" cy="5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32690</xdr:rowOff>
    </xdr:from>
    <xdr:to>
      <xdr:col>29</xdr:col>
      <xdr:colOff>177800</xdr:colOff>
      <xdr:row>19</xdr:row>
      <xdr:rowOff>134290</xdr:rowOff>
    </xdr:to>
    <xdr:sp macro="" textlink="">
      <xdr:nvSpPr>
        <xdr:cNvPr id="69" name="楕円 68"/>
        <xdr:cNvSpPr/>
      </xdr:nvSpPr>
      <xdr:spPr bwMode="auto">
        <a:xfrm>
          <a:off x="5600700" y="33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4767</xdr:rowOff>
    </xdr:from>
    <xdr:ext cx="762000" cy="259045"/>
    <xdr:sp macro="" textlink="">
      <xdr:nvSpPr>
        <xdr:cNvPr id="70" name="人口1人当たり決算額の推移該当値テキスト130"/>
        <xdr:cNvSpPr txBox="1"/>
      </xdr:nvSpPr>
      <xdr:spPr>
        <a:xfrm>
          <a:off x="5740400" y="33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83801</xdr:rowOff>
    </xdr:from>
    <xdr:to>
      <xdr:col>26</xdr:col>
      <xdr:colOff>101600</xdr:colOff>
      <xdr:row>20</xdr:row>
      <xdr:rowOff>13951</xdr:rowOff>
    </xdr:to>
    <xdr:sp macro="" textlink="">
      <xdr:nvSpPr>
        <xdr:cNvPr id="71" name="楕円 70"/>
        <xdr:cNvSpPr/>
      </xdr:nvSpPr>
      <xdr:spPr bwMode="auto">
        <a:xfrm>
          <a:off x="4953000" y="338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170178</xdr:rowOff>
    </xdr:from>
    <xdr:ext cx="736600" cy="259045"/>
    <xdr:sp macro="" textlink="">
      <xdr:nvSpPr>
        <xdr:cNvPr id="72" name="テキスト ボックス 71"/>
        <xdr:cNvSpPr txBox="1"/>
      </xdr:nvSpPr>
      <xdr:spPr>
        <a:xfrm>
          <a:off x="4622800" y="347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52102</xdr:rowOff>
    </xdr:from>
    <xdr:to>
      <xdr:col>22</xdr:col>
      <xdr:colOff>165100</xdr:colOff>
      <xdr:row>19</xdr:row>
      <xdr:rowOff>153702</xdr:rowOff>
    </xdr:to>
    <xdr:sp macro="" textlink="">
      <xdr:nvSpPr>
        <xdr:cNvPr id="73" name="楕円 72"/>
        <xdr:cNvSpPr/>
      </xdr:nvSpPr>
      <xdr:spPr bwMode="auto">
        <a:xfrm>
          <a:off x="4254500" y="335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138479</xdr:rowOff>
    </xdr:from>
    <xdr:ext cx="762000" cy="259045"/>
    <xdr:sp macro="" textlink="">
      <xdr:nvSpPr>
        <xdr:cNvPr id="74" name="テキスト ボックス 73"/>
        <xdr:cNvSpPr txBox="1"/>
      </xdr:nvSpPr>
      <xdr:spPr>
        <a:xfrm>
          <a:off x="3924300" y="344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78315</xdr:rowOff>
    </xdr:from>
    <xdr:to>
      <xdr:col>19</xdr:col>
      <xdr:colOff>38100</xdr:colOff>
      <xdr:row>20</xdr:row>
      <xdr:rowOff>8465</xdr:rowOff>
    </xdr:to>
    <xdr:sp macro="" textlink="">
      <xdr:nvSpPr>
        <xdr:cNvPr id="75" name="楕円 74"/>
        <xdr:cNvSpPr/>
      </xdr:nvSpPr>
      <xdr:spPr bwMode="auto">
        <a:xfrm>
          <a:off x="3556000" y="338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164692</xdr:rowOff>
    </xdr:from>
    <xdr:ext cx="762000" cy="259045"/>
    <xdr:sp macro="" textlink="">
      <xdr:nvSpPr>
        <xdr:cNvPr id="76" name="テキスト ボックス 75"/>
        <xdr:cNvSpPr txBox="1"/>
      </xdr:nvSpPr>
      <xdr:spPr>
        <a:xfrm>
          <a:off x="3225800" y="346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131216</xdr:rowOff>
    </xdr:from>
    <xdr:to>
      <xdr:col>15</xdr:col>
      <xdr:colOff>101600</xdr:colOff>
      <xdr:row>20</xdr:row>
      <xdr:rowOff>61366</xdr:rowOff>
    </xdr:to>
    <xdr:sp macro="" textlink="">
      <xdr:nvSpPr>
        <xdr:cNvPr id="77" name="楕円 76"/>
        <xdr:cNvSpPr/>
      </xdr:nvSpPr>
      <xdr:spPr bwMode="auto">
        <a:xfrm>
          <a:off x="2857500" y="343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46143</xdr:rowOff>
    </xdr:from>
    <xdr:ext cx="762000" cy="259045"/>
    <xdr:sp macro="" textlink="">
      <xdr:nvSpPr>
        <xdr:cNvPr id="78" name="テキスト ボックス 77"/>
        <xdr:cNvSpPr txBox="1"/>
      </xdr:nvSpPr>
      <xdr:spPr>
        <a:xfrm>
          <a:off x="2527300" y="35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305536</xdr:rowOff>
    </xdr:from>
    <xdr:to>
      <xdr:col>29</xdr:col>
      <xdr:colOff>127000</xdr:colOff>
      <xdr:row>36</xdr:row>
      <xdr:rowOff>66029</xdr:rowOff>
    </xdr:to>
    <xdr:cxnSp macro="">
      <xdr:nvCxnSpPr>
        <xdr:cNvPr id="113" name="直線コネクタ 112"/>
        <xdr:cNvCxnSpPr/>
      </xdr:nvCxnSpPr>
      <xdr:spPr bwMode="auto">
        <a:xfrm flipV="1">
          <a:off x="5003800" y="6915886"/>
          <a:ext cx="647700" cy="10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66029</xdr:rowOff>
    </xdr:from>
    <xdr:to>
      <xdr:col>26</xdr:col>
      <xdr:colOff>50800</xdr:colOff>
      <xdr:row>36</xdr:row>
      <xdr:rowOff>144994</xdr:rowOff>
    </xdr:to>
    <xdr:cxnSp macro="">
      <xdr:nvCxnSpPr>
        <xdr:cNvPr id="116" name="直線コネクタ 115"/>
        <xdr:cNvCxnSpPr/>
      </xdr:nvCxnSpPr>
      <xdr:spPr bwMode="auto">
        <a:xfrm flipV="1">
          <a:off x="4305300" y="7019279"/>
          <a:ext cx="698500" cy="78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144994</xdr:rowOff>
    </xdr:from>
    <xdr:to>
      <xdr:col>22</xdr:col>
      <xdr:colOff>114300</xdr:colOff>
      <xdr:row>36</xdr:row>
      <xdr:rowOff>162009</xdr:rowOff>
    </xdr:to>
    <xdr:cxnSp macro="">
      <xdr:nvCxnSpPr>
        <xdr:cNvPr id="119" name="直線コネクタ 118"/>
        <xdr:cNvCxnSpPr/>
      </xdr:nvCxnSpPr>
      <xdr:spPr bwMode="auto">
        <a:xfrm flipV="1">
          <a:off x="3606800" y="7098244"/>
          <a:ext cx="698500" cy="1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162009</xdr:rowOff>
    </xdr:from>
    <xdr:to>
      <xdr:col>18</xdr:col>
      <xdr:colOff>177800</xdr:colOff>
      <xdr:row>37</xdr:row>
      <xdr:rowOff>21158</xdr:rowOff>
    </xdr:to>
    <xdr:cxnSp macro="">
      <xdr:nvCxnSpPr>
        <xdr:cNvPr id="122" name="直線コネクタ 121"/>
        <xdr:cNvCxnSpPr/>
      </xdr:nvCxnSpPr>
      <xdr:spPr bwMode="auto">
        <a:xfrm flipV="1">
          <a:off x="2908300" y="7115259"/>
          <a:ext cx="698500" cy="3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254736</xdr:rowOff>
    </xdr:from>
    <xdr:to>
      <xdr:col>29</xdr:col>
      <xdr:colOff>177800</xdr:colOff>
      <xdr:row>36</xdr:row>
      <xdr:rowOff>13436</xdr:rowOff>
    </xdr:to>
    <xdr:sp macro="" textlink="">
      <xdr:nvSpPr>
        <xdr:cNvPr id="132" name="楕円 131"/>
        <xdr:cNvSpPr/>
      </xdr:nvSpPr>
      <xdr:spPr bwMode="auto">
        <a:xfrm>
          <a:off x="5600700" y="686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226813</xdr:rowOff>
    </xdr:from>
    <xdr:ext cx="762000" cy="259045"/>
    <xdr:sp macro="" textlink="">
      <xdr:nvSpPr>
        <xdr:cNvPr id="133" name="人口1人当たり決算額の推移該当値テキスト445"/>
        <xdr:cNvSpPr txBox="1"/>
      </xdr:nvSpPr>
      <xdr:spPr>
        <a:xfrm>
          <a:off x="5740400" y="68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15229</xdr:rowOff>
    </xdr:from>
    <xdr:to>
      <xdr:col>26</xdr:col>
      <xdr:colOff>101600</xdr:colOff>
      <xdr:row>36</xdr:row>
      <xdr:rowOff>116829</xdr:rowOff>
    </xdr:to>
    <xdr:sp macro="" textlink="">
      <xdr:nvSpPr>
        <xdr:cNvPr id="134" name="楕円 133"/>
        <xdr:cNvSpPr/>
      </xdr:nvSpPr>
      <xdr:spPr bwMode="auto">
        <a:xfrm>
          <a:off x="49530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101606</xdr:rowOff>
    </xdr:from>
    <xdr:ext cx="736600" cy="259045"/>
    <xdr:sp macro="" textlink="">
      <xdr:nvSpPr>
        <xdr:cNvPr id="135" name="テキスト ボックス 134"/>
        <xdr:cNvSpPr txBox="1"/>
      </xdr:nvSpPr>
      <xdr:spPr>
        <a:xfrm>
          <a:off x="4622800" y="705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94194</xdr:rowOff>
    </xdr:from>
    <xdr:to>
      <xdr:col>22</xdr:col>
      <xdr:colOff>165100</xdr:colOff>
      <xdr:row>37</xdr:row>
      <xdr:rowOff>24344</xdr:rowOff>
    </xdr:to>
    <xdr:sp macro="" textlink="">
      <xdr:nvSpPr>
        <xdr:cNvPr id="136" name="楕円 135"/>
        <xdr:cNvSpPr/>
      </xdr:nvSpPr>
      <xdr:spPr bwMode="auto">
        <a:xfrm>
          <a:off x="4254500" y="704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9121</xdr:rowOff>
    </xdr:from>
    <xdr:ext cx="762000" cy="259045"/>
    <xdr:sp macro="" textlink="">
      <xdr:nvSpPr>
        <xdr:cNvPr id="137" name="テキスト ボックス 136"/>
        <xdr:cNvSpPr txBox="1"/>
      </xdr:nvSpPr>
      <xdr:spPr>
        <a:xfrm>
          <a:off x="3924300" y="713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111209</xdr:rowOff>
    </xdr:from>
    <xdr:to>
      <xdr:col>19</xdr:col>
      <xdr:colOff>38100</xdr:colOff>
      <xdr:row>37</xdr:row>
      <xdr:rowOff>41359</xdr:rowOff>
    </xdr:to>
    <xdr:sp macro="" textlink="">
      <xdr:nvSpPr>
        <xdr:cNvPr id="138" name="楕円 137"/>
        <xdr:cNvSpPr/>
      </xdr:nvSpPr>
      <xdr:spPr bwMode="auto">
        <a:xfrm>
          <a:off x="3556000" y="706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26136</xdr:rowOff>
    </xdr:from>
    <xdr:ext cx="762000" cy="259045"/>
    <xdr:sp macro="" textlink="">
      <xdr:nvSpPr>
        <xdr:cNvPr id="139" name="テキスト ボックス 138"/>
        <xdr:cNvSpPr txBox="1"/>
      </xdr:nvSpPr>
      <xdr:spPr>
        <a:xfrm>
          <a:off x="3225800" y="71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141808</xdr:rowOff>
    </xdr:from>
    <xdr:to>
      <xdr:col>15</xdr:col>
      <xdr:colOff>101600</xdr:colOff>
      <xdr:row>37</xdr:row>
      <xdr:rowOff>71958</xdr:rowOff>
    </xdr:to>
    <xdr:sp macro="" textlink="">
      <xdr:nvSpPr>
        <xdr:cNvPr id="140" name="楕円 139"/>
        <xdr:cNvSpPr/>
      </xdr:nvSpPr>
      <xdr:spPr bwMode="auto">
        <a:xfrm>
          <a:off x="2857500" y="709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56735</xdr:rowOff>
    </xdr:from>
    <xdr:ext cx="762000" cy="259045"/>
    <xdr:sp macro="" textlink="">
      <xdr:nvSpPr>
        <xdr:cNvPr id="141" name="テキスト ボックス 140"/>
        <xdr:cNvSpPr txBox="1"/>
      </xdr:nvSpPr>
      <xdr:spPr>
        <a:xfrm>
          <a:off x="2527300" y="71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161172</xdr:rowOff>
    </xdr:from>
    <xdr:to>
      <xdr:col>24</xdr:col>
      <xdr:colOff>63500</xdr:colOff>
      <xdr:row>38</xdr:row>
      <xdr:rowOff>42578</xdr:rowOff>
    </xdr:to>
    <xdr:cxnSp macro="">
      <xdr:nvCxnSpPr>
        <xdr:cNvPr id="63" name="直線コネクタ 62"/>
        <xdr:cNvCxnSpPr/>
      </xdr:nvCxnSpPr>
      <xdr:spPr>
        <a:xfrm flipV="1">
          <a:off x="3797300" y="6504822"/>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42578</xdr:rowOff>
    </xdr:from>
    <xdr:to>
      <xdr:col>19</xdr:col>
      <xdr:colOff>177800</xdr:colOff>
      <xdr:row>38</xdr:row>
      <xdr:rowOff>106161</xdr:rowOff>
    </xdr:to>
    <xdr:cxnSp macro="">
      <xdr:nvCxnSpPr>
        <xdr:cNvPr id="66" name="直線コネクタ 65"/>
        <xdr:cNvCxnSpPr/>
      </xdr:nvCxnSpPr>
      <xdr:spPr>
        <a:xfrm flipV="1">
          <a:off x="2908300" y="6557678"/>
          <a:ext cx="8890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106161</xdr:rowOff>
    </xdr:from>
    <xdr:to>
      <xdr:col>15</xdr:col>
      <xdr:colOff>50800</xdr:colOff>
      <xdr:row>38</xdr:row>
      <xdr:rowOff>116970</xdr:rowOff>
    </xdr:to>
    <xdr:cxnSp macro="">
      <xdr:nvCxnSpPr>
        <xdr:cNvPr id="69" name="直線コネクタ 68"/>
        <xdr:cNvCxnSpPr/>
      </xdr:nvCxnSpPr>
      <xdr:spPr>
        <a:xfrm flipV="1">
          <a:off x="2019300" y="6621261"/>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116970</xdr:rowOff>
    </xdr:from>
    <xdr:to>
      <xdr:col>10</xdr:col>
      <xdr:colOff>114300</xdr:colOff>
      <xdr:row>38</xdr:row>
      <xdr:rowOff>150068</xdr:rowOff>
    </xdr:to>
    <xdr:cxnSp macro="">
      <xdr:nvCxnSpPr>
        <xdr:cNvPr id="72" name="直線コネクタ 71"/>
        <xdr:cNvCxnSpPr/>
      </xdr:nvCxnSpPr>
      <xdr:spPr>
        <a:xfrm flipV="1">
          <a:off x="1130300" y="6632070"/>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110372</xdr:rowOff>
    </xdr:from>
    <xdr:to>
      <xdr:col>24</xdr:col>
      <xdr:colOff>114300</xdr:colOff>
      <xdr:row>38</xdr:row>
      <xdr:rowOff>40522</xdr:rowOff>
    </xdr:to>
    <xdr:sp macro="" textlink="">
      <xdr:nvSpPr>
        <xdr:cNvPr id="82" name="楕円 81"/>
        <xdr:cNvSpPr/>
      </xdr:nvSpPr>
      <xdr:spPr>
        <a:xfrm>
          <a:off x="4584700" y="6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88799</xdr:rowOff>
    </xdr:from>
    <xdr:ext cx="534377" cy="259045"/>
    <xdr:sp macro="" textlink="">
      <xdr:nvSpPr>
        <xdr:cNvPr id="83" name="人件費該当値テキスト"/>
        <xdr:cNvSpPr txBox="1"/>
      </xdr:nvSpPr>
      <xdr:spPr>
        <a:xfrm>
          <a:off x="4686300" y="64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163228</xdr:rowOff>
    </xdr:from>
    <xdr:to>
      <xdr:col>20</xdr:col>
      <xdr:colOff>38100</xdr:colOff>
      <xdr:row>38</xdr:row>
      <xdr:rowOff>93378</xdr:rowOff>
    </xdr:to>
    <xdr:sp macro="" textlink="">
      <xdr:nvSpPr>
        <xdr:cNvPr id="84" name="楕円 83"/>
        <xdr:cNvSpPr/>
      </xdr:nvSpPr>
      <xdr:spPr>
        <a:xfrm>
          <a:off x="3746500" y="6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84505</xdr:rowOff>
    </xdr:from>
    <xdr:ext cx="534377" cy="259045"/>
    <xdr:sp macro="" textlink="">
      <xdr:nvSpPr>
        <xdr:cNvPr id="85" name="テキスト ボックス 84"/>
        <xdr:cNvSpPr txBox="1"/>
      </xdr:nvSpPr>
      <xdr:spPr>
        <a:xfrm>
          <a:off x="3530111" y="65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55361</xdr:rowOff>
    </xdr:from>
    <xdr:to>
      <xdr:col>15</xdr:col>
      <xdr:colOff>101600</xdr:colOff>
      <xdr:row>38</xdr:row>
      <xdr:rowOff>156961</xdr:rowOff>
    </xdr:to>
    <xdr:sp macro="" textlink="">
      <xdr:nvSpPr>
        <xdr:cNvPr id="86" name="楕円 85"/>
        <xdr:cNvSpPr/>
      </xdr:nvSpPr>
      <xdr:spPr>
        <a:xfrm>
          <a:off x="2857500" y="65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148088</xdr:rowOff>
    </xdr:from>
    <xdr:ext cx="534377" cy="259045"/>
    <xdr:sp macro="" textlink="">
      <xdr:nvSpPr>
        <xdr:cNvPr id="87" name="テキスト ボックス 86"/>
        <xdr:cNvSpPr txBox="1"/>
      </xdr:nvSpPr>
      <xdr:spPr>
        <a:xfrm>
          <a:off x="2641111" y="6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66170</xdr:rowOff>
    </xdr:from>
    <xdr:to>
      <xdr:col>10</xdr:col>
      <xdr:colOff>165100</xdr:colOff>
      <xdr:row>38</xdr:row>
      <xdr:rowOff>167770</xdr:rowOff>
    </xdr:to>
    <xdr:sp macro="" textlink="">
      <xdr:nvSpPr>
        <xdr:cNvPr id="88" name="楕円 87"/>
        <xdr:cNvSpPr/>
      </xdr:nvSpPr>
      <xdr:spPr>
        <a:xfrm>
          <a:off x="1968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158897</xdr:rowOff>
    </xdr:from>
    <xdr:ext cx="534377" cy="259045"/>
    <xdr:sp macro="" textlink="">
      <xdr:nvSpPr>
        <xdr:cNvPr id="89" name="テキスト ボックス 88"/>
        <xdr:cNvSpPr txBox="1"/>
      </xdr:nvSpPr>
      <xdr:spPr>
        <a:xfrm>
          <a:off x="1752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99268</xdr:rowOff>
    </xdr:from>
    <xdr:to>
      <xdr:col>6</xdr:col>
      <xdr:colOff>38100</xdr:colOff>
      <xdr:row>39</xdr:row>
      <xdr:rowOff>29418</xdr:rowOff>
    </xdr:to>
    <xdr:sp macro="" textlink="">
      <xdr:nvSpPr>
        <xdr:cNvPr id="90" name="楕円 89"/>
        <xdr:cNvSpPr/>
      </xdr:nvSpPr>
      <xdr:spPr>
        <a:xfrm>
          <a:off x="1079500" y="6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20545</xdr:rowOff>
    </xdr:from>
    <xdr:ext cx="534377" cy="259045"/>
    <xdr:sp macro="" textlink="">
      <xdr:nvSpPr>
        <xdr:cNvPr id="91" name="テキスト ボックス 90"/>
        <xdr:cNvSpPr txBox="1"/>
      </xdr:nvSpPr>
      <xdr:spPr>
        <a:xfrm>
          <a:off x="863111" y="67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18150</xdr:rowOff>
    </xdr:from>
    <xdr:to>
      <xdr:col>24</xdr:col>
      <xdr:colOff>63500</xdr:colOff>
      <xdr:row>57</xdr:row>
      <xdr:rowOff>75855</xdr:rowOff>
    </xdr:to>
    <xdr:cxnSp macro="">
      <xdr:nvCxnSpPr>
        <xdr:cNvPr id="123" name="直線コネクタ 122"/>
        <xdr:cNvCxnSpPr/>
      </xdr:nvCxnSpPr>
      <xdr:spPr>
        <a:xfrm>
          <a:off x="3797300" y="9790800"/>
          <a:ext cx="8382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18150</xdr:rowOff>
    </xdr:from>
    <xdr:to>
      <xdr:col>19</xdr:col>
      <xdr:colOff>177800</xdr:colOff>
      <xdr:row>57</xdr:row>
      <xdr:rowOff>165418</xdr:rowOff>
    </xdr:to>
    <xdr:cxnSp macro="">
      <xdr:nvCxnSpPr>
        <xdr:cNvPr id="126" name="直線コネクタ 125"/>
        <xdr:cNvCxnSpPr/>
      </xdr:nvCxnSpPr>
      <xdr:spPr>
        <a:xfrm flipV="1">
          <a:off x="2908300" y="9790800"/>
          <a:ext cx="889000" cy="14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165418</xdr:rowOff>
    </xdr:from>
    <xdr:to>
      <xdr:col>15</xdr:col>
      <xdr:colOff>50800</xdr:colOff>
      <xdr:row>58</xdr:row>
      <xdr:rowOff>42692</xdr:rowOff>
    </xdr:to>
    <xdr:cxnSp macro="">
      <xdr:nvCxnSpPr>
        <xdr:cNvPr id="129" name="直線コネクタ 128"/>
        <xdr:cNvCxnSpPr/>
      </xdr:nvCxnSpPr>
      <xdr:spPr>
        <a:xfrm flipV="1">
          <a:off x="2019300" y="9938068"/>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42692</xdr:rowOff>
    </xdr:from>
    <xdr:to>
      <xdr:col>10</xdr:col>
      <xdr:colOff>114300</xdr:colOff>
      <xdr:row>58</xdr:row>
      <xdr:rowOff>55428</xdr:rowOff>
    </xdr:to>
    <xdr:cxnSp macro="">
      <xdr:nvCxnSpPr>
        <xdr:cNvPr id="132" name="直線コネクタ 131"/>
        <xdr:cNvCxnSpPr/>
      </xdr:nvCxnSpPr>
      <xdr:spPr>
        <a:xfrm flipV="1">
          <a:off x="1130300" y="998679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25055</xdr:rowOff>
    </xdr:from>
    <xdr:to>
      <xdr:col>24</xdr:col>
      <xdr:colOff>114300</xdr:colOff>
      <xdr:row>57</xdr:row>
      <xdr:rowOff>126655</xdr:rowOff>
    </xdr:to>
    <xdr:sp macro="" textlink="">
      <xdr:nvSpPr>
        <xdr:cNvPr id="142" name="楕円 141"/>
        <xdr:cNvSpPr/>
      </xdr:nvSpPr>
      <xdr:spPr>
        <a:xfrm>
          <a:off x="4584700" y="97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3482</xdr:rowOff>
    </xdr:from>
    <xdr:ext cx="534377" cy="259045"/>
    <xdr:sp macro="" textlink="">
      <xdr:nvSpPr>
        <xdr:cNvPr id="143" name="物件費該当値テキスト"/>
        <xdr:cNvSpPr txBox="1"/>
      </xdr:nvSpPr>
      <xdr:spPr>
        <a:xfrm>
          <a:off x="4686300" y="97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138800</xdr:rowOff>
    </xdr:from>
    <xdr:to>
      <xdr:col>20</xdr:col>
      <xdr:colOff>38100</xdr:colOff>
      <xdr:row>57</xdr:row>
      <xdr:rowOff>68950</xdr:rowOff>
    </xdr:to>
    <xdr:sp macro="" textlink="">
      <xdr:nvSpPr>
        <xdr:cNvPr id="144" name="楕円 143"/>
        <xdr:cNvSpPr/>
      </xdr:nvSpPr>
      <xdr:spPr>
        <a:xfrm>
          <a:off x="3746500" y="97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60077</xdr:rowOff>
    </xdr:from>
    <xdr:ext cx="534377" cy="259045"/>
    <xdr:sp macro="" textlink="">
      <xdr:nvSpPr>
        <xdr:cNvPr id="145" name="テキスト ボックス 144"/>
        <xdr:cNvSpPr txBox="1"/>
      </xdr:nvSpPr>
      <xdr:spPr>
        <a:xfrm>
          <a:off x="3530111" y="98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114618</xdr:rowOff>
    </xdr:from>
    <xdr:to>
      <xdr:col>15</xdr:col>
      <xdr:colOff>101600</xdr:colOff>
      <xdr:row>58</xdr:row>
      <xdr:rowOff>44768</xdr:rowOff>
    </xdr:to>
    <xdr:sp macro="" textlink="">
      <xdr:nvSpPr>
        <xdr:cNvPr id="146" name="楕円 145"/>
        <xdr:cNvSpPr/>
      </xdr:nvSpPr>
      <xdr:spPr>
        <a:xfrm>
          <a:off x="28575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35895</xdr:rowOff>
    </xdr:from>
    <xdr:ext cx="534377" cy="259045"/>
    <xdr:sp macro="" textlink="">
      <xdr:nvSpPr>
        <xdr:cNvPr id="147" name="テキスト ボックス 146"/>
        <xdr:cNvSpPr txBox="1"/>
      </xdr:nvSpPr>
      <xdr:spPr>
        <a:xfrm>
          <a:off x="2641111" y="9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163342</xdr:rowOff>
    </xdr:from>
    <xdr:to>
      <xdr:col>10</xdr:col>
      <xdr:colOff>165100</xdr:colOff>
      <xdr:row>58</xdr:row>
      <xdr:rowOff>93492</xdr:rowOff>
    </xdr:to>
    <xdr:sp macro="" textlink="">
      <xdr:nvSpPr>
        <xdr:cNvPr id="148" name="楕円 147"/>
        <xdr:cNvSpPr/>
      </xdr:nvSpPr>
      <xdr:spPr>
        <a:xfrm>
          <a:off x="1968500" y="99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84619</xdr:rowOff>
    </xdr:from>
    <xdr:ext cx="534377" cy="259045"/>
    <xdr:sp macro="" textlink="">
      <xdr:nvSpPr>
        <xdr:cNvPr id="149" name="テキスト ボックス 148"/>
        <xdr:cNvSpPr txBox="1"/>
      </xdr:nvSpPr>
      <xdr:spPr>
        <a:xfrm>
          <a:off x="1752111" y="100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4628</xdr:rowOff>
    </xdr:from>
    <xdr:to>
      <xdr:col>6</xdr:col>
      <xdr:colOff>38100</xdr:colOff>
      <xdr:row>58</xdr:row>
      <xdr:rowOff>106228</xdr:rowOff>
    </xdr:to>
    <xdr:sp macro="" textlink="">
      <xdr:nvSpPr>
        <xdr:cNvPr id="150" name="楕円 149"/>
        <xdr:cNvSpPr/>
      </xdr:nvSpPr>
      <xdr:spPr>
        <a:xfrm>
          <a:off x="1079500" y="99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97355</xdr:rowOff>
    </xdr:from>
    <xdr:ext cx="534377" cy="259045"/>
    <xdr:sp macro="" textlink="">
      <xdr:nvSpPr>
        <xdr:cNvPr id="151" name="テキスト ボックス 150"/>
        <xdr:cNvSpPr txBox="1"/>
      </xdr:nvSpPr>
      <xdr:spPr>
        <a:xfrm>
          <a:off x="863111" y="100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111308</xdr:rowOff>
    </xdr:from>
    <xdr:to>
      <xdr:col>24</xdr:col>
      <xdr:colOff>63500</xdr:colOff>
      <xdr:row>76</xdr:row>
      <xdr:rowOff>158353</xdr:rowOff>
    </xdr:to>
    <xdr:cxnSp macro="">
      <xdr:nvCxnSpPr>
        <xdr:cNvPr id="178" name="直線コネクタ 177"/>
        <xdr:cNvCxnSpPr/>
      </xdr:nvCxnSpPr>
      <xdr:spPr>
        <a:xfrm>
          <a:off x="3797300" y="13141508"/>
          <a:ext cx="8382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111308</xdr:rowOff>
    </xdr:from>
    <xdr:to>
      <xdr:col>19</xdr:col>
      <xdr:colOff>177800</xdr:colOff>
      <xdr:row>76</xdr:row>
      <xdr:rowOff>116565</xdr:rowOff>
    </xdr:to>
    <xdr:cxnSp macro="">
      <xdr:nvCxnSpPr>
        <xdr:cNvPr id="181" name="直線コネクタ 180"/>
        <xdr:cNvCxnSpPr/>
      </xdr:nvCxnSpPr>
      <xdr:spPr>
        <a:xfrm flipV="1">
          <a:off x="2908300" y="131415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116565</xdr:rowOff>
    </xdr:from>
    <xdr:to>
      <xdr:col>15</xdr:col>
      <xdr:colOff>50800</xdr:colOff>
      <xdr:row>77</xdr:row>
      <xdr:rowOff>2037</xdr:rowOff>
    </xdr:to>
    <xdr:cxnSp macro="">
      <xdr:nvCxnSpPr>
        <xdr:cNvPr id="184" name="直線コネクタ 183"/>
        <xdr:cNvCxnSpPr/>
      </xdr:nvCxnSpPr>
      <xdr:spPr>
        <a:xfrm flipV="1">
          <a:off x="2019300" y="13146765"/>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2037</xdr:rowOff>
    </xdr:from>
    <xdr:to>
      <xdr:col>10</xdr:col>
      <xdr:colOff>114300</xdr:colOff>
      <xdr:row>77</xdr:row>
      <xdr:rowOff>76881</xdr:rowOff>
    </xdr:to>
    <xdr:cxnSp macro="">
      <xdr:nvCxnSpPr>
        <xdr:cNvPr id="187" name="直線コネクタ 186"/>
        <xdr:cNvCxnSpPr/>
      </xdr:nvCxnSpPr>
      <xdr:spPr>
        <a:xfrm flipV="1">
          <a:off x="1130300" y="13203687"/>
          <a:ext cx="889000" cy="7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107553</xdr:rowOff>
    </xdr:from>
    <xdr:to>
      <xdr:col>24</xdr:col>
      <xdr:colOff>114300</xdr:colOff>
      <xdr:row>77</xdr:row>
      <xdr:rowOff>37703</xdr:rowOff>
    </xdr:to>
    <xdr:sp macro="" textlink="">
      <xdr:nvSpPr>
        <xdr:cNvPr id="197" name="楕円 196"/>
        <xdr:cNvSpPr/>
      </xdr:nvSpPr>
      <xdr:spPr>
        <a:xfrm>
          <a:off x="4584700" y="131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130430</xdr:rowOff>
    </xdr:from>
    <xdr:ext cx="469744" cy="259045"/>
    <xdr:sp macro="" textlink="">
      <xdr:nvSpPr>
        <xdr:cNvPr id="198" name="維持補修費該当値テキスト"/>
        <xdr:cNvSpPr txBox="1"/>
      </xdr:nvSpPr>
      <xdr:spPr>
        <a:xfrm>
          <a:off x="4686300" y="1298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60508</xdr:rowOff>
    </xdr:from>
    <xdr:to>
      <xdr:col>20</xdr:col>
      <xdr:colOff>38100</xdr:colOff>
      <xdr:row>76</xdr:row>
      <xdr:rowOff>162108</xdr:rowOff>
    </xdr:to>
    <xdr:sp macro="" textlink="">
      <xdr:nvSpPr>
        <xdr:cNvPr id="199" name="楕円 198"/>
        <xdr:cNvSpPr/>
      </xdr:nvSpPr>
      <xdr:spPr>
        <a:xfrm>
          <a:off x="3746500" y="130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7185</xdr:rowOff>
    </xdr:from>
    <xdr:ext cx="469744" cy="259045"/>
    <xdr:sp macro="" textlink="">
      <xdr:nvSpPr>
        <xdr:cNvPr id="200" name="テキスト ボックス 199"/>
        <xdr:cNvSpPr txBox="1"/>
      </xdr:nvSpPr>
      <xdr:spPr>
        <a:xfrm>
          <a:off x="3562428" y="1286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65765</xdr:rowOff>
    </xdr:from>
    <xdr:to>
      <xdr:col>15</xdr:col>
      <xdr:colOff>101600</xdr:colOff>
      <xdr:row>76</xdr:row>
      <xdr:rowOff>167365</xdr:rowOff>
    </xdr:to>
    <xdr:sp macro="" textlink="">
      <xdr:nvSpPr>
        <xdr:cNvPr id="201" name="楕円 200"/>
        <xdr:cNvSpPr/>
      </xdr:nvSpPr>
      <xdr:spPr>
        <a:xfrm>
          <a:off x="2857500" y="13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12443</xdr:rowOff>
    </xdr:from>
    <xdr:ext cx="469744" cy="259045"/>
    <xdr:sp macro="" textlink="">
      <xdr:nvSpPr>
        <xdr:cNvPr id="202" name="テキスト ボックス 201"/>
        <xdr:cNvSpPr txBox="1"/>
      </xdr:nvSpPr>
      <xdr:spPr>
        <a:xfrm>
          <a:off x="2673428" y="128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122687</xdr:rowOff>
    </xdr:from>
    <xdr:to>
      <xdr:col>10</xdr:col>
      <xdr:colOff>165100</xdr:colOff>
      <xdr:row>77</xdr:row>
      <xdr:rowOff>52837</xdr:rowOff>
    </xdr:to>
    <xdr:sp macro="" textlink="">
      <xdr:nvSpPr>
        <xdr:cNvPr id="203" name="楕円 202"/>
        <xdr:cNvSpPr/>
      </xdr:nvSpPr>
      <xdr:spPr>
        <a:xfrm>
          <a:off x="1968500" y="131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69364</xdr:rowOff>
    </xdr:from>
    <xdr:ext cx="469744" cy="259045"/>
    <xdr:sp macro="" textlink="">
      <xdr:nvSpPr>
        <xdr:cNvPr id="204" name="テキスト ボックス 203"/>
        <xdr:cNvSpPr txBox="1"/>
      </xdr:nvSpPr>
      <xdr:spPr>
        <a:xfrm>
          <a:off x="1784428" y="1292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26081</xdr:rowOff>
    </xdr:from>
    <xdr:to>
      <xdr:col>6</xdr:col>
      <xdr:colOff>38100</xdr:colOff>
      <xdr:row>77</xdr:row>
      <xdr:rowOff>127681</xdr:rowOff>
    </xdr:to>
    <xdr:sp macro="" textlink="">
      <xdr:nvSpPr>
        <xdr:cNvPr id="205" name="楕円 204"/>
        <xdr:cNvSpPr/>
      </xdr:nvSpPr>
      <xdr:spPr>
        <a:xfrm>
          <a:off x="1079500" y="132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144208</xdr:rowOff>
    </xdr:from>
    <xdr:ext cx="469744" cy="259045"/>
    <xdr:sp macro="" textlink="">
      <xdr:nvSpPr>
        <xdr:cNvPr id="206" name="テキスト ボックス 205"/>
        <xdr:cNvSpPr txBox="1"/>
      </xdr:nvSpPr>
      <xdr:spPr>
        <a:xfrm>
          <a:off x="895428" y="13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115449</xdr:rowOff>
    </xdr:from>
    <xdr:to>
      <xdr:col>24</xdr:col>
      <xdr:colOff>63500</xdr:colOff>
      <xdr:row>98</xdr:row>
      <xdr:rowOff>1378</xdr:rowOff>
    </xdr:to>
    <xdr:cxnSp macro="">
      <xdr:nvCxnSpPr>
        <xdr:cNvPr id="236" name="直線コネクタ 235"/>
        <xdr:cNvCxnSpPr/>
      </xdr:nvCxnSpPr>
      <xdr:spPr>
        <a:xfrm flipV="1">
          <a:off x="3797300" y="16403199"/>
          <a:ext cx="838200" cy="4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1378</xdr:rowOff>
    </xdr:from>
    <xdr:to>
      <xdr:col>19</xdr:col>
      <xdr:colOff>177800</xdr:colOff>
      <xdr:row>98</xdr:row>
      <xdr:rowOff>73844</xdr:rowOff>
    </xdr:to>
    <xdr:cxnSp macro="">
      <xdr:nvCxnSpPr>
        <xdr:cNvPr id="239" name="直線コネクタ 238"/>
        <xdr:cNvCxnSpPr/>
      </xdr:nvCxnSpPr>
      <xdr:spPr>
        <a:xfrm flipV="1">
          <a:off x="2908300" y="16803478"/>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73844</xdr:rowOff>
    </xdr:from>
    <xdr:to>
      <xdr:col>15</xdr:col>
      <xdr:colOff>50800</xdr:colOff>
      <xdr:row>98</xdr:row>
      <xdr:rowOff>144653</xdr:rowOff>
    </xdr:to>
    <xdr:cxnSp macro="">
      <xdr:nvCxnSpPr>
        <xdr:cNvPr id="242" name="直線コネクタ 241"/>
        <xdr:cNvCxnSpPr/>
      </xdr:nvCxnSpPr>
      <xdr:spPr>
        <a:xfrm flipV="1">
          <a:off x="2019300" y="16875944"/>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128384</xdr:rowOff>
    </xdr:from>
    <xdr:to>
      <xdr:col>10</xdr:col>
      <xdr:colOff>114300</xdr:colOff>
      <xdr:row>98</xdr:row>
      <xdr:rowOff>144653</xdr:rowOff>
    </xdr:to>
    <xdr:cxnSp macro="">
      <xdr:nvCxnSpPr>
        <xdr:cNvPr id="245" name="直線コネクタ 244"/>
        <xdr:cNvCxnSpPr/>
      </xdr:nvCxnSpPr>
      <xdr:spPr>
        <a:xfrm>
          <a:off x="1130300" y="16930484"/>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64649</xdr:rowOff>
    </xdr:from>
    <xdr:to>
      <xdr:col>24</xdr:col>
      <xdr:colOff>114300</xdr:colOff>
      <xdr:row>95</xdr:row>
      <xdr:rowOff>166249</xdr:rowOff>
    </xdr:to>
    <xdr:sp macro="" textlink="">
      <xdr:nvSpPr>
        <xdr:cNvPr id="255" name="楕円 254"/>
        <xdr:cNvSpPr/>
      </xdr:nvSpPr>
      <xdr:spPr>
        <a:xfrm>
          <a:off x="4584700" y="16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87526</xdr:rowOff>
    </xdr:from>
    <xdr:ext cx="534377" cy="259045"/>
    <xdr:sp macro="" textlink="">
      <xdr:nvSpPr>
        <xdr:cNvPr id="256" name="扶助費該当値テキスト"/>
        <xdr:cNvSpPr txBox="1"/>
      </xdr:nvSpPr>
      <xdr:spPr>
        <a:xfrm>
          <a:off x="4686300" y="162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122028</xdr:rowOff>
    </xdr:from>
    <xdr:to>
      <xdr:col>20</xdr:col>
      <xdr:colOff>38100</xdr:colOff>
      <xdr:row>98</xdr:row>
      <xdr:rowOff>52178</xdr:rowOff>
    </xdr:to>
    <xdr:sp macro="" textlink="">
      <xdr:nvSpPr>
        <xdr:cNvPr id="257" name="楕円 256"/>
        <xdr:cNvSpPr/>
      </xdr:nvSpPr>
      <xdr:spPr>
        <a:xfrm>
          <a:off x="3746500" y="167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68705</xdr:rowOff>
    </xdr:from>
    <xdr:ext cx="534377" cy="259045"/>
    <xdr:sp macro="" textlink="">
      <xdr:nvSpPr>
        <xdr:cNvPr id="258" name="テキスト ボックス 257"/>
        <xdr:cNvSpPr txBox="1"/>
      </xdr:nvSpPr>
      <xdr:spPr>
        <a:xfrm>
          <a:off x="3530111" y="165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23044</xdr:rowOff>
    </xdr:from>
    <xdr:to>
      <xdr:col>15</xdr:col>
      <xdr:colOff>101600</xdr:colOff>
      <xdr:row>98</xdr:row>
      <xdr:rowOff>124644</xdr:rowOff>
    </xdr:to>
    <xdr:sp macro="" textlink="">
      <xdr:nvSpPr>
        <xdr:cNvPr id="259" name="楕円 258"/>
        <xdr:cNvSpPr/>
      </xdr:nvSpPr>
      <xdr:spPr>
        <a:xfrm>
          <a:off x="2857500" y="168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141171</xdr:rowOff>
    </xdr:from>
    <xdr:ext cx="534377" cy="259045"/>
    <xdr:sp macro="" textlink="">
      <xdr:nvSpPr>
        <xdr:cNvPr id="260" name="テキスト ボックス 259"/>
        <xdr:cNvSpPr txBox="1"/>
      </xdr:nvSpPr>
      <xdr:spPr>
        <a:xfrm>
          <a:off x="2641111" y="1660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93853</xdr:rowOff>
    </xdr:from>
    <xdr:to>
      <xdr:col>10</xdr:col>
      <xdr:colOff>165100</xdr:colOff>
      <xdr:row>99</xdr:row>
      <xdr:rowOff>24003</xdr:rowOff>
    </xdr:to>
    <xdr:sp macro="" textlink="">
      <xdr:nvSpPr>
        <xdr:cNvPr id="261" name="楕円 260"/>
        <xdr:cNvSpPr/>
      </xdr:nvSpPr>
      <xdr:spPr>
        <a:xfrm>
          <a:off x="1968500" y="16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40530</xdr:rowOff>
    </xdr:from>
    <xdr:ext cx="534377" cy="259045"/>
    <xdr:sp macro="" textlink="">
      <xdr:nvSpPr>
        <xdr:cNvPr id="262" name="テキスト ボックス 261"/>
        <xdr:cNvSpPr txBox="1"/>
      </xdr:nvSpPr>
      <xdr:spPr>
        <a:xfrm>
          <a:off x="1752111" y="166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77584</xdr:rowOff>
    </xdr:from>
    <xdr:to>
      <xdr:col>6</xdr:col>
      <xdr:colOff>38100</xdr:colOff>
      <xdr:row>99</xdr:row>
      <xdr:rowOff>7734</xdr:rowOff>
    </xdr:to>
    <xdr:sp macro="" textlink="">
      <xdr:nvSpPr>
        <xdr:cNvPr id="263" name="楕円 262"/>
        <xdr:cNvSpPr/>
      </xdr:nvSpPr>
      <xdr:spPr>
        <a:xfrm>
          <a:off x="1079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24261</xdr:rowOff>
    </xdr:from>
    <xdr:ext cx="534377" cy="259045"/>
    <xdr:sp macro="" textlink="">
      <xdr:nvSpPr>
        <xdr:cNvPr id="264" name="テキスト ボックス 263"/>
        <xdr:cNvSpPr txBox="1"/>
      </xdr:nvSpPr>
      <xdr:spPr>
        <a:xfrm>
          <a:off x="863111" y="166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10116</xdr:rowOff>
    </xdr:from>
    <xdr:to>
      <xdr:col>55</xdr:col>
      <xdr:colOff>0</xdr:colOff>
      <xdr:row>36</xdr:row>
      <xdr:rowOff>129544</xdr:rowOff>
    </xdr:to>
    <xdr:cxnSp macro="">
      <xdr:nvCxnSpPr>
        <xdr:cNvPr id="296" name="直線コネクタ 295"/>
        <xdr:cNvCxnSpPr/>
      </xdr:nvCxnSpPr>
      <xdr:spPr>
        <a:xfrm>
          <a:off x="9639300" y="5325066"/>
          <a:ext cx="838200" cy="97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7"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10116</xdr:rowOff>
    </xdr:from>
    <xdr:to>
      <xdr:col>50</xdr:col>
      <xdr:colOff>114300</xdr:colOff>
      <xdr:row>37</xdr:row>
      <xdr:rowOff>126267</xdr:rowOff>
    </xdr:to>
    <xdr:cxnSp macro="">
      <xdr:nvCxnSpPr>
        <xdr:cNvPr id="299" name="直線コネクタ 298"/>
        <xdr:cNvCxnSpPr/>
      </xdr:nvCxnSpPr>
      <xdr:spPr>
        <a:xfrm flipV="1">
          <a:off x="8750300" y="5325066"/>
          <a:ext cx="889000" cy="11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126267</xdr:rowOff>
    </xdr:from>
    <xdr:to>
      <xdr:col>45</xdr:col>
      <xdr:colOff>177800</xdr:colOff>
      <xdr:row>37</xdr:row>
      <xdr:rowOff>150379</xdr:rowOff>
    </xdr:to>
    <xdr:cxnSp macro="">
      <xdr:nvCxnSpPr>
        <xdr:cNvPr id="302" name="直線コネクタ 301"/>
        <xdr:cNvCxnSpPr/>
      </xdr:nvCxnSpPr>
      <xdr:spPr>
        <a:xfrm flipV="1">
          <a:off x="7861300" y="6469917"/>
          <a:ext cx="8890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150379</xdr:rowOff>
    </xdr:from>
    <xdr:to>
      <xdr:col>41</xdr:col>
      <xdr:colOff>50800</xdr:colOff>
      <xdr:row>38</xdr:row>
      <xdr:rowOff>64001</xdr:rowOff>
    </xdr:to>
    <xdr:cxnSp macro="">
      <xdr:nvCxnSpPr>
        <xdr:cNvPr id="305" name="直線コネクタ 304"/>
        <xdr:cNvCxnSpPr/>
      </xdr:nvCxnSpPr>
      <xdr:spPr>
        <a:xfrm flipV="1">
          <a:off x="6972300" y="6494029"/>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23795</xdr:rowOff>
    </xdr:from>
    <xdr:ext cx="534377" cy="259045"/>
    <xdr:sp macro="" textlink="">
      <xdr:nvSpPr>
        <xdr:cNvPr id="307" name="テキスト ボックス 306"/>
        <xdr:cNvSpPr txBox="1"/>
      </xdr:nvSpPr>
      <xdr:spPr>
        <a:xfrm>
          <a:off x="7594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78744</xdr:rowOff>
    </xdr:from>
    <xdr:to>
      <xdr:col>55</xdr:col>
      <xdr:colOff>50800</xdr:colOff>
      <xdr:row>37</xdr:row>
      <xdr:rowOff>8894</xdr:rowOff>
    </xdr:to>
    <xdr:sp macro="" textlink="">
      <xdr:nvSpPr>
        <xdr:cNvPr id="315" name="楕円 314"/>
        <xdr:cNvSpPr/>
      </xdr:nvSpPr>
      <xdr:spPr>
        <a:xfrm>
          <a:off x="10426700" y="62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101621</xdr:rowOff>
    </xdr:from>
    <xdr:ext cx="534377" cy="259045"/>
    <xdr:sp macro="" textlink="">
      <xdr:nvSpPr>
        <xdr:cNvPr id="316" name="補助費等該当値テキスト"/>
        <xdr:cNvSpPr txBox="1"/>
      </xdr:nvSpPr>
      <xdr:spPr>
        <a:xfrm>
          <a:off x="10528300" y="61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130766</xdr:rowOff>
    </xdr:from>
    <xdr:to>
      <xdr:col>50</xdr:col>
      <xdr:colOff>165100</xdr:colOff>
      <xdr:row>31</xdr:row>
      <xdr:rowOff>60916</xdr:rowOff>
    </xdr:to>
    <xdr:sp macro="" textlink="">
      <xdr:nvSpPr>
        <xdr:cNvPr id="317" name="楕円 316"/>
        <xdr:cNvSpPr/>
      </xdr:nvSpPr>
      <xdr:spPr>
        <a:xfrm>
          <a:off x="9588500" y="52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52043</xdr:rowOff>
    </xdr:from>
    <xdr:ext cx="599010" cy="259045"/>
    <xdr:sp macro="" textlink="">
      <xdr:nvSpPr>
        <xdr:cNvPr id="318" name="テキスト ボックス 317"/>
        <xdr:cNvSpPr txBox="1"/>
      </xdr:nvSpPr>
      <xdr:spPr>
        <a:xfrm>
          <a:off x="9339795" y="5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75467</xdr:rowOff>
    </xdr:from>
    <xdr:to>
      <xdr:col>46</xdr:col>
      <xdr:colOff>38100</xdr:colOff>
      <xdr:row>38</xdr:row>
      <xdr:rowOff>5617</xdr:rowOff>
    </xdr:to>
    <xdr:sp macro="" textlink="">
      <xdr:nvSpPr>
        <xdr:cNvPr id="319" name="楕円 318"/>
        <xdr:cNvSpPr/>
      </xdr:nvSpPr>
      <xdr:spPr>
        <a:xfrm>
          <a:off x="8699500" y="64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168194</xdr:rowOff>
    </xdr:from>
    <xdr:ext cx="534377" cy="259045"/>
    <xdr:sp macro="" textlink="">
      <xdr:nvSpPr>
        <xdr:cNvPr id="320" name="テキスト ボックス 319"/>
        <xdr:cNvSpPr txBox="1"/>
      </xdr:nvSpPr>
      <xdr:spPr>
        <a:xfrm>
          <a:off x="8483111" y="65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99579</xdr:rowOff>
    </xdr:from>
    <xdr:to>
      <xdr:col>41</xdr:col>
      <xdr:colOff>101600</xdr:colOff>
      <xdr:row>38</xdr:row>
      <xdr:rowOff>29728</xdr:rowOff>
    </xdr:to>
    <xdr:sp macro="" textlink="">
      <xdr:nvSpPr>
        <xdr:cNvPr id="321" name="楕円 320"/>
        <xdr:cNvSpPr/>
      </xdr:nvSpPr>
      <xdr:spPr>
        <a:xfrm>
          <a:off x="7810500" y="6443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46256</xdr:rowOff>
    </xdr:from>
    <xdr:ext cx="534377" cy="259045"/>
    <xdr:sp macro="" textlink="">
      <xdr:nvSpPr>
        <xdr:cNvPr id="322" name="テキスト ボックス 321"/>
        <xdr:cNvSpPr txBox="1"/>
      </xdr:nvSpPr>
      <xdr:spPr>
        <a:xfrm>
          <a:off x="7594111" y="62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13201</xdr:rowOff>
    </xdr:from>
    <xdr:to>
      <xdr:col>36</xdr:col>
      <xdr:colOff>165100</xdr:colOff>
      <xdr:row>38</xdr:row>
      <xdr:rowOff>114801</xdr:rowOff>
    </xdr:to>
    <xdr:sp macro="" textlink="">
      <xdr:nvSpPr>
        <xdr:cNvPr id="323" name="楕円 322"/>
        <xdr:cNvSpPr/>
      </xdr:nvSpPr>
      <xdr:spPr>
        <a:xfrm>
          <a:off x="6921500" y="65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105928</xdr:rowOff>
    </xdr:from>
    <xdr:ext cx="534377" cy="259045"/>
    <xdr:sp macro="" textlink="">
      <xdr:nvSpPr>
        <xdr:cNvPr id="324" name="テキスト ボックス 323"/>
        <xdr:cNvSpPr txBox="1"/>
      </xdr:nvSpPr>
      <xdr:spPr>
        <a:xfrm>
          <a:off x="6705111" y="66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67417</xdr:rowOff>
    </xdr:from>
    <xdr:to>
      <xdr:col>55</xdr:col>
      <xdr:colOff>0</xdr:colOff>
      <xdr:row>57</xdr:row>
      <xdr:rowOff>71127</xdr:rowOff>
    </xdr:to>
    <xdr:cxnSp macro="">
      <xdr:nvCxnSpPr>
        <xdr:cNvPr id="353" name="直線コネクタ 352"/>
        <xdr:cNvCxnSpPr/>
      </xdr:nvCxnSpPr>
      <xdr:spPr>
        <a:xfrm>
          <a:off x="9639300" y="9840067"/>
          <a:ext cx="8382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99009</xdr:rowOff>
    </xdr:from>
    <xdr:to>
      <xdr:col>50</xdr:col>
      <xdr:colOff>114300</xdr:colOff>
      <xdr:row>57</xdr:row>
      <xdr:rowOff>67417</xdr:rowOff>
    </xdr:to>
    <xdr:cxnSp macro="">
      <xdr:nvCxnSpPr>
        <xdr:cNvPr id="356" name="直線コネクタ 355"/>
        <xdr:cNvCxnSpPr/>
      </xdr:nvCxnSpPr>
      <xdr:spPr>
        <a:xfrm>
          <a:off x="8750300" y="9700209"/>
          <a:ext cx="8890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150536</xdr:rowOff>
    </xdr:from>
    <xdr:to>
      <xdr:col>45</xdr:col>
      <xdr:colOff>177800</xdr:colOff>
      <xdr:row>56</xdr:row>
      <xdr:rowOff>99009</xdr:rowOff>
    </xdr:to>
    <xdr:cxnSp macro="">
      <xdr:nvCxnSpPr>
        <xdr:cNvPr id="359" name="直線コネクタ 358"/>
        <xdr:cNvCxnSpPr/>
      </xdr:nvCxnSpPr>
      <xdr:spPr>
        <a:xfrm>
          <a:off x="7861300" y="9580286"/>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1" name="テキスト ボックス 360"/>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116261</xdr:rowOff>
    </xdr:from>
    <xdr:to>
      <xdr:col>41</xdr:col>
      <xdr:colOff>50800</xdr:colOff>
      <xdr:row>55</xdr:row>
      <xdr:rowOff>150536</xdr:rowOff>
    </xdr:to>
    <xdr:cxnSp macro="">
      <xdr:nvCxnSpPr>
        <xdr:cNvPr id="362" name="直線コネクタ 361"/>
        <xdr:cNvCxnSpPr/>
      </xdr:nvCxnSpPr>
      <xdr:spPr>
        <a:xfrm>
          <a:off x="6972300" y="9374561"/>
          <a:ext cx="889000" cy="20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4" name="テキスト ボックス 363"/>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6" name="テキスト ボックス 365"/>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20327</xdr:rowOff>
    </xdr:from>
    <xdr:to>
      <xdr:col>55</xdr:col>
      <xdr:colOff>50800</xdr:colOff>
      <xdr:row>57</xdr:row>
      <xdr:rowOff>121927</xdr:rowOff>
    </xdr:to>
    <xdr:sp macro="" textlink="">
      <xdr:nvSpPr>
        <xdr:cNvPr id="372" name="楕円 371"/>
        <xdr:cNvSpPr/>
      </xdr:nvSpPr>
      <xdr:spPr>
        <a:xfrm>
          <a:off x="10426700" y="97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170204</xdr:rowOff>
    </xdr:from>
    <xdr:ext cx="534377" cy="259045"/>
    <xdr:sp macro="" textlink="">
      <xdr:nvSpPr>
        <xdr:cNvPr id="373" name="普通建設事業費該当値テキスト"/>
        <xdr:cNvSpPr txBox="1"/>
      </xdr:nvSpPr>
      <xdr:spPr>
        <a:xfrm>
          <a:off x="10528300" y="97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16617</xdr:rowOff>
    </xdr:from>
    <xdr:to>
      <xdr:col>50</xdr:col>
      <xdr:colOff>165100</xdr:colOff>
      <xdr:row>57</xdr:row>
      <xdr:rowOff>118217</xdr:rowOff>
    </xdr:to>
    <xdr:sp macro="" textlink="">
      <xdr:nvSpPr>
        <xdr:cNvPr id="374" name="楕円 373"/>
        <xdr:cNvSpPr/>
      </xdr:nvSpPr>
      <xdr:spPr>
        <a:xfrm>
          <a:off x="9588500" y="97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109344</xdr:rowOff>
    </xdr:from>
    <xdr:ext cx="534377" cy="259045"/>
    <xdr:sp macro="" textlink="">
      <xdr:nvSpPr>
        <xdr:cNvPr id="375" name="テキスト ボックス 374"/>
        <xdr:cNvSpPr txBox="1"/>
      </xdr:nvSpPr>
      <xdr:spPr>
        <a:xfrm>
          <a:off x="9372111" y="98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48209</xdr:rowOff>
    </xdr:from>
    <xdr:to>
      <xdr:col>46</xdr:col>
      <xdr:colOff>38100</xdr:colOff>
      <xdr:row>56</xdr:row>
      <xdr:rowOff>149809</xdr:rowOff>
    </xdr:to>
    <xdr:sp macro="" textlink="">
      <xdr:nvSpPr>
        <xdr:cNvPr id="376" name="楕円 375"/>
        <xdr:cNvSpPr/>
      </xdr:nvSpPr>
      <xdr:spPr>
        <a:xfrm>
          <a:off x="8699500" y="9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166336</xdr:rowOff>
    </xdr:from>
    <xdr:ext cx="534377" cy="259045"/>
    <xdr:sp macro="" textlink="">
      <xdr:nvSpPr>
        <xdr:cNvPr id="377" name="テキスト ボックス 376"/>
        <xdr:cNvSpPr txBox="1"/>
      </xdr:nvSpPr>
      <xdr:spPr>
        <a:xfrm>
          <a:off x="8483111" y="9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99736</xdr:rowOff>
    </xdr:from>
    <xdr:to>
      <xdr:col>41</xdr:col>
      <xdr:colOff>101600</xdr:colOff>
      <xdr:row>56</xdr:row>
      <xdr:rowOff>29886</xdr:rowOff>
    </xdr:to>
    <xdr:sp macro="" textlink="">
      <xdr:nvSpPr>
        <xdr:cNvPr id="378" name="楕円 377"/>
        <xdr:cNvSpPr/>
      </xdr:nvSpPr>
      <xdr:spPr>
        <a:xfrm>
          <a:off x="7810500" y="95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46413</xdr:rowOff>
    </xdr:from>
    <xdr:ext cx="534377" cy="259045"/>
    <xdr:sp macro="" textlink="">
      <xdr:nvSpPr>
        <xdr:cNvPr id="379" name="テキスト ボックス 378"/>
        <xdr:cNvSpPr txBox="1"/>
      </xdr:nvSpPr>
      <xdr:spPr>
        <a:xfrm>
          <a:off x="7594111" y="93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65461</xdr:rowOff>
    </xdr:from>
    <xdr:to>
      <xdr:col>36</xdr:col>
      <xdr:colOff>165100</xdr:colOff>
      <xdr:row>54</xdr:row>
      <xdr:rowOff>167061</xdr:rowOff>
    </xdr:to>
    <xdr:sp macro="" textlink="">
      <xdr:nvSpPr>
        <xdr:cNvPr id="380" name="楕円 379"/>
        <xdr:cNvSpPr/>
      </xdr:nvSpPr>
      <xdr:spPr>
        <a:xfrm>
          <a:off x="6921500" y="93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12138</xdr:rowOff>
    </xdr:from>
    <xdr:ext cx="599010" cy="259045"/>
    <xdr:sp macro="" textlink="">
      <xdr:nvSpPr>
        <xdr:cNvPr id="381" name="テキスト ボックス 380"/>
        <xdr:cNvSpPr txBox="1"/>
      </xdr:nvSpPr>
      <xdr:spPr>
        <a:xfrm>
          <a:off x="6672795" y="90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156026</xdr:rowOff>
    </xdr:from>
    <xdr:to>
      <xdr:col>55</xdr:col>
      <xdr:colOff>0</xdr:colOff>
      <xdr:row>79</xdr:row>
      <xdr:rowOff>29077</xdr:rowOff>
    </xdr:to>
    <xdr:cxnSp macro="">
      <xdr:nvCxnSpPr>
        <xdr:cNvPr id="410" name="直線コネクタ 409"/>
        <xdr:cNvCxnSpPr/>
      </xdr:nvCxnSpPr>
      <xdr:spPr>
        <a:xfrm>
          <a:off x="9639300" y="13529126"/>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156026</xdr:rowOff>
    </xdr:from>
    <xdr:to>
      <xdr:col>50</xdr:col>
      <xdr:colOff>114300</xdr:colOff>
      <xdr:row>78</xdr:row>
      <xdr:rowOff>162637</xdr:rowOff>
    </xdr:to>
    <xdr:cxnSp macro="">
      <xdr:nvCxnSpPr>
        <xdr:cNvPr id="413" name="直線コネクタ 412"/>
        <xdr:cNvCxnSpPr/>
      </xdr:nvCxnSpPr>
      <xdr:spPr>
        <a:xfrm flipV="1">
          <a:off x="8750300" y="1352912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126155</xdr:rowOff>
    </xdr:from>
    <xdr:to>
      <xdr:col>45</xdr:col>
      <xdr:colOff>177800</xdr:colOff>
      <xdr:row>78</xdr:row>
      <xdr:rowOff>162637</xdr:rowOff>
    </xdr:to>
    <xdr:cxnSp macro="">
      <xdr:nvCxnSpPr>
        <xdr:cNvPr id="416" name="直線コネクタ 415"/>
        <xdr:cNvCxnSpPr/>
      </xdr:nvCxnSpPr>
      <xdr:spPr>
        <a:xfrm>
          <a:off x="7861300" y="13327805"/>
          <a:ext cx="889000" cy="2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12560</xdr:rowOff>
    </xdr:from>
    <xdr:to>
      <xdr:col>41</xdr:col>
      <xdr:colOff>50800</xdr:colOff>
      <xdr:row>77</xdr:row>
      <xdr:rowOff>126155</xdr:rowOff>
    </xdr:to>
    <xdr:cxnSp macro="">
      <xdr:nvCxnSpPr>
        <xdr:cNvPr id="419" name="直線コネクタ 418"/>
        <xdr:cNvCxnSpPr/>
      </xdr:nvCxnSpPr>
      <xdr:spPr>
        <a:xfrm>
          <a:off x="6972300" y="12528410"/>
          <a:ext cx="889000" cy="7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149727</xdr:rowOff>
    </xdr:from>
    <xdr:to>
      <xdr:col>55</xdr:col>
      <xdr:colOff>50800</xdr:colOff>
      <xdr:row>79</xdr:row>
      <xdr:rowOff>79877</xdr:rowOff>
    </xdr:to>
    <xdr:sp macro="" textlink="">
      <xdr:nvSpPr>
        <xdr:cNvPr id="429" name="楕円 428"/>
        <xdr:cNvSpPr/>
      </xdr:nvSpPr>
      <xdr:spPr>
        <a:xfrm>
          <a:off x="10426700" y="135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64654</xdr:rowOff>
    </xdr:from>
    <xdr:ext cx="378565" cy="259045"/>
    <xdr:sp macro="" textlink="">
      <xdr:nvSpPr>
        <xdr:cNvPr id="430" name="普通建設事業費 （ うち新規整備　）該当値テキスト"/>
        <xdr:cNvSpPr txBox="1"/>
      </xdr:nvSpPr>
      <xdr:spPr>
        <a:xfrm>
          <a:off x="10528300" y="1343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105226</xdr:rowOff>
    </xdr:from>
    <xdr:to>
      <xdr:col>50</xdr:col>
      <xdr:colOff>165100</xdr:colOff>
      <xdr:row>79</xdr:row>
      <xdr:rowOff>35376</xdr:rowOff>
    </xdr:to>
    <xdr:sp macro="" textlink="">
      <xdr:nvSpPr>
        <xdr:cNvPr id="431" name="楕円 430"/>
        <xdr:cNvSpPr/>
      </xdr:nvSpPr>
      <xdr:spPr>
        <a:xfrm>
          <a:off x="9588500" y="13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26503</xdr:rowOff>
    </xdr:from>
    <xdr:ext cx="469744" cy="259045"/>
    <xdr:sp macro="" textlink="">
      <xdr:nvSpPr>
        <xdr:cNvPr id="432" name="テキスト ボックス 431"/>
        <xdr:cNvSpPr txBox="1"/>
      </xdr:nvSpPr>
      <xdr:spPr>
        <a:xfrm>
          <a:off x="9404428" y="1357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111837</xdr:rowOff>
    </xdr:from>
    <xdr:to>
      <xdr:col>46</xdr:col>
      <xdr:colOff>38100</xdr:colOff>
      <xdr:row>79</xdr:row>
      <xdr:rowOff>41987</xdr:rowOff>
    </xdr:to>
    <xdr:sp macro="" textlink="">
      <xdr:nvSpPr>
        <xdr:cNvPr id="433" name="楕円 432"/>
        <xdr:cNvSpPr/>
      </xdr:nvSpPr>
      <xdr:spPr>
        <a:xfrm>
          <a:off x="8699500" y="134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33114</xdr:rowOff>
    </xdr:from>
    <xdr:ext cx="469744" cy="259045"/>
    <xdr:sp macro="" textlink="">
      <xdr:nvSpPr>
        <xdr:cNvPr id="434" name="テキスト ボックス 433"/>
        <xdr:cNvSpPr txBox="1"/>
      </xdr:nvSpPr>
      <xdr:spPr>
        <a:xfrm>
          <a:off x="8515428" y="1357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75355</xdr:rowOff>
    </xdr:from>
    <xdr:to>
      <xdr:col>41</xdr:col>
      <xdr:colOff>101600</xdr:colOff>
      <xdr:row>78</xdr:row>
      <xdr:rowOff>5505</xdr:rowOff>
    </xdr:to>
    <xdr:sp macro="" textlink="">
      <xdr:nvSpPr>
        <xdr:cNvPr id="435" name="楕円 434"/>
        <xdr:cNvSpPr/>
      </xdr:nvSpPr>
      <xdr:spPr>
        <a:xfrm>
          <a:off x="7810500" y="132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168082</xdr:rowOff>
    </xdr:from>
    <xdr:ext cx="534377" cy="259045"/>
    <xdr:sp macro="" textlink="">
      <xdr:nvSpPr>
        <xdr:cNvPr id="436" name="テキスト ボックス 435"/>
        <xdr:cNvSpPr txBox="1"/>
      </xdr:nvSpPr>
      <xdr:spPr>
        <a:xfrm>
          <a:off x="7594111" y="133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133210</xdr:rowOff>
    </xdr:from>
    <xdr:to>
      <xdr:col>36</xdr:col>
      <xdr:colOff>165100</xdr:colOff>
      <xdr:row>73</xdr:row>
      <xdr:rowOff>63360</xdr:rowOff>
    </xdr:to>
    <xdr:sp macro="" textlink="">
      <xdr:nvSpPr>
        <xdr:cNvPr id="437" name="楕円 436"/>
        <xdr:cNvSpPr/>
      </xdr:nvSpPr>
      <xdr:spPr>
        <a:xfrm>
          <a:off x="6921500" y="12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79887</xdr:rowOff>
    </xdr:from>
    <xdr:ext cx="534377" cy="259045"/>
    <xdr:sp macro="" textlink="">
      <xdr:nvSpPr>
        <xdr:cNvPr id="438" name="テキスト ボックス 437"/>
        <xdr:cNvSpPr txBox="1"/>
      </xdr:nvSpPr>
      <xdr:spPr>
        <a:xfrm>
          <a:off x="6705111" y="122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149943</xdr:rowOff>
    </xdr:from>
    <xdr:to>
      <xdr:col>55</xdr:col>
      <xdr:colOff>0</xdr:colOff>
      <xdr:row>97</xdr:row>
      <xdr:rowOff>161624</xdr:rowOff>
    </xdr:to>
    <xdr:cxnSp macro="">
      <xdr:nvCxnSpPr>
        <xdr:cNvPr id="469" name="直線コネクタ 468"/>
        <xdr:cNvCxnSpPr/>
      </xdr:nvCxnSpPr>
      <xdr:spPr>
        <a:xfrm flipV="1">
          <a:off x="9639300" y="16780593"/>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154276</xdr:rowOff>
    </xdr:from>
    <xdr:to>
      <xdr:col>50</xdr:col>
      <xdr:colOff>114300</xdr:colOff>
      <xdr:row>97</xdr:row>
      <xdr:rowOff>161624</xdr:rowOff>
    </xdr:to>
    <xdr:cxnSp macro="">
      <xdr:nvCxnSpPr>
        <xdr:cNvPr id="472" name="直線コネクタ 471"/>
        <xdr:cNvCxnSpPr/>
      </xdr:nvCxnSpPr>
      <xdr:spPr>
        <a:xfrm>
          <a:off x="8750300" y="16613476"/>
          <a:ext cx="889000" cy="1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126626</xdr:rowOff>
    </xdr:from>
    <xdr:to>
      <xdr:col>45</xdr:col>
      <xdr:colOff>177800</xdr:colOff>
      <xdr:row>96</xdr:row>
      <xdr:rowOff>154276</xdr:rowOff>
    </xdr:to>
    <xdr:cxnSp macro="">
      <xdr:nvCxnSpPr>
        <xdr:cNvPr id="475" name="直線コネクタ 474"/>
        <xdr:cNvCxnSpPr/>
      </xdr:nvCxnSpPr>
      <xdr:spPr>
        <a:xfrm>
          <a:off x="7861300" y="16585826"/>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7" name="テキスト ボックス 476"/>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126626</xdr:rowOff>
    </xdr:from>
    <xdr:to>
      <xdr:col>41</xdr:col>
      <xdr:colOff>50800</xdr:colOff>
      <xdr:row>97</xdr:row>
      <xdr:rowOff>126180</xdr:rowOff>
    </xdr:to>
    <xdr:cxnSp macro="">
      <xdr:nvCxnSpPr>
        <xdr:cNvPr id="478" name="直線コネクタ 477"/>
        <xdr:cNvCxnSpPr/>
      </xdr:nvCxnSpPr>
      <xdr:spPr>
        <a:xfrm flipV="1">
          <a:off x="6972300" y="16585826"/>
          <a:ext cx="889000" cy="17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99143</xdr:rowOff>
    </xdr:from>
    <xdr:to>
      <xdr:col>55</xdr:col>
      <xdr:colOff>50800</xdr:colOff>
      <xdr:row>98</xdr:row>
      <xdr:rowOff>29293</xdr:rowOff>
    </xdr:to>
    <xdr:sp macro="" textlink="">
      <xdr:nvSpPr>
        <xdr:cNvPr id="488" name="楕円 487"/>
        <xdr:cNvSpPr/>
      </xdr:nvSpPr>
      <xdr:spPr>
        <a:xfrm>
          <a:off x="10426700" y="167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77570</xdr:rowOff>
    </xdr:from>
    <xdr:ext cx="534377" cy="259045"/>
    <xdr:sp macro="" textlink="">
      <xdr:nvSpPr>
        <xdr:cNvPr id="489" name="普通建設事業費 （ うち更新整備　）該当値テキスト"/>
        <xdr:cNvSpPr txBox="1"/>
      </xdr:nvSpPr>
      <xdr:spPr>
        <a:xfrm>
          <a:off x="10528300" y="167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110824</xdr:rowOff>
    </xdr:from>
    <xdr:to>
      <xdr:col>50</xdr:col>
      <xdr:colOff>165100</xdr:colOff>
      <xdr:row>98</xdr:row>
      <xdr:rowOff>40974</xdr:rowOff>
    </xdr:to>
    <xdr:sp macro="" textlink="">
      <xdr:nvSpPr>
        <xdr:cNvPr id="490" name="楕円 489"/>
        <xdr:cNvSpPr/>
      </xdr:nvSpPr>
      <xdr:spPr>
        <a:xfrm>
          <a:off x="9588500" y="167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32101</xdr:rowOff>
    </xdr:from>
    <xdr:ext cx="534377" cy="259045"/>
    <xdr:sp macro="" textlink="">
      <xdr:nvSpPr>
        <xdr:cNvPr id="491" name="テキスト ボックス 490"/>
        <xdr:cNvSpPr txBox="1"/>
      </xdr:nvSpPr>
      <xdr:spPr>
        <a:xfrm>
          <a:off x="9372111" y="168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103476</xdr:rowOff>
    </xdr:from>
    <xdr:to>
      <xdr:col>46</xdr:col>
      <xdr:colOff>38100</xdr:colOff>
      <xdr:row>97</xdr:row>
      <xdr:rowOff>33626</xdr:rowOff>
    </xdr:to>
    <xdr:sp macro="" textlink="">
      <xdr:nvSpPr>
        <xdr:cNvPr id="492" name="楕円 491"/>
        <xdr:cNvSpPr/>
      </xdr:nvSpPr>
      <xdr:spPr>
        <a:xfrm>
          <a:off x="8699500" y="165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50153</xdr:rowOff>
    </xdr:from>
    <xdr:ext cx="534377" cy="259045"/>
    <xdr:sp macro="" textlink="">
      <xdr:nvSpPr>
        <xdr:cNvPr id="493" name="テキスト ボックス 492"/>
        <xdr:cNvSpPr txBox="1"/>
      </xdr:nvSpPr>
      <xdr:spPr>
        <a:xfrm>
          <a:off x="8483111" y="1633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75826</xdr:rowOff>
    </xdr:from>
    <xdr:to>
      <xdr:col>41</xdr:col>
      <xdr:colOff>101600</xdr:colOff>
      <xdr:row>97</xdr:row>
      <xdr:rowOff>5976</xdr:rowOff>
    </xdr:to>
    <xdr:sp macro="" textlink="">
      <xdr:nvSpPr>
        <xdr:cNvPr id="494" name="楕円 493"/>
        <xdr:cNvSpPr/>
      </xdr:nvSpPr>
      <xdr:spPr>
        <a:xfrm>
          <a:off x="7810500" y="165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22503</xdr:rowOff>
    </xdr:from>
    <xdr:ext cx="534377" cy="259045"/>
    <xdr:sp macro="" textlink="">
      <xdr:nvSpPr>
        <xdr:cNvPr id="495" name="テキスト ボックス 494"/>
        <xdr:cNvSpPr txBox="1"/>
      </xdr:nvSpPr>
      <xdr:spPr>
        <a:xfrm>
          <a:off x="7594111" y="163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75380</xdr:rowOff>
    </xdr:from>
    <xdr:to>
      <xdr:col>36</xdr:col>
      <xdr:colOff>165100</xdr:colOff>
      <xdr:row>98</xdr:row>
      <xdr:rowOff>5530</xdr:rowOff>
    </xdr:to>
    <xdr:sp macro="" textlink="">
      <xdr:nvSpPr>
        <xdr:cNvPr id="496" name="楕円 495"/>
        <xdr:cNvSpPr/>
      </xdr:nvSpPr>
      <xdr:spPr>
        <a:xfrm>
          <a:off x="6921500" y="167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168107</xdr:rowOff>
    </xdr:from>
    <xdr:ext cx="534377" cy="259045"/>
    <xdr:sp macro="" textlink="">
      <xdr:nvSpPr>
        <xdr:cNvPr id="497" name="テキスト ボックス 496"/>
        <xdr:cNvSpPr txBox="1"/>
      </xdr:nvSpPr>
      <xdr:spPr>
        <a:xfrm>
          <a:off x="6705111" y="167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31401</xdr:rowOff>
    </xdr:from>
    <xdr:to>
      <xdr:col>85</xdr:col>
      <xdr:colOff>127000</xdr:colOff>
      <xdr:row>76</xdr:row>
      <xdr:rowOff>72568</xdr:rowOff>
    </xdr:to>
    <xdr:cxnSp macro="">
      <xdr:nvCxnSpPr>
        <xdr:cNvPr id="630" name="直線コネクタ 629"/>
        <xdr:cNvCxnSpPr/>
      </xdr:nvCxnSpPr>
      <xdr:spPr>
        <a:xfrm flipV="1">
          <a:off x="15481300" y="13061601"/>
          <a:ext cx="8382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72568</xdr:rowOff>
    </xdr:from>
    <xdr:to>
      <xdr:col>81</xdr:col>
      <xdr:colOff>50800</xdr:colOff>
      <xdr:row>76</xdr:row>
      <xdr:rowOff>164542</xdr:rowOff>
    </xdr:to>
    <xdr:cxnSp macro="">
      <xdr:nvCxnSpPr>
        <xdr:cNvPr id="633" name="直線コネクタ 632"/>
        <xdr:cNvCxnSpPr/>
      </xdr:nvCxnSpPr>
      <xdr:spPr>
        <a:xfrm flipV="1">
          <a:off x="14592300" y="13102768"/>
          <a:ext cx="8890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164542</xdr:rowOff>
    </xdr:from>
    <xdr:to>
      <xdr:col>76</xdr:col>
      <xdr:colOff>114300</xdr:colOff>
      <xdr:row>77</xdr:row>
      <xdr:rowOff>11970</xdr:rowOff>
    </xdr:to>
    <xdr:cxnSp macro="">
      <xdr:nvCxnSpPr>
        <xdr:cNvPr id="636" name="直線コネクタ 635"/>
        <xdr:cNvCxnSpPr/>
      </xdr:nvCxnSpPr>
      <xdr:spPr>
        <a:xfrm flipV="1">
          <a:off x="13703300" y="1319474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11970</xdr:rowOff>
    </xdr:from>
    <xdr:to>
      <xdr:col>71</xdr:col>
      <xdr:colOff>177800</xdr:colOff>
      <xdr:row>77</xdr:row>
      <xdr:rowOff>37325</xdr:rowOff>
    </xdr:to>
    <xdr:cxnSp macro="">
      <xdr:nvCxnSpPr>
        <xdr:cNvPr id="639" name="直線コネクタ 638"/>
        <xdr:cNvCxnSpPr/>
      </xdr:nvCxnSpPr>
      <xdr:spPr>
        <a:xfrm flipV="1">
          <a:off x="12814300" y="13213620"/>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152051</xdr:rowOff>
    </xdr:from>
    <xdr:to>
      <xdr:col>85</xdr:col>
      <xdr:colOff>177800</xdr:colOff>
      <xdr:row>76</xdr:row>
      <xdr:rowOff>82201</xdr:rowOff>
    </xdr:to>
    <xdr:sp macro="" textlink="">
      <xdr:nvSpPr>
        <xdr:cNvPr id="649" name="楕円 648"/>
        <xdr:cNvSpPr/>
      </xdr:nvSpPr>
      <xdr:spPr>
        <a:xfrm>
          <a:off x="16268700" y="130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130478</xdr:rowOff>
    </xdr:from>
    <xdr:ext cx="534377" cy="259045"/>
    <xdr:sp macro="" textlink="">
      <xdr:nvSpPr>
        <xdr:cNvPr id="650" name="公債費該当値テキスト"/>
        <xdr:cNvSpPr txBox="1"/>
      </xdr:nvSpPr>
      <xdr:spPr>
        <a:xfrm>
          <a:off x="16370300" y="129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21768</xdr:rowOff>
    </xdr:from>
    <xdr:to>
      <xdr:col>81</xdr:col>
      <xdr:colOff>101600</xdr:colOff>
      <xdr:row>76</xdr:row>
      <xdr:rowOff>123368</xdr:rowOff>
    </xdr:to>
    <xdr:sp macro="" textlink="">
      <xdr:nvSpPr>
        <xdr:cNvPr id="651" name="楕円 650"/>
        <xdr:cNvSpPr/>
      </xdr:nvSpPr>
      <xdr:spPr>
        <a:xfrm>
          <a:off x="15430500" y="130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114495</xdr:rowOff>
    </xdr:from>
    <xdr:ext cx="534377" cy="259045"/>
    <xdr:sp macro="" textlink="">
      <xdr:nvSpPr>
        <xdr:cNvPr id="652" name="テキスト ボックス 651"/>
        <xdr:cNvSpPr txBox="1"/>
      </xdr:nvSpPr>
      <xdr:spPr>
        <a:xfrm>
          <a:off x="15214111" y="131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113742</xdr:rowOff>
    </xdr:from>
    <xdr:to>
      <xdr:col>76</xdr:col>
      <xdr:colOff>165100</xdr:colOff>
      <xdr:row>77</xdr:row>
      <xdr:rowOff>43892</xdr:rowOff>
    </xdr:to>
    <xdr:sp macro="" textlink="">
      <xdr:nvSpPr>
        <xdr:cNvPr id="653" name="楕円 652"/>
        <xdr:cNvSpPr/>
      </xdr:nvSpPr>
      <xdr:spPr>
        <a:xfrm>
          <a:off x="14541500" y="13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35019</xdr:rowOff>
    </xdr:from>
    <xdr:ext cx="534377" cy="259045"/>
    <xdr:sp macro="" textlink="">
      <xdr:nvSpPr>
        <xdr:cNvPr id="654" name="テキスト ボックス 653"/>
        <xdr:cNvSpPr txBox="1"/>
      </xdr:nvSpPr>
      <xdr:spPr>
        <a:xfrm>
          <a:off x="14325111" y="132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132620</xdr:rowOff>
    </xdr:from>
    <xdr:to>
      <xdr:col>72</xdr:col>
      <xdr:colOff>38100</xdr:colOff>
      <xdr:row>77</xdr:row>
      <xdr:rowOff>62770</xdr:rowOff>
    </xdr:to>
    <xdr:sp macro="" textlink="">
      <xdr:nvSpPr>
        <xdr:cNvPr id="655" name="楕円 654"/>
        <xdr:cNvSpPr/>
      </xdr:nvSpPr>
      <xdr:spPr>
        <a:xfrm>
          <a:off x="13652500" y="13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53897</xdr:rowOff>
    </xdr:from>
    <xdr:ext cx="534377" cy="259045"/>
    <xdr:sp macro="" textlink="">
      <xdr:nvSpPr>
        <xdr:cNvPr id="656" name="テキスト ボックス 655"/>
        <xdr:cNvSpPr txBox="1"/>
      </xdr:nvSpPr>
      <xdr:spPr>
        <a:xfrm>
          <a:off x="13436111" y="132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157975</xdr:rowOff>
    </xdr:from>
    <xdr:to>
      <xdr:col>67</xdr:col>
      <xdr:colOff>101600</xdr:colOff>
      <xdr:row>77</xdr:row>
      <xdr:rowOff>88125</xdr:rowOff>
    </xdr:to>
    <xdr:sp macro="" textlink="">
      <xdr:nvSpPr>
        <xdr:cNvPr id="657" name="楕円 656"/>
        <xdr:cNvSpPr/>
      </xdr:nvSpPr>
      <xdr:spPr>
        <a:xfrm>
          <a:off x="12763500" y="131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79252</xdr:rowOff>
    </xdr:from>
    <xdr:ext cx="534377" cy="259045"/>
    <xdr:sp macro="" textlink="">
      <xdr:nvSpPr>
        <xdr:cNvPr id="658" name="テキスト ボックス 657"/>
        <xdr:cNvSpPr txBox="1"/>
      </xdr:nvSpPr>
      <xdr:spPr>
        <a:xfrm>
          <a:off x="12547111" y="132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115320</xdr:rowOff>
    </xdr:from>
    <xdr:to>
      <xdr:col>85</xdr:col>
      <xdr:colOff>127000</xdr:colOff>
      <xdr:row>97</xdr:row>
      <xdr:rowOff>142546</xdr:rowOff>
    </xdr:to>
    <xdr:cxnSp macro="">
      <xdr:nvCxnSpPr>
        <xdr:cNvPr id="683" name="直線コネクタ 682"/>
        <xdr:cNvCxnSpPr/>
      </xdr:nvCxnSpPr>
      <xdr:spPr>
        <a:xfrm>
          <a:off x="15481300" y="16745970"/>
          <a:ext cx="8382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115320</xdr:rowOff>
    </xdr:from>
    <xdr:to>
      <xdr:col>81</xdr:col>
      <xdr:colOff>50800</xdr:colOff>
      <xdr:row>98</xdr:row>
      <xdr:rowOff>17588</xdr:rowOff>
    </xdr:to>
    <xdr:cxnSp macro="">
      <xdr:nvCxnSpPr>
        <xdr:cNvPr id="686" name="直線コネクタ 685"/>
        <xdr:cNvCxnSpPr/>
      </xdr:nvCxnSpPr>
      <xdr:spPr>
        <a:xfrm flipV="1">
          <a:off x="14592300" y="16745970"/>
          <a:ext cx="889000" cy="7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16925</xdr:rowOff>
    </xdr:from>
    <xdr:to>
      <xdr:col>76</xdr:col>
      <xdr:colOff>114300</xdr:colOff>
      <xdr:row>98</xdr:row>
      <xdr:rowOff>17588</xdr:rowOff>
    </xdr:to>
    <xdr:cxnSp macro="">
      <xdr:nvCxnSpPr>
        <xdr:cNvPr id="689" name="直線コネクタ 688"/>
        <xdr:cNvCxnSpPr/>
      </xdr:nvCxnSpPr>
      <xdr:spPr>
        <a:xfrm>
          <a:off x="13703300" y="1681902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16925</xdr:rowOff>
    </xdr:from>
    <xdr:to>
      <xdr:col>71</xdr:col>
      <xdr:colOff>177800</xdr:colOff>
      <xdr:row>98</xdr:row>
      <xdr:rowOff>18776</xdr:rowOff>
    </xdr:to>
    <xdr:cxnSp macro="">
      <xdr:nvCxnSpPr>
        <xdr:cNvPr id="692" name="直線コネクタ 691"/>
        <xdr:cNvCxnSpPr/>
      </xdr:nvCxnSpPr>
      <xdr:spPr>
        <a:xfrm flipV="1">
          <a:off x="12814300" y="1681902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91746</xdr:rowOff>
    </xdr:from>
    <xdr:to>
      <xdr:col>85</xdr:col>
      <xdr:colOff>177800</xdr:colOff>
      <xdr:row>98</xdr:row>
      <xdr:rowOff>21896</xdr:rowOff>
    </xdr:to>
    <xdr:sp macro="" textlink="">
      <xdr:nvSpPr>
        <xdr:cNvPr id="702" name="楕円 701"/>
        <xdr:cNvSpPr/>
      </xdr:nvSpPr>
      <xdr:spPr>
        <a:xfrm>
          <a:off x="16268700" y="16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6673</xdr:rowOff>
    </xdr:from>
    <xdr:ext cx="469744" cy="259045"/>
    <xdr:sp macro="" textlink="">
      <xdr:nvSpPr>
        <xdr:cNvPr id="703" name="積立金該当値テキスト"/>
        <xdr:cNvSpPr txBox="1"/>
      </xdr:nvSpPr>
      <xdr:spPr>
        <a:xfrm>
          <a:off x="16370300" y="1663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64520</xdr:rowOff>
    </xdr:from>
    <xdr:to>
      <xdr:col>81</xdr:col>
      <xdr:colOff>101600</xdr:colOff>
      <xdr:row>97</xdr:row>
      <xdr:rowOff>166120</xdr:rowOff>
    </xdr:to>
    <xdr:sp macro="" textlink="">
      <xdr:nvSpPr>
        <xdr:cNvPr id="704" name="楕円 703"/>
        <xdr:cNvSpPr/>
      </xdr:nvSpPr>
      <xdr:spPr>
        <a:xfrm>
          <a:off x="15430500" y="16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157247</xdr:rowOff>
    </xdr:from>
    <xdr:ext cx="534377" cy="259045"/>
    <xdr:sp macro="" textlink="">
      <xdr:nvSpPr>
        <xdr:cNvPr id="705" name="テキスト ボックス 704"/>
        <xdr:cNvSpPr txBox="1"/>
      </xdr:nvSpPr>
      <xdr:spPr>
        <a:xfrm>
          <a:off x="15214111" y="167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138238</xdr:rowOff>
    </xdr:from>
    <xdr:to>
      <xdr:col>76</xdr:col>
      <xdr:colOff>165100</xdr:colOff>
      <xdr:row>98</xdr:row>
      <xdr:rowOff>68388</xdr:rowOff>
    </xdr:to>
    <xdr:sp macro="" textlink="">
      <xdr:nvSpPr>
        <xdr:cNvPr id="706" name="楕円 705"/>
        <xdr:cNvSpPr/>
      </xdr:nvSpPr>
      <xdr:spPr>
        <a:xfrm>
          <a:off x="14541500" y="167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59515</xdr:rowOff>
    </xdr:from>
    <xdr:ext cx="469744" cy="259045"/>
    <xdr:sp macro="" textlink="">
      <xdr:nvSpPr>
        <xdr:cNvPr id="707" name="テキスト ボックス 706"/>
        <xdr:cNvSpPr txBox="1"/>
      </xdr:nvSpPr>
      <xdr:spPr>
        <a:xfrm>
          <a:off x="14357428" y="1686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137575</xdr:rowOff>
    </xdr:from>
    <xdr:to>
      <xdr:col>72</xdr:col>
      <xdr:colOff>38100</xdr:colOff>
      <xdr:row>98</xdr:row>
      <xdr:rowOff>67725</xdr:rowOff>
    </xdr:to>
    <xdr:sp macro="" textlink="">
      <xdr:nvSpPr>
        <xdr:cNvPr id="708" name="楕円 707"/>
        <xdr:cNvSpPr/>
      </xdr:nvSpPr>
      <xdr:spPr>
        <a:xfrm>
          <a:off x="13652500" y="167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58852</xdr:rowOff>
    </xdr:from>
    <xdr:ext cx="469744" cy="259045"/>
    <xdr:sp macro="" textlink="">
      <xdr:nvSpPr>
        <xdr:cNvPr id="709" name="テキスト ボックス 708"/>
        <xdr:cNvSpPr txBox="1"/>
      </xdr:nvSpPr>
      <xdr:spPr>
        <a:xfrm>
          <a:off x="13468428" y="16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139426</xdr:rowOff>
    </xdr:from>
    <xdr:to>
      <xdr:col>67</xdr:col>
      <xdr:colOff>101600</xdr:colOff>
      <xdr:row>98</xdr:row>
      <xdr:rowOff>69576</xdr:rowOff>
    </xdr:to>
    <xdr:sp macro="" textlink="">
      <xdr:nvSpPr>
        <xdr:cNvPr id="710" name="楕円 709"/>
        <xdr:cNvSpPr/>
      </xdr:nvSpPr>
      <xdr:spPr>
        <a:xfrm>
          <a:off x="12763500" y="167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60703</xdr:rowOff>
    </xdr:from>
    <xdr:ext cx="469744" cy="259045"/>
    <xdr:sp macro="" textlink="">
      <xdr:nvSpPr>
        <xdr:cNvPr id="711" name="テキスト ボックス 710"/>
        <xdr:cNvSpPr txBox="1"/>
      </xdr:nvSpPr>
      <xdr:spPr>
        <a:xfrm>
          <a:off x="12579428" y="168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133604</xdr:rowOff>
    </xdr:from>
    <xdr:to>
      <xdr:col>107</xdr:col>
      <xdr:colOff>50800</xdr:colOff>
      <xdr:row>39</xdr:row>
      <xdr:rowOff>44450</xdr:rowOff>
    </xdr:to>
    <xdr:cxnSp macro="">
      <xdr:nvCxnSpPr>
        <xdr:cNvPr id="746" name="直線コネクタ 745"/>
        <xdr:cNvCxnSpPr/>
      </xdr:nvCxnSpPr>
      <xdr:spPr>
        <a:xfrm>
          <a:off x="19545300" y="66487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133604</xdr:rowOff>
    </xdr:from>
    <xdr:to>
      <xdr:col>102</xdr:col>
      <xdr:colOff>114300</xdr:colOff>
      <xdr:row>39</xdr:row>
      <xdr:rowOff>44450</xdr:rowOff>
    </xdr:to>
    <xdr:cxnSp macro="">
      <xdr:nvCxnSpPr>
        <xdr:cNvPr id="749" name="直線コネクタ 748"/>
        <xdr:cNvCxnSpPr/>
      </xdr:nvCxnSpPr>
      <xdr:spPr>
        <a:xfrm flipV="1">
          <a:off x="18656300" y="66487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82804</xdr:rowOff>
    </xdr:from>
    <xdr:to>
      <xdr:col>102</xdr:col>
      <xdr:colOff>165100</xdr:colOff>
      <xdr:row>39</xdr:row>
      <xdr:rowOff>12954</xdr:rowOff>
    </xdr:to>
    <xdr:sp macro="" textlink="">
      <xdr:nvSpPr>
        <xdr:cNvPr id="765" name="楕円 764"/>
        <xdr:cNvSpPr/>
      </xdr:nvSpPr>
      <xdr:spPr>
        <a:xfrm>
          <a:off x="19494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4081</xdr:rowOff>
    </xdr:from>
    <xdr:ext cx="378565" cy="259045"/>
    <xdr:sp macro="" textlink="">
      <xdr:nvSpPr>
        <xdr:cNvPr id="766" name="テキスト ボックス 765"/>
        <xdr:cNvSpPr txBox="1"/>
      </xdr:nvSpPr>
      <xdr:spPr>
        <a:xfrm>
          <a:off x="19356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27432</xdr:rowOff>
    </xdr:from>
    <xdr:to>
      <xdr:col>116</xdr:col>
      <xdr:colOff>63500</xdr:colOff>
      <xdr:row>59</xdr:row>
      <xdr:rowOff>27686</xdr:rowOff>
    </xdr:to>
    <xdr:cxnSp macro="">
      <xdr:nvCxnSpPr>
        <xdr:cNvPr id="797" name="直線コネクタ 796"/>
        <xdr:cNvCxnSpPr/>
      </xdr:nvCxnSpPr>
      <xdr:spPr>
        <a:xfrm flipV="1">
          <a:off x="21323300" y="1014298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27686</xdr:rowOff>
    </xdr:from>
    <xdr:to>
      <xdr:col>111</xdr:col>
      <xdr:colOff>177800</xdr:colOff>
      <xdr:row>59</xdr:row>
      <xdr:rowOff>27813</xdr:rowOff>
    </xdr:to>
    <xdr:cxnSp macro="">
      <xdr:nvCxnSpPr>
        <xdr:cNvPr id="800" name="直線コネクタ 799"/>
        <xdr:cNvCxnSpPr/>
      </xdr:nvCxnSpPr>
      <xdr:spPr>
        <a:xfrm flipV="1">
          <a:off x="20434300" y="1014323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5969</xdr:rowOff>
    </xdr:from>
    <xdr:to>
      <xdr:col>107</xdr:col>
      <xdr:colOff>50800</xdr:colOff>
      <xdr:row>59</xdr:row>
      <xdr:rowOff>27813</xdr:rowOff>
    </xdr:to>
    <xdr:cxnSp macro="">
      <xdr:nvCxnSpPr>
        <xdr:cNvPr id="803" name="直線コネクタ 802"/>
        <xdr:cNvCxnSpPr/>
      </xdr:nvCxnSpPr>
      <xdr:spPr>
        <a:xfrm>
          <a:off x="19545300" y="10121519"/>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5969</xdr:rowOff>
    </xdr:from>
    <xdr:to>
      <xdr:col>102</xdr:col>
      <xdr:colOff>114300</xdr:colOff>
      <xdr:row>59</xdr:row>
      <xdr:rowOff>6350</xdr:rowOff>
    </xdr:to>
    <xdr:cxnSp macro="">
      <xdr:nvCxnSpPr>
        <xdr:cNvPr id="806" name="直線コネクタ 805"/>
        <xdr:cNvCxnSpPr/>
      </xdr:nvCxnSpPr>
      <xdr:spPr>
        <a:xfrm flipV="1">
          <a:off x="18656300" y="10121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148082</xdr:rowOff>
    </xdr:from>
    <xdr:to>
      <xdr:col>116</xdr:col>
      <xdr:colOff>114300</xdr:colOff>
      <xdr:row>59</xdr:row>
      <xdr:rowOff>78232</xdr:rowOff>
    </xdr:to>
    <xdr:sp macro="" textlink="">
      <xdr:nvSpPr>
        <xdr:cNvPr id="816" name="楕円 815"/>
        <xdr:cNvSpPr/>
      </xdr:nvSpPr>
      <xdr:spPr>
        <a:xfrm>
          <a:off x="221107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63009</xdr:rowOff>
    </xdr:from>
    <xdr:ext cx="378565" cy="259045"/>
    <xdr:sp macro="" textlink="">
      <xdr:nvSpPr>
        <xdr:cNvPr id="817" name="貸付金該当値テキスト"/>
        <xdr:cNvSpPr txBox="1"/>
      </xdr:nvSpPr>
      <xdr:spPr>
        <a:xfrm>
          <a:off x="22212300" y="1000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148336</xdr:rowOff>
    </xdr:from>
    <xdr:to>
      <xdr:col>112</xdr:col>
      <xdr:colOff>38100</xdr:colOff>
      <xdr:row>59</xdr:row>
      <xdr:rowOff>78486</xdr:rowOff>
    </xdr:to>
    <xdr:sp macro="" textlink="">
      <xdr:nvSpPr>
        <xdr:cNvPr id="818" name="楕円 817"/>
        <xdr:cNvSpPr/>
      </xdr:nvSpPr>
      <xdr:spPr>
        <a:xfrm>
          <a:off x="21272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69613</xdr:rowOff>
    </xdr:from>
    <xdr:ext cx="378565" cy="259045"/>
    <xdr:sp macro="" textlink="">
      <xdr:nvSpPr>
        <xdr:cNvPr id="819" name="テキスト ボックス 818"/>
        <xdr:cNvSpPr txBox="1"/>
      </xdr:nvSpPr>
      <xdr:spPr>
        <a:xfrm>
          <a:off x="21134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148463</xdr:rowOff>
    </xdr:from>
    <xdr:to>
      <xdr:col>107</xdr:col>
      <xdr:colOff>101600</xdr:colOff>
      <xdr:row>59</xdr:row>
      <xdr:rowOff>78613</xdr:rowOff>
    </xdr:to>
    <xdr:sp macro="" textlink="">
      <xdr:nvSpPr>
        <xdr:cNvPr id="820" name="楕円 819"/>
        <xdr:cNvSpPr/>
      </xdr:nvSpPr>
      <xdr:spPr>
        <a:xfrm>
          <a:off x="203835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69740</xdr:rowOff>
    </xdr:from>
    <xdr:ext cx="378565" cy="259045"/>
    <xdr:sp macro="" textlink="">
      <xdr:nvSpPr>
        <xdr:cNvPr id="821" name="テキスト ボックス 820"/>
        <xdr:cNvSpPr txBox="1"/>
      </xdr:nvSpPr>
      <xdr:spPr>
        <a:xfrm>
          <a:off x="20245017" y="1018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126619</xdr:rowOff>
    </xdr:from>
    <xdr:to>
      <xdr:col>102</xdr:col>
      <xdr:colOff>165100</xdr:colOff>
      <xdr:row>59</xdr:row>
      <xdr:rowOff>56769</xdr:rowOff>
    </xdr:to>
    <xdr:sp macro="" textlink="">
      <xdr:nvSpPr>
        <xdr:cNvPr id="822" name="楕円 821"/>
        <xdr:cNvSpPr/>
      </xdr:nvSpPr>
      <xdr:spPr>
        <a:xfrm>
          <a:off x="19494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47896</xdr:rowOff>
    </xdr:from>
    <xdr:ext cx="378565" cy="259045"/>
    <xdr:sp macro="" textlink="">
      <xdr:nvSpPr>
        <xdr:cNvPr id="823" name="テキスト ボックス 822"/>
        <xdr:cNvSpPr txBox="1"/>
      </xdr:nvSpPr>
      <xdr:spPr>
        <a:xfrm>
          <a:off x="19356017" y="10163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127000</xdr:rowOff>
    </xdr:from>
    <xdr:to>
      <xdr:col>98</xdr:col>
      <xdr:colOff>38100</xdr:colOff>
      <xdr:row>59</xdr:row>
      <xdr:rowOff>57150</xdr:rowOff>
    </xdr:to>
    <xdr:sp macro="" textlink="">
      <xdr:nvSpPr>
        <xdr:cNvPr id="824" name="楕円 823"/>
        <xdr:cNvSpPr/>
      </xdr:nvSpPr>
      <xdr:spPr>
        <a:xfrm>
          <a:off x="18605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48277</xdr:rowOff>
    </xdr:from>
    <xdr:ext cx="378565" cy="259045"/>
    <xdr:sp macro="" textlink="">
      <xdr:nvSpPr>
        <xdr:cNvPr id="825" name="テキスト ボックス 824"/>
        <xdr:cNvSpPr txBox="1"/>
      </xdr:nvSpPr>
      <xdr:spPr>
        <a:xfrm>
          <a:off x="18467017" y="1016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71326</xdr:rowOff>
    </xdr:from>
    <xdr:to>
      <xdr:col>116</xdr:col>
      <xdr:colOff>63500</xdr:colOff>
      <xdr:row>77</xdr:row>
      <xdr:rowOff>95991</xdr:rowOff>
    </xdr:to>
    <xdr:cxnSp macro="">
      <xdr:nvCxnSpPr>
        <xdr:cNvPr id="853" name="直線コネクタ 852"/>
        <xdr:cNvCxnSpPr/>
      </xdr:nvCxnSpPr>
      <xdr:spPr>
        <a:xfrm flipV="1">
          <a:off x="21323300" y="13272976"/>
          <a:ext cx="8382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95991</xdr:rowOff>
    </xdr:from>
    <xdr:to>
      <xdr:col>111</xdr:col>
      <xdr:colOff>177800</xdr:colOff>
      <xdr:row>77</xdr:row>
      <xdr:rowOff>98163</xdr:rowOff>
    </xdr:to>
    <xdr:cxnSp macro="">
      <xdr:nvCxnSpPr>
        <xdr:cNvPr id="856" name="直線コネクタ 855"/>
        <xdr:cNvCxnSpPr/>
      </xdr:nvCxnSpPr>
      <xdr:spPr>
        <a:xfrm flipV="1">
          <a:off x="20434300" y="1329764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98163</xdr:rowOff>
    </xdr:from>
    <xdr:to>
      <xdr:col>107</xdr:col>
      <xdr:colOff>50800</xdr:colOff>
      <xdr:row>77</xdr:row>
      <xdr:rowOff>121824</xdr:rowOff>
    </xdr:to>
    <xdr:cxnSp macro="">
      <xdr:nvCxnSpPr>
        <xdr:cNvPr id="859" name="直線コネクタ 858"/>
        <xdr:cNvCxnSpPr/>
      </xdr:nvCxnSpPr>
      <xdr:spPr>
        <a:xfrm flipV="1">
          <a:off x="19545300" y="1329981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120543</xdr:rowOff>
    </xdr:from>
    <xdr:to>
      <xdr:col>102</xdr:col>
      <xdr:colOff>114300</xdr:colOff>
      <xdr:row>77</xdr:row>
      <xdr:rowOff>121824</xdr:rowOff>
    </xdr:to>
    <xdr:cxnSp macro="">
      <xdr:nvCxnSpPr>
        <xdr:cNvPr id="862" name="直線コネクタ 861"/>
        <xdr:cNvCxnSpPr/>
      </xdr:nvCxnSpPr>
      <xdr:spPr>
        <a:xfrm>
          <a:off x="18656300" y="1332219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20526</xdr:rowOff>
    </xdr:from>
    <xdr:to>
      <xdr:col>116</xdr:col>
      <xdr:colOff>114300</xdr:colOff>
      <xdr:row>77</xdr:row>
      <xdr:rowOff>122126</xdr:rowOff>
    </xdr:to>
    <xdr:sp macro="" textlink="">
      <xdr:nvSpPr>
        <xdr:cNvPr id="872" name="楕円 871"/>
        <xdr:cNvSpPr/>
      </xdr:nvSpPr>
      <xdr:spPr>
        <a:xfrm>
          <a:off x="221107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170403</xdr:rowOff>
    </xdr:from>
    <xdr:ext cx="534377" cy="259045"/>
    <xdr:sp macro="" textlink="">
      <xdr:nvSpPr>
        <xdr:cNvPr id="873" name="繰出金該当値テキスト"/>
        <xdr:cNvSpPr txBox="1"/>
      </xdr:nvSpPr>
      <xdr:spPr>
        <a:xfrm>
          <a:off x="22212300" y="132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45191</xdr:rowOff>
    </xdr:from>
    <xdr:to>
      <xdr:col>112</xdr:col>
      <xdr:colOff>38100</xdr:colOff>
      <xdr:row>77</xdr:row>
      <xdr:rowOff>146791</xdr:rowOff>
    </xdr:to>
    <xdr:sp macro="" textlink="">
      <xdr:nvSpPr>
        <xdr:cNvPr id="874" name="楕円 873"/>
        <xdr:cNvSpPr/>
      </xdr:nvSpPr>
      <xdr:spPr>
        <a:xfrm>
          <a:off x="21272500" y="132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137918</xdr:rowOff>
    </xdr:from>
    <xdr:ext cx="534377" cy="259045"/>
    <xdr:sp macro="" textlink="">
      <xdr:nvSpPr>
        <xdr:cNvPr id="875" name="テキスト ボックス 874"/>
        <xdr:cNvSpPr txBox="1"/>
      </xdr:nvSpPr>
      <xdr:spPr>
        <a:xfrm>
          <a:off x="21056111" y="133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47363</xdr:rowOff>
    </xdr:from>
    <xdr:to>
      <xdr:col>107</xdr:col>
      <xdr:colOff>101600</xdr:colOff>
      <xdr:row>77</xdr:row>
      <xdr:rowOff>148963</xdr:rowOff>
    </xdr:to>
    <xdr:sp macro="" textlink="">
      <xdr:nvSpPr>
        <xdr:cNvPr id="876" name="楕円 875"/>
        <xdr:cNvSpPr/>
      </xdr:nvSpPr>
      <xdr:spPr>
        <a:xfrm>
          <a:off x="20383500" y="132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140090</xdr:rowOff>
    </xdr:from>
    <xdr:ext cx="534377" cy="259045"/>
    <xdr:sp macro="" textlink="">
      <xdr:nvSpPr>
        <xdr:cNvPr id="877" name="テキスト ボックス 876"/>
        <xdr:cNvSpPr txBox="1"/>
      </xdr:nvSpPr>
      <xdr:spPr>
        <a:xfrm>
          <a:off x="20167111" y="133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71024</xdr:rowOff>
    </xdr:from>
    <xdr:to>
      <xdr:col>102</xdr:col>
      <xdr:colOff>165100</xdr:colOff>
      <xdr:row>78</xdr:row>
      <xdr:rowOff>1174</xdr:rowOff>
    </xdr:to>
    <xdr:sp macro="" textlink="">
      <xdr:nvSpPr>
        <xdr:cNvPr id="878" name="楕円 877"/>
        <xdr:cNvSpPr/>
      </xdr:nvSpPr>
      <xdr:spPr>
        <a:xfrm>
          <a:off x="19494500" y="132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163751</xdr:rowOff>
    </xdr:from>
    <xdr:ext cx="534377" cy="259045"/>
    <xdr:sp macro="" textlink="">
      <xdr:nvSpPr>
        <xdr:cNvPr id="879" name="テキスト ボックス 878"/>
        <xdr:cNvSpPr txBox="1"/>
      </xdr:nvSpPr>
      <xdr:spPr>
        <a:xfrm>
          <a:off x="19278111" y="133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69743</xdr:rowOff>
    </xdr:from>
    <xdr:to>
      <xdr:col>98</xdr:col>
      <xdr:colOff>38100</xdr:colOff>
      <xdr:row>77</xdr:row>
      <xdr:rowOff>171343</xdr:rowOff>
    </xdr:to>
    <xdr:sp macro="" textlink="">
      <xdr:nvSpPr>
        <xdr:cNvPr id="880" name="楕円 879"/>
        <xdr:cNvSpPr/>
      </xdr:nvSpPr>
      <xdr:spPr>
        <a:xfrm>
          <a:off x="18605500" y="1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162470</xdr:rowOff>
    </xdr:from>
    <xdr:ext cx="534377" cy="259045"/>
    <xdr:sp macro="" textlink="">
      <xdr:nvSpPr>
        <xdr:cNvPr id="881" name="テキスト ボックス 880"/>
        <xdr:cNvSpPr txBox="1"/>
      </xdr:nvSpPr>
      <xdr:spPr>
        <a:xfrm>
          <a:off x="18389111" y="133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402,704</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円となっている。類似団体平均と比べ、維持補修費と扶助費、補助費等が上回っている。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7,092</a:t>
          </a:r>
          <a:r>
            <a:rPr kumimoji="1" lang="ja-JP" altLang="en-US" sz="1300">
              <a:latin typeface="ＭＳ Ｐゴシック" panose="020B0600070205080204" pitchFamily="50" charset="-128"/>
              <a:ea typeface="ＭＳ Ｐゴシック" panose="020B0600070205080204" pitchFamily="50" charset="-128"/>
            </a:rPr>
            <a:t>円となっており、主な要因は、施設の老朽化に伴う修繕によるものとなっている。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92,273</a:t>
          </a:r>
          <a:r>
            <a:rPr kumimoji="1" lang="ja-JP" altLang="en-US" sz="1300">
              <a:latin typeface="ＭＳ Ｐゴシック" panose="020B0600070205080204" pitchFamily="50" charset="-128"/>
              <a:ea typeface="ＭＳ Ｐゴシック" panose="020B0600070205080204" pitchFamily="50" charset="-128"/>
            </a:rPr>
            <a:t>円となっており、主な要因は、住民税非課税世帯等や子育て世帯への臨時特別給付金給付事業の増加によるものとなっている。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74,433</a:t>
          </a:r>
          <a:r>
            <a:rPr kumimoji="1" lang="ja-JP" altLang="en-US" sz="1300">
              <a:latin typeface="ＭＳ Ｐゴシック" panose="020B0600070205080204" pitchFamily="50" charset="-128"/>
              <a:ea typeface="ＭＳ Ｐゴシック" panose="020B0600070205080204" pitchFamily="50" charset="-128"/>
            </a:rPr>
            <a:t>円となっており、主な要因は、一部事務組合等への負担金の増加によるものとなっている。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人件費や公債費、繰出金が類似団体と比較し、下回っているものの、今後は事業の取捨選択を徹底していくことで、事業費の減少を目指すこととしている。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22,347
21,981
34.20
9,443,131
8,999,236
417,322
5,397,361
7,566,758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148082</xdr:rowOff>
    </xdr:from>
    <xdr:to>
      <xdr:col>24</xdr:col>
      <xdr:colOff>63500</xdr:colOff>
      <xdr:row>36</xdr:row>
      <xdr:rowOff>162941</xdr:rowOff>
    </xdr:to>
    <xdr:cxnSp macro="">
      <xdr:nvCxnSpPr>
        <xdr:cNvPr id="61" name="直線コネクタ 60"/>
        <xdr:cNvCxnSpPr/>
      </xdr:nvCxnSpPr>
      <xdr:spPr>
        <a:xfrm flipV="1">
          <a:off x="3797300" y="632028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101219</xdr:rowOff>
    </xdr:from>
    <xdr:to>
      <xdr:col>19</xdr:col>
      <xdr:colOff>177800</xdr:colOff>
      <xdr:row>36</xdr:row>
      <xdr:rowOff>162941</xdr:rowOff>
    </xdr:to>
    <xdr:cxnSp macro="">
      <xdr:nvCxnSpPr>
        <xdr:cNvPr id="64" name="直線コネクタ 63"/>
        <xdr:cNvCxnSpPr/>
      </xdr:nvCxnSpPr>
      <xdr:spPr>
        <a:xfrm>
          <a:off x="2908300" y="627341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61214</xdr:rowOff>
    </xdr:from>
    <xdr:to>
      <xdr:col>15</xdr:col>
      <xdr:colOff>50800</xdr:colOff>
      <xdr:row>36</xdr:row>
      <xdr:rowOff>101219</xdr:rowOff>
    </xdr:to>
    <xdr:cxnSp macro="">
      <xdr:nvCxnSpPr>
        <xdr:cNvPr id="67" name="直線コネクタ 66"/>
        <xdr:cNvCxnSpPr/>
      </xdr:nvCxnSpPr>
      <xdr:spPr>
        <a:xfrm>
          <a:off x="2019300" y="623341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61214</xdr:rowOff>
    </xdr:from>
    <xdr:to>
      <xdr:col>10</xdr:col>
      <xdr:colOff>114300</xdr:colOff>
      <xdr:row>36</xdr:row>
      <xdr:rowOff>87503</xdr:rowOff>
    </xdr:to>
    <xdr:cxnSp macro="">
      <xdr:nvCxnSpPr>
        <xdr:cNvPr id="70" name="直線コネクタ 69"/>
        <xdr:cNvCxnSpPr/>
      </xdr:nvCxnSpPr>
      <xdr:spPr>
        <a:xfrm flipV="1">
          <a:off x="1130300" y="623341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97282</xdr:rowOff>
    </xdr:from>
    <xdr:to>
      <xdr:col>24</xdr:col>
      <xdr:colOff>114300</xdr:colOff>
      <xdr:row>37</xdr:row>
      <xdr:rowOff>27432</xdr:rowOff>
    </xdr:to>
    <xdr:sp macro="" textlink="">
      <xdr:nvSpPr>
        <xdr:cNvPr id="80" name="楕円 79"/>
        <xdr:cNvSpPr/>
      </xdr:nvSpPr>
      <xdr:spPr>
        <a:xfrm>
          <a:off x="45847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469744" cy="259045"/>
    <xdr:sp macro="" textlink="">
      <xdr:nvSpPr>
        <xdr:cNvPr id="81" name="議会費該当値テキスト"/>
        <xdr:cNvSpPr txBox="1"/>
      </xdr:nvSpPr>
      <xdr:spPr>
        <a:xfrm>
          <a:off x="4686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112141</xdr:rowOff>
    </xdr:from>
    <xdr:to>
      <xdr:col>20</xdr:col>
      <xdr:colOff>38100</xdr:colOff>
      <xdr:row>37</xdr:row>
      <xdr:rowOff>42291</xdr:rowOff>
    </xdr:to>
    <xdr:sp macro="" textlink="">
      <xdr:nvSpPr>
        <xdr:cNvPr id="82" name="楕円 81"/>
        <xdr:cNvSpPr/>
      </xdr:nvSpPr>
      <xdr:spPr>
        <a:xfrm>
          <a:off x="3746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33418</xdr:rowOff>
    </xdr:from>
    <xdr:ext cx="469744" cy="259045"/>
    <xdr:sp macro="" textlink="">
      <xdr:nvSpPr>
        <xdr:cNvPr id="83" name="テキスト ボックス 82"/>
        <xdr:cNvSpPr txBox="1"/>
      </xdr:nvSpPr>
      <xdr:spPr>
        <a:xfrm>
          <a:off x="3562428" y="637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50419</xdr:rowOff>
    </xdr:from>
    <xdr:to>
      <xdr:col>15</xdr:col>
      <xdr:colOff>101600</xdr:colOff>
      <xdr:row>36</xdr:row>
      <xdr:rowOff>152019</xdr:rowOff>
    </xdr:to>
    <xdr:sp macro="" textlink="">
      <xdr:nvSpPr>
        <xdr:cNvPr id="84" name="楕円 83"/>
        <xdr:cNvSpPr/>
      </xdr:nvSpPr>
      <xdr:spPr>
        <a:xfrm>
          <a:off x="2857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143146</xdr:rowOff>
    </xdr:from>
    <xdr:ext cx="469744" cy="259045"/>
    <xdr:sp macro="" textlink="">
      <xdr:nvSpPr>
        <xdr:cNvPr id="85" name="テキスト ボックス 84"/>
        <xdr:cNvSpPr txBox="1"/>
      </xdr:nvSpPr>
      <xdr:spPr>
        <a:xfrm>
          <a:off x="2673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10414</xdr:rowOff>
    </xdr:from>
    <xdr:to>
      <xdr:col>10</xdr:col>
      <xdr:colOff>165100</xdr:colOff>
      <xdr:row>36</xdr:row>
      <xdr:rowOff>112014</xdr:rowOff>
    </xdr:to>
    <xdr:sp macro="" textlink="">
      <xdr:nvSpPr>
        <xdr:cNvPr id="86" name="楕円 85"/>
        <xdr:cNvSpPr/>
      </xdr:nvSpPr>
      <xdr:spPr>
        <a:xfrm>
          <a:off x="1968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103141</xdr:rowOff>
    </xdr:from>
    <xdr:ext cx="469744" cy="259045"/>
    <xdr:sp macro="" textlink="">
      <xdr:nvSpPr>
        <xdr:cNvPr id="87" name="テキスト ボックス 86"/>
        <xdr:cNvSpPr txBox="1"/>
      </xdr:nvSpPr>
      <xdr:spPr>
        <a:xfrm>
          <a:off x="1784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36703</xdr:rowOff>
    </xdr:from>
    <xdr:to>
      <xdr:col>6</xdr:col>
      <xdr:colOff>38100</xdr:colOff>
      <xdr:row>36</xdr:row>
      <xdr:rowOff>138303</xdr:rowOff>
    </xdr:to>
    <xdr:sp macro="" textlink="">
      <xdr:nvSpPr>
        <xdr:cNvPr id="88" name="楕円 87"/>
        <xdr:cNvSpPr/>
      </xdr:nvSpPr>
      <xdr:spPr>
        <a:xfrm>
          <a:off x="1079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129430</xdr:rowOff>
    </xdr:from>
    <xdr:ext cx="469744" cy="259045"/>
    <xdr:sp macro="" textlink="">
      <xdr:nvSpPr>
        <xdr:cNvPr id="89" name="テキスト ボックス 88"/>
        <xdr:cNvSpPr txBox="1"/>
      </xdr:nvSpPr>
      <xdr:spPr>
        <a:xfrm>
          <a:off x="895428"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99669</xdr:rowOff>
    </xdr:from>
    <xdr:to>
      <xdr:col>24</xdr:col>
      <xdr:colOff>63500</xdr:colOff>
      <xdr:row>58</xdr:row>
      <xdr:rowOff>53953</xdr:rowOff>
    </xdr:to>
    <xdr:cxnSp macro="">
      <xdr:nvCxnSpPr>
        <xdr:cNvPr id="120" name="直線コネクタ 119"/>
        <xdr:cNvCxnSpPr/>
      </xdr:nvCxnSpPr>
      <xdr:spPr>
        <a:xfrm>
          <a:off x="3797300" y="9700869"/>
          <a:ext cx="838200" cy="29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99669</xdr:rowOff>
    </xdr:from>
    <xdr:to>
      <xdr:col>19</xdr:col>
      <xdr:colOff>177800</xdr:colOff>
      <xdr:row>58</xdr:row>
      <xdr:rowOff>129962</xdr:rowOff>
    </xdr:to>
    <xdr:cxnSp macro="">
      <xdr:nvCxnSpPr>
        <xdr:cNvPr id="123" name="直線コネクタ 122"/>
        <xdr:cNvCxnSpPr/>
      </xdr:nvCxnSpPr>
      <xdr:spPr>
        <a:xfrm flipV="1">
          <a:off x="2908300" y="9700869"/>
          <a:ext cx="889000" cy="37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103940</xdr:rowOff>
    </xdr:from>
    <xdr:to>
      <xdr:col>15</xdr:col>
      <xdr:colOff>50800</xdr:colOff>
      <xdr:row>58</xdr:row>
      <xdr:rowOff>129962</xdr:rowOff>
    </xdr:to>
    <xdr:cxnSp macro="">
      <xdr:nvCxnSpPr>
        <xdr:cNvPr id="126" name="直線コネクタ 125"/>
        <xdr:cNvCxnSpPr/>
      </xdr:nvCxnSpPr>
      <xdr:spPr>
        <a:xfrm>
          <a:off x="2019300" y="10048040"/>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103940</xdr:rowOff>
    </xdr:from>
    <xdr:to>
      <xdr:col>10</xdr:col>
      <xdr:colOff>114300</xdr:colOff>
      <xdr:row>58</xdr:row>
      <xdr:rowOff>139716</xdr:rowOff>
    </xdr:to>
    <xdr:cxnSp macro="">
      <xdr:nvCxnSpPr>
        <xdr:cNvPr id="129" name="直線コネクタ 128"/>
        <xdr:cNvCxnSpPr/>
      </xdr:nvCxnSpPr>
      <xdr:spPr>
        <a:xfrm flipV="1">
          <a:off x="1130300" y="1004804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3153</xdr:rowOff>
    </xdr:from>
    <xdr:to>
      <xdr:col>24</xdr:col>
      <xdr:colOff>114300</xdr:colOff>
      <xdr:row>58</xdr:row>
      <xdr:rowOff>104753</xdr:rowOff>
    </xdr:to>
    <xdr:sp macro="" textlink="">
      <xdr:nvSpPr>
        <xdr:cNvPr id="139" name="楕円 138"/>
        <xdr:cNvSpPr/>
      </xdr:nvSpPr>
      <xdr:spPr>
        <a:xfrm>
          <a:off x="4584700" y="99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91543</xdr:rowOff>
    </xdr:from>
    <xdr:ext cx="534377" cy="259045"/>
    <xdr:sp macro="" textlink="">
      <xdr:nvSpPr>
        <xdr:cNvPr id="140" name="総務費該当値テキスト"/>
        <xdr:cNvSpPr txBox="1"/>
      </xdr:nvSpPr>
      <xdr:spPr>
        <a:xfrm>
          <a:off x="4686300" y="98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48869</xdr:rowOff>
    </xdr:from>
    <xdr:to>
      <xdr:col>20</xdr:col>
      <xdr:colOff>38100</xdr:colOff>
      <xdr:row>56</xdr:row>
      <xdr:rowOff>150469</xdr:rowOff>
    </xdr:to>
    <xdr:sp macro="" textlink="">
      <xdr:nvSpPr>
        <xdr:cNvPr id="141" name="楕円 140"/>
        <xdr:cNvSpPr/>
      </xdr:nvSpPr>
      <xdr:spPr>
        <a:xfrm>
          <a:off x="3746500" y="96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141596</xdr:rowOff>
    </xdr:from>
    <xdr:ext cx="599010" cy="259045"/>
    <xdr:sp macro="" textlink="">
      <xdr:nvSpPr>
        <xdr:cNvPr id="142" name="テキスト ボックス 141"/>
        <xdr:cNvSpPr txBox="1"/>
      </xdr:nvSpPr>
      <xdr:spPr>
        <a:xfrm>
          <a:off x="3497795" y="97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79162</xdr:rowOff>
    </xdr:from>
    <xdr:to>
      <xdr:col>15</xdr:col>
      <xdr:colOff>101600</xdr:colOff>
      <xdr:row>59</xdr:row>
      <xdr:rowOff>9312</xdr:rowOff>
    </xdr:to>
    <xdr:sp macro="" textlink="">
      <xdr:nvSpPr>
        <xdr:cNvPr id="143" name="楕円 142"/>
        <xdr:cNvSpPr/>
      </xdr:nvSpPr>
      <xdr:spPr>
        <a:xfrm>
          <a:off x="2857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439</xdr:rowOff>
    </xdr:from>
    <xdr:ext cx="534377" cy="259045"/>
    <xdr:sp macro="" textlink="">
      <xdr:nvSpPr>
        <xdr:cNvPr id="144" name="テキスト ボックス 143"/>
        <xdr:cNvSpPr txBox="1"/>
      </xdr:nvSpPr>
      <xdr:spPr>
        <a:xfrm>
          <a:off x="2641111" y="101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53140</xdr:rowOff>
    </xdr:from>
    <xdr:to>
      <xdr:col>10</xdr:col>
      <xdr:colOff>165100</xdr:colOff>
      <xdr:row>58</xdr:row>
      <xdr:rowOff>154740</xdr:rowOff>
    </xdr:to>
    <xdr:sp macro="" textlink="">
      <xdr:nvSpPr>
        <xdr:cNvPr id="145" name="楕円 144"/>
        <xdr:cNvSpPr/>
      </xdr:nvSpPr>
      <xdr:spPr>
        <a:xfrm>
          <a:off x="1968500" y="99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145867</xdr:rowOff>
    </xdr:from>
    <xdr:ext cx="534377" cy="259045"/>
    <xdr:sp macro="" textlink="">
      <xdr:nvSpPr>
        <xdr:cNvPr id="146" name="テキスト ボックス 145"/>
        <xdr:cNvSpPr txBox="1"/>
      </xdr:nvSpPr>
      <xdr:spPr>
        <a:xfrm>
          <a:off x="1752111" y="100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88916</xdr:rowOff>
    </xdr:from>
    <xdr:to>
      <xdr:col>6</xdr:col>
      <xdr:colOff>38100</xdr:colOff>
      <xdr:row>59</xdr:row>
      <xdr:rowOff>19066</xdr:rowOff>
    </xdr:to>
    <xdr:sp macro="" textlink="">
      <xdr:nvSpPr>
        <xdr:cNvPr id="147" name="楕円 146"/>
        <xdr:cNvSpPr/>
      </xdr:nvSpPr>
      <xdr:spPr>
        <a:xfrm>
          <a:off x="1079500" y="100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10193</xdr:rowOff>
    </xdr:from>
    <xdr:ext cx="534377" cy="259045"/>
    <xdr:sp macro="" textlink="">
      <xdr:nvSpPr>
        <xdr:cNvPr id="148" name="テキスト ボックス 147"/>
        <xdr:cNvSpPr txBox="1"/>
      </xdr:nvSpPr>
      <xdr:spPr>
        <a:xfrm>
          <a:off x="863111" y="101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51777</xdr:rowOff>
    </xdr:from>
    <xdr:to>
      <xdr:col>24</xdr:col>
      <xdr:colOff>63500</xdr:colOff>
      <xdr:row>77</xdr:row>
      <xdr:rowOff>120422</xdr:rowOff>
    </xdr:to>
    <xdr:cxnSp macro="">
      <xdr:nvCxnSpPr>
        <xdr:cNvPr id="180" name="直線コネクタ 179"/>
        <xdr:cNvCxnSpPr/>
      </xdr:nvCxnSpPr>
      <xdr:spPr>
        <a:xfrm flipV="1">
          <a:off x="3797300" y="13081977"/>
          <a:ext cx="838200" cy="2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120422</xdr:rowOff>
    </xdr:from>
    <xdr:to>
      <xdr:col>19</xdr:col>
      <xdr:colOff>177800</xdr:colOff>
      <xdr:row>78</xdr:row>
      <xdr:rowOff>2747</xdr:rowOff>
    </xdr:to>
    <xdr:cxnSp macro="">
      <xdr:nvCxnSpPr>
        <xdr:cNvPr id="183" name="直線コネクタ 182"/>
        <xdr:cNvCxnSpPr/>
      </xdr:nvCxnSpPr>
      <xdr:spPr>
        <a:xfrm flipV="1">
          <a:off x="2908300" y="13322072"/>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2747</xdr:rowOff>
    </xdr:from>
    <xdr:to>
      <xdr:col>15</xdr:col>
      <xdr:colOff>50800</xdr:colOff>
      <xdr:row>78</xdr:row>
      <xdr:rowOff>40672</xdr:rowOff>
    </xdr:to>
    <xdr:cxnSp macro="">
      <xdr:nvCxnSpPr>
        <xdr:cNvPr id="186" name="直線コネクタ 185"/>
        <xdr:cNvCxnSpPr/>
      </xdr:nvCxnSpPr>
      <xdr:spPr>
        <a:xfrm flipV="1">
          <a:off x="2019300" y="13375847"/>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40672</xdr:rowOff>
    </xdr:from>
    <xdr:to>
      <xdr:col>10</xdr:col>
      <xdr:colOff>114300</xdr:colOff>
      <xdr:row>78</xdr:row>
      <xdr:rowOff>41272</xdr:rowOff>
    </xdr:to>
    <xdr:cxnSp macro="">
      <xdr:nvCxnSpPr>
        <xdr:cNvPr id="189" name="直線コネクタ 188"/>
        <xdr:cNvCxnSpPr/>
      </xdr:nvCxnSpPr>
      <xdr:spPr>
        <a:xfrm flipV="1">
          <a:off x="1130300" y="13413772"/>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977</xdr:rowOff>
    </xdr:from>
    <xdr:to>
      <xdr:col>24</xdr:col>
      <xdr:colOff>114300</xdr:colOff>
      <xdr:row>76</xdr:row>
      <xdr:rowOff>102577</xdr:rowOff>
    </xdr:to>
    <xdr:sp macro="" textlink="">
      <xdr:nvSpPr>
        <xdr:cNvPr id="199" name="楕円 198"/>
        <xdr:cNvSpPr/>
      </xdr:nvSpPr>
      <xdr:spPr>
        <a:xfrm>
          <a:off x="4584700" y="130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150854</xdr:rowOff>
    </xdr:from>
    <xdr:ext cx="599010" cy="259045"/>
    <xdr:sp macro="" textlink="">
      <xdr:nvSpPr>
        <xdr:cNvPr id="200" name="民生費該当値テキスト"/>
        <xdr:cNvSpPr txBox="1"/>
      </xdr:nvSpPr>
      <xdr:spPr>
        <a:xfrm>
          <a:off x="4686300" y="1300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69622</xdr:rowOff>
    </xdr:from>
    <xdr:to>
      <xdr:col>20</xdr:col>
      <xdr:colOff>38100</xdr:colOff>
      <xdr:row>77</xdr:row>
      <xdr:rowOff>171222</xdr:rowOff>
    </xdr:to>
    <xdr:sp macro="" textlink="">
      <xdr:nvSpPr>
        <xdr:cNvPr id="201" name="楕円 200"/>
        <xdr:cNvSpPr/>
      </xdr:nvSpPr>
      <xdr:spPr>
        <a:xfrm>
          <a:off x="3746500" y="132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162349</xdr:rowOff>
    </xdr:from>
    <xdr:ext cx="599010" cy="259045"/>
    <xdr:sp macro="" textlink="">
      <xdr:nvSpPr>
        <xdr:cNvPr id="202" name="テキスト ボックス 201"/>
        <xdr:cNvSpPr txBox="1"/>
      </xdr:nvSpPr>
      <xdr:spPr>
        <a:xfrm>
          <a:off x="3497795" y="133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123397</xdr:rowOff>
    </xdr:from>
    <xdr:to>
      <xdr:col>15</xdr:col>
      <xdr:colOff>101600</xdr:colOff>
      <xdr:row>78</xdr:row>
      <xdr:rowOff>53547</xdr:rowOff>
    </xdr:to>
    <xdr:sp macro="" textlink="">
      <xdr:nvSpPr>
        <xdr:cNvPr id="203" name="楕円 202"/>
        <xdr:cNvSpPr/>
      </xdr:nvSpPr>
      <xdr:spPr>
        <a:xfrm>
          <a:off x="2857500" y="133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44674</xdr:rowOff>
    </xdr:from>
    <xdr:ext cx="599010" cy="259045"/>
    <xdr:sp macro="" textlink="">
      <xdr:nvSpPr>
        <xdr:cNvPr id="204" name="テキスト ボックス 203"/>
        <xdr:cNvSpPr txBox="1"/>
      </xdr:nvSpPr>
      <xdr:spPr>
        <a:xfrm>
          <a:off x="2608795" y="1341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161322</xdr:rowOff>
    </xdr:from>
    <xdr:to>
      <xdr:col>10</xdr:col>
      <xdr:colOff>165100</xdr:colOff>
      <xdr:row>78</xdr:row>
      <xdr:rowOff>91472</xdr:rowOff>
    </xdr:to>
    <xdr:sp macro="" textlink="">
      <xdr:nvSpPr>
        <xdr:cNvPr id="205" name="楕円 204"/>
        <xdr:cNvSpPr/>
      </xdr:nvSpPr>
      <xdr:spPr>
        <a:xfrm>
          <a:off x="1968500" y="133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82599</xdr:rowOff>
    </xdr:from>
    <xdr:ext cx="599010" cy="259045"/>
    <xdr:sp macro="" textlink="">
      <xdr:nvSpPr>
        <xdr:cNvPr id="206" name="テキスト ボックス 205"/>
        <xdr:cNvSpPr txBox="1"/>
      </xdr:nvSpPr>
      <xdr:spPr>
        <a:xfrm>
          <a:off x="1719795" y="134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161922</xdr:rowOff>
    </xdr:from>
    <xdr:to>
      <xdr:col>6</xdr:col>
      <xdr:colOff>38100</xdr:colOff>
      <xdr:row>78</xdr:row>
      <xdr:rowOff>92072</xdr:rowOff>
    </xdr:to>
    <xdr:sp macro="" textlink="">
      <xdr:nvSpPr>
        <xdr:cNvPr id="207" name="楕円 206"/>
        <xdr:cNvSpPr/>
      </xdr:nvSpPr>
      <xdr:spPr>
        <a:xfrm>
          <a:off x="1079500" y="133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83199</xdr:rowOff>
    </xdr:from>
    <xdr:ext cx="599010" cy="259045"/>
    <xdr:sp macro="" textlink="">
      <xdr:nvSpPr>
        <xdr:cNvPr id="208" name="テキスト ボックス 207"/>
        <xdr:cNvSpPr txBox="1"/>
      </xdr:nvSpPr>
      <xdr:spPr>
        <a:xfrm>
          <a:off x="830795" y="1345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69253</xdr:rowOff>
    </xdr:from>
    <xdr:to>
      <xdr:col>24</xdr:col>
      <xdr:colOff>63500</xdr:colOff>
      <xdr:row>97</xdr:row>
      <xdr:rowOff>168808</xdr:rowOff>
    </xdr:to>
    <xdr:cxnSp macro="">
      <xdr:nvCxnSpPr>
        <xdr:cNvPr id="238" name="直線コネクタ 237"/>
        <xdr:cNvCxnSpPr/>
      </xdr:nvCxnSpPr>
      <xdr:spPr>
        <a:xfrm flipV="1">
          <a:off x="3797300" y="16528453"/>
          <a:ext cx="838200" cy="2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9" name="衛生費平均値テキスト"/>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168808</xdr:rowOff>
    </xdr:from>
    <xdr:to>
      <xdr:col>19</xdr:col>
      <xdr:colOff>177800</xdr:colOff>
      <xdr:row>98</xdr:row>
      <xdr:rowOff>17551</xdr:rowOff>
    </xdr:to>
    <xdr:cxnSp macro="">
      <xdr:nvCxnSpPr>
        <xdr:cNvPr id="241" name="直線コネクタ 240"/>
        <xdr:cNvCxnSpPr/>
      </xdr:nvCxnSpPr>
      <xdr:spPr>
        <a:xfrm flipV="1">
          <a:off x="2908300" y="1679945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3" name="テキスト ボックス 242"/>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17551</xdr:rowOff>
    </xdr:from>
    <xdr:to>
      <xdr:col>15</xdr:col>
      <xdr:colOff>50800</xdr:colOff>
      <xdr:row>98</xdr:row>
      <xdr:rowOff>32753</xdr:rowOff>
    </xdr:to>
    <xdr:cxnSp macro="">
      <xdr:nvCxnSpPr>
        <xdr:cNvPr id="244" name="直線コネクタ 243"/>
        <xdr:cNvCxnSpPr/>
      </xdr:nvCxnSpPr>
      <xdr:spPr>
        <a:xfrm flipV="1">
          <a:off x="2019300" y="16819651"/>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6" name="テキスト ボックス 245"/>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32753</xdr:rowOff>
    </xdr:from>
    <xdr:to>
      <xdr:col>10</xdr:col>
      <xdr:colOff>114300</xdr:colOff>
      <xdr:row>98</xdr:row>
      <xdr:rowOff>80341</xdr:rowOff>
    </xdr:to>
    <xdr:cxnSp macro="">
      <xdr:nvCxnSpPr>
        <xdr:cNvPr id="247" name="直線コネクタ 246"/>
        <xdr:cNvCxnSpPr/>
      </xdr:nvCxnSpPr>
      <xdr:spPr>
        <a:xfrm flipV="1">
          <a:off x="1130300" y="16834853"/>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9" name="テキスト ボックス 248"/>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51" name="テキスト ボックス 250"/>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18453</xdr:rowOff>
    </xdr:from>
    <xdr:to>
      <xdr:col>24</xdr:col>
      <xdr:colOff>114300</xdr:colOff>
      <xdr:row>96</xdr:row>
      <xdr:rowOff>120053</xdr:rowOff>
    </xdr:to>
    <xdr:sp macro="" textlink="">
      <xdr:nvSpPr>
        <xdr:cNvPr id="257" name="楕円 256"/>
        <xdr:cNvSpPr/>
      </xdr:nvSpPr>
      <xdr:spPr>
        <a:xfrm>
          <a:off x="4584700" y="164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41330</xdr:rowOff>
    </xdr:from>
    <xdr:ext cx="534377" cy="259045"/>
    <xdr:sp macro="" textlink="">
      <xdr:nvSpPr>
        <xdr:cNvPr id="258" name="衛生費該当値テキスト"/>
        <xdr:cNvSpPr txBox="1"/>
      </xdr:nvSpPr>
      <xdr:spPr>
        <a:xfrm>
          <a:off x="4686300" y="1632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118008</xdr:rowOff>
    </xdr:from>
    <xdr:to>
      <xdr:col>20</xdr:col>
      <xdr:colOff>38100</xdr:colOff>
      <xdr:row>98</xdr:row>
      <xdr:rowOff>48158</xdr:rowOff>
    </xdr:to>
    <xdr:sp macro="" textlink="">
      <xdr:nvSpPr>
        <xdr:cNvPr id="259" name="楕円 258"/>
        <xdr:cNvSpPr/>
      </xdr:nvSpPr>
      <xdr:spPr>
        <a:xfrm>
          <a:off x="3746500" y="167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39285</xdr:rowOff>
    </xdr:from>
    <xdr:ext cx="534377" cy="259045"/>
    <xdr:sp macro="" textlink="">
      <xdr:nvSpPr>
        <xdr:cNvPr id="260" name="テキスト ボックス 259"/>
        <xdr:cNvSpPr txBox="1"/>
      </xdr:nvSpPr>
      <xdr:spPr>
        <a:xfrm>
          <a:off x="3530111" y="168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138201</xdr:rowOff>
    </xdr:from>
    <xdr:to>
      <xdr:col>15</xdr:col>
      <xdr:colOff>101600</xdr:colOff>
      <xdr:row>98</xdr:row>
      <xdr:rowOff>68351</xdr:rowOff>
    </xdr:to>
    <xdr:sp macro="" textlink="">
      <xdr:nvSpPr>
        <xdr:cNvPr id="261" name="楕円 260"/>
        <xdr:cNvSpPr/>
      </xdr:nvSpPr>
      <xdr:spPr>
        <a:xfrm>
          <a:off x="2857500" y="167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59478</xdr:rowOff>
    </xdr:from>
    <xdr:ext cx="534377" cy="259045"/>
    <xdr:sp macro="" textlink="">
      <xdr:nvSpPr>
        <xdr:cNvPr id="262" name="テキスト ボックス 261"/>
        <xdr:cNvSpPr txBox="1"/>
      </xdr:nvSpPr>
      <xdr:spPr>
        <a:xfrm>
          <a:off x="2641111" y="168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153403</xdr:rowOff>
    </xdr:from>
    <xdr:to>
      <xdr:col>10</xdr:col>
      <xdr:colOff>165100</xdr:colOff>
      <xdr:row>98</xdr:row>
      <xdr:rowOff>83553</xdr:rowOff>
    </xdr:to>
    <xdr:sp macro="" textlink="">
      <xdr:nvSpPr>
        <xdr:cNvPr id="263" name="楕円 262"/>
        <xdr:cNvSpPr/>
      </xdr:nvSpPr>
      <xdr:spPr>
        <a:xfrm>
          <a:off x="1968500" y="167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74680</xdr:rowOff>
    </xdr:from>
    <xdr:ext cx="534377" cy="259045"/>
    <xdr:sp macro="" textlink="">
      <xdr:nvSpPr>
        <xdr:cNvPr id="264" name="テキスト ボックス 263"/>
        <xdr:cNvSpPr txBox="1"/>
      </xdr:nvSpPr>
      <xdr:spPr>
        <a:xfrm>
          <a:off x="1752111" y="168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29541</xdr:rowOff>
    </xdr:from>
    <xdr:to>
      <xdr:col>6</xdr:col>
      <xdr:colOff>38100</xdr:colOff>
      <xdr:row>98</xdr:row>
      <xdr:rowOff>131141</xdr:rowOff>
    </xdr:to>
    <xdr:sp macro="" textlink="">
      <xdr:nvSpPr>
        <xdr:cNvPr id="265" name="楕円 264"/>
        <xdr:cNvSpPr/>
      </xdr:nvSpPr>
      <xdr:spPr>
        <a:xfrm>
          <a:off x="1079500" y="168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122268</xdr:rowOff>
    </xdr:from>
    <xdr:ext cx="534377" cy="259045"/>
    <xdr:sp macro="" textlink="">
      <xdr:nvSpPr>
        <xdr:cNvPr id="266" name="テキスト ボックス 265"/>
        <xdr:cNvSpPr txBox="1"/>
      </xdr:nvSpPr>
      <xdr:spPr>
        <a:xfrm>
          <a:off x="863111" y="169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98437</xdr:rowOff>
    </xdr:from>
    <xdr:to>
      <xdr:col>55</xdr:col>
      <xdr:colOff>0</xdr:colOff>
      <xdr:row>57</xdr:row>
      <xdr:rowOff>66982</xdr:rowOff>
    </xdr:to>
    <xdr:cxnSp macro="">
      <xdr:nvCxnSpPr>
        <xdr:cNvPr id="350" name="直線コネクタ 349"/>
        <xdr:cNvCxnSpPr/>
      </xdr:nvCxnSpPr>
      <xdr:spPr>
        <a:xfrm flipV="1">
          <a:off x="9639300" y="9528187"/>
          <a:ext cx="838200" cy="3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51095</xdr:rowOff>
    </xdr:from>
    <xdr:to>
      <xdr:col>50</xdr:col>
      <xdr:colOff>114300</xdr:colOff>
      <xdr:row>57</xdr:row>
      <xdr:rowOff>66982</xdr:rowOff>
    </xdr:to>
    <xdr:cxnSp macro="">
      <xdr:nvCxnSpPr>
        <xdr:cNvPr id="353" name="直線コネクタ 352"/>
        <xdr:cNvCxnSpPr/>
      </xdr:nvCxnSpPr>
      <xdr:spPr>
        <a:xfrm>
          <a:off x="8750300" y="982374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171315</xdr:rowOff>
    </xdr:from>
    <xdr:to>
      <xdr:col>45</xdr:col>
      <xdr:colOff>177800</xdr:colOff>
      <xdr:row>57</xdr:row>
      <xdr:rowOff>51095</xdr:rowOff>
    </xdr:to>
    <xdr:cxnSp macro="">
      <xdr:nvCxnSpPr>
        <xdr:cNvPr id="356" name="直線コネクタ 355"/>
        <xdr:cNvCxnSpPr/>
      </xdr:nvCxnSpPr>
      <xdr:spPr>
        <a:xfrm>
          <a:off x="7861300" y="9772515"/>
          <a:ext cx="889000" cy="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171315</xdr:rowOff>
    </xdr:from>
    <xdr:to>
      <xdr:col>41</xdr:col>
      <xdr:colOff>50800</xdr:colOff>
      <xdr:row>57</xdr:row>
      <xdr:rowOff>35824</xdr:rowOff>
    </xdr:to>
    <xdr:cxnSp macro="">
      <xdr:nvCxnSpPr>
        <xdr:cNvPr id="359" name="直線コネクタ 358"/>
        <xdr:cNvCxnSpPr/>
      </xdr:nvCxnSpPr>
      <xdr:spPr>
        <a:xfrm flipV="1">
          <a:off x="6972300" y="9772515"/>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47637</xdr:rowOff>
    </xdr:from>
    <xdr:to>
      <xdr:col>55</xdr:col>
      <xdr:colOff>50800</xdr:colOff>
      <xdr:row>55</xdr:row>
      <xdr:rowOff>149237</xdr:rowOff>
    </xdr:to>
    <xdr:sp macro="" textlink="">
      <xdr:nvSpPr>
        <xdr:cNvPr id="369" name="楕円 368"/>
        <xdr:cNvSpPr/>
      </xdr:nvSpPr>
      <xdr:spPr>
        <a:xfrm>
          <a:off x="10426700" y="94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70514</xdr:rowOff>
    </xdr:from>
    <xdr:ext cx="534377" cy="259045"/>
    <xdr:sp macro="" textlink="">
      <xdr:nvSpPr>
        <xdr:cNvPr id="370" name="農林水産業費該当値テキスト"/>
        <xdr:cNvSpPr txBox="1"/>
      </xdr:nvSpPr>
      <xdr:spPr>
        <a:xfrm>
          <a:off x="10528300" y="93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16182</xdr:rowOff>
    </xdr:from>
    <xdr:to>
      <xdr:col>50</xdr:col>
      <xdr:colOff>165100</xdr:colOff>
      <xdr:row>57</xdr:row>
      <xdr:rowOff>117782</xdr:rowOff>
    </xdr:to>
    <xdr:sp macro="" textlink="">
      <xdr:nvSpPr>
        <xdr:cNvPr id="371" name="楕円 370"/>
        <xdr:cNvSpPr/>
      </xdr:nvSpPr>
      <xdr:spPr>
        <a:xfrm>
          <a:off x="9588500" y="9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108909</xdr:rowOff>
    </xdr:from>
    <xdr:ext cx="534377" cy="259045"/>
    <xdr:sp macro="" textlink="">
      <xdr:nvSpPr>
        <xdr:cNvPr id="372" name="テキスト ボックス 371"/>
        <xdr:cNvSpPr txBox="1"/>
      </xdr:nvSpPr>
      <xdr:spPr>
        <a:xfrm>
          <a:off x="9372111" y="988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295</xdr:rowOff>
    </xdr:from>
    <xdr:to>
      <xdr:col>46</xdr:col>
      <xdr:colOff>38100</xdr:colOff>
      <xdr:row>57</xdr:row>
      <xdr:rowOff>101895</xdr:rowOff>
    </xdr:to>
    <xdr:sp macro="" textlink="">
      <xdr:nvSpPr>
        <xdr:cNvPr id="373" name="楕円 372"/>
        <xdr:cNvSpPr/>
      </xdr:nvSpPr>
      <xdr:spPr>
        <a:xfrm>
          <a:off x="8699500" y="97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93022</xdr:rowOff>
    </xdr:from>
    <xdr:ext cx="534377" cy="259045"/>
    <xdr:sp macro="" textlink="">
      <xdr:nvSpPr>
        <xdr:cNvPr id="374" name="テキスト ボックス 373"/>
        <xdr:cNvSpPr txBox="1"/>
      </xdr:nvSpPr>
      <xdr:spPr>
        <a:xfrm>
          <a:off x="8483111" y="9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120515</xdr:rowOff>
    </xdr:from>
    <xdr:to>
      <xdr:col>41</xdr:col>
      <xdr:colOff>101600</xdr:colOff>
      <xdr:row>57</xdr:row>
      <xdr:rowOff>50665</xdr:rowOff>
    </xdr:to>
    <xdr:sp macro="" textlink="">
      <xdr:nvSpPr>
        <xdr:cNvPr id="375" name="楕円 374"/>
        <xdr:cNvSpPr/>
      </xdr:nvSpPr>
      <xdr:spPr>
        <a:xfrm>
          <a:off x="7810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41792</xdr:rowOff>
    </xdr:from>
    <xdr:ext cx="534377" cy="259045"/>
    <xdr:sp macro="" textlink="">
      <xdr:nvSpPr>
        <xdr:cNvPr id="376" name="テキスト ボックス 375"/>
        <xdr:cNvSpPr txBox="1"/>
      </xdr:nvSpPr>
      <xdr:spPr>
        <a:xfrm>
          <a:off x="7594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156474</xdr:rowOff>
    </xdr:from>
    <xdr:to>
      <xdr:col>36</xdr:col>
      <xdr:colOff>165100</xdr:colOff>
      <xdr:row>57</xdr:row>
      <xdr:rowOff>86624</xdr:rowOff>
    </xdr:to>
    <xdr:sp macro="" textlink="">
      <xdr:nvSpPr>
        <xdr:cNvPr id="377" name="楕円 376"/>
        <xdr:cNvSpPr/>
      </xdr:nvSpPr>
      <xdr:spPr>
        <a:xfrm>
          <a:off x="69215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77751</xdr:rowOff>
    </xdr:from>
    <xdr:ext cx="534377" cy="259045"/>
    <xdr:sp macro="" textlink="">
      <xdr:nvSpPr>
        <xdr:cNvPr id="378" name="テキスト ボックス 377"/>
        <xdr:cNvSpPr txBox="1"/>
      </xdr:nvSpPr>
      <xdr:spPr>
        <a:xfrm>
          <a:off x="6705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864</xdr:rowOff>
    </xdr:from>
    <xdr:to>
      <xdr:col>55</xdr:col>
      <xdr:colOff>0</xdr:colOff>
      <xdr:row>77</xdr:row>
      <xdr:rowOff>145644</xdr:rowOff>
    </xdr:to>
    <xdr:cxnSp macro="">
      <xdr:nvCxnSpPr>
        <xdr:cNvPr id="407" name="直線コネクタ 406"/>
        <xdr:cNvCxnSpPr/>
      </xdr:nvCxnSpPr>
      <xdr:spPr>
        <a:xfrm>
          <a:off x="9639300" y="1320251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xdr:rowOff>
    </xdr:from>
    <xdr:to>
      <xdr:col>50</xdr:col>
      <xdr:colOff>114300</xdr:colOff>
      <xdr:row>77</xdr:row>
      <xdr:rowOff>126822</xdr:rowOff>
    </xdr:to>
    <xdr:cxnSp macro="">
      <xdr:nvCxnSpPr>
        <xdr:cNvPr id="410" name="直線コネクタ 409"/>
        <xdr:cNvCxnSpPr/>
      </xdr:nvCxnSpPr>
      <xdr:spPr>
        <a:xfrm flipV="1">
          <a:off x="8750300" y="13202514"/>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52108</xdr:rowOff>
    </xdr:from>
    <xdr:to>
      <xdr:col>45</xdr:col>
      <xdr:colOff>177800</xdr:colOff>
      <xdr:row>77</xdr:row>
      <xdr:rowOff>126822</xdr:rowOff>
    </xdr:to>
    <xdr:cxnSp macro="">
      <xdr:nvCxnSpPr>
        <xdr:cNvPr id="413" name="直線コネクタ 412"/>
        <xdr:cNvCxnSpPr/>
      </xdr:nvCxnSpPr>
      <xdr:spPr>
        <a:xfrm>
          <a:off x="7861300" y="13253758"/>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52108</xdr:rowOff>
    </xdr:from>
    <xdr:to>
      <xdr:col>41</xdr:col>
      <xdr:colOff>50800</xdr:colOff>
      <xdr:row>77</xdr:row>
      <xdr:rowOff>104115</xdr:rowOff>
    </xdr:to>
    <xdr:cxnSp macro="">
      <xdr:nvCxnSpPr>
        <xdr:cNvPr id="416" name="直線コネクタ 415"/>
        <xdr:cNvCxnSpPr/>
      </xdr:nvCxnSpPr>
      <xdr:spPr>
        <a:xfrm flipV="1">
          <a:off x="6972300" y="13253758"/>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94844</xdr:rowOff>
    </xdr:from>
    <xdr:to>
      <xdr:col>55</xdr:col>
      <xdr:colOff>50800</xdr:colOff>
      <xdr:row>78</xdr:row>
      <xdr:rowOff>24994</xdr:rowOff>
    </xdr:to>
    <xdr:sp macro="" textlink="">
      <xdr:nvSpPr>
        <xdr:cNvPr id="426" name="楕円 425"/>
        <xdr:cNvSpPr/>
      </xdr:nvSpPr>
      <xdr:spPr>
        <a:xfrm>
          <a:off x="104267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73271</xdr:rowOff>
    </xdr:from>
    <xdr:ext cx="469744" cy="259045"/>
    <xdr:sp macro="" textlink="">
      <xdr:nvSpPr>
        <xdr:cNvPr id="427" name="商工費該当値テキスト"/>
        <xdr:cNvSpPr txBox="1"/>
      </xdr:nvSpPr>
      <xdr:spPr>
        <a:xfrm>
          <a:off x="10528300" y="132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121514</xdr:rowOff>
    </xdr:from>
    <xdr:to>
      <xdr:col>50</xdr:col>
      <xdr:colOff>165100</xdr:colOff>
      <xdr:row>77</xdr:row>
      <xdr:rowOff>51664</xdr:rowOff>
    </xdr:to>
    <xdr:sp macro="" textlink="">
      <xdr:nvSpPr>
        <xdr:cNvPr id="428" name="楕円 427"/>
        <xdr:cNvSpPr/>
      </xdr:nvSpPr>
      <xdr:spPr>
        <a:xfrm>
          <a:off x="9588500" y="131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42791</xdr:rowOff>
    </xdr:from>
    <xdr:ext cx="534377" cy="259045"/>
    <xdr:sp macro="" textlink="">
      <xdr:nvSpPr>
        <xdr:cNvPr id="429" name="テキスト ボックス 428"/>
        <xdr:cNvSpPr txBox="1"/>
      </xdr:nvSpPr>
      <xdr:spPr>
        <a:xfrm>
          <a:off x="9372111" y="132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76022</xdr:rowOff>
    </xdr:from>
    <xdr:to>
      <xdr:col>46</xdr:col>
      <xdr:colOff>38100</xdr:colOff>
      <xdr:row>78</xdr:row>
      <xdr:rowOff>6172</xdr:rowOff>
    </xdr:to>
    <xdr:sp macro="" textlink="">
      <xdr:nvSpPr>
        <xdr:cNvPr id="430" name="楕円 429"/>
        <xdr:cNvSpPr/>
      </xdr:nvSpPr>
      <xdr:spPr>
        <a:xfrm>
          <a:off x="8699500" y="132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168749</xdr:rowOff>
    </xdr:from>
    <xdr:ext cx="469744" cy="259045"/>
    <xdr:sp macro="" textlink="">
      <xdr:nvSpPr>
        <xdr:cNvPr id="431" name="テキスト ボックス 430"/>
        <xdr:cNvSpPr txBox="1"/>
      </xdr:nvSpPr>
      <xdr:spPr>
        <a:xfrm>
          <a:off x="8515428" y="133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1308</xdr:rowOff>
    </xdr:from>
    <xdr:to>
      <xdr:col>41</xdr:col>
      <xdr:colOff>101600</xdr:colOff>
      <xdr:row>77</xdr:row>
      <xdr:rowOff>102908</xdr:rowOff>
    </xdr:to>
    <xdr:sp macro="" textlink="">
      <xdr:nvSpPr>
        <xdr:cNvPr id="432" name="楕円 431"/>
        <xdr:cNvSpPr/>
      </xdr:nvSpPr>
      <xdr:spPr>
        <a:xfrm>
          <a:off x="7810500" y="1320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94035</xdr:rowOff>
    </xdr:from>
    <xdr:ext cx="469744" cy="259045"/>
    <xdr:sp macro="" textlink="">
      <xdr:nvSpPr>
        <xdr:cNvPr id="433" name="テキスト ボックス 432"/>
        <xdr:cNvSpPr txBox="1"/>
      </xdr:nvSpPr>
      <xdr:spPr>
        <a:xfrm>
          <a:off x="7626428" y="1329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53315</xdr:rowOff>
    </xdr:from>
    <xdr:to>
      <xdr:col>36</xdr:col>
      <xdr:colOff>165100</xdr:colOff>
      <xdr:row>77</xdr:row>
      <xdr:rowOff>154915</xdr:rowOff>
    </xdr:to>
    <xdr:sp macro="" textlink="">
      <xdr:nvSpPr>
        <xdr:cNvPr id="434" name="楕円 433"/>
        <xdr:cNvSpPr/>
      </xdr:nvSpPr>
      <xdr:spPr>
        <a:xfrm>
          <a:off x="6921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146042</xdr:rowOff>
    </xdr:from>
    <xdr:ext cx="469744" cy="259045"/>
    <xdr:sp macro="" textlink="">
      <xdr:nvSpPr>
        <xdr:cNvPr id="435" name="テキスト ボックス 434"/>
        <xdr:cNvSpPr txBox="1"/>
      </xdr:nvSpPr>
      <xdr:spPr>
        <a:xfrm>
          <a:off x="6737428"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115449</xdr:rowOff>
    </xdr:from>
    <xdr:to>
      <xdr:col>55</xdr:col>
      <xdr:colOff>0</xdr:colOff>
      <xdr:row>98</xdr:row>
      <xdr:rowOff>148692</xdr:rowOff>
    </xdr:to>
    <xdr:cxnSp macro="">
      <xdr:nvCxnSpPr>
        <xdr:cNvPr id="465" name="直線コネクタ 464"/>
        <xdr:cNvCxnSpPr/>
      </xdr:nvCxnSpPr>
      <xdr:spPr>
        <a:xfrm>
          <a:off x="9639300" y="16917549"/>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xdr:rowOff>
    </xdr:from>
    <xdr:to>
      <xdr:col>50</xdr:col>
      <xdr:colOff>114300</xdr:colOff>
      <xdr:row>98</xdr:row>
      <xdr:rowOff>115449</xdr:rowOff>
    </xdr:to>
    <xdr:cxnSp macro="">
      <xdr:nvCxnSpPr>
        <xdr:cNvPr id="468" name="直線コネクタ 467"/>
        <xdr:cNvCxnSpPr/>
      </xdr:nvCxnSpPr>
      <xdr:spPr>
        <a:xfrm>
          <a:off x="8750300" y="16631247"/>
          <a:ext cx="889000" cy="2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xdr:rowOff>
    </xdr:from>
    <xdr:to>
      <xdr:col>45</xdr:col>
      <xdr:colOff>177800</xdr:colOff>
      <xdr:row>97</xdr:row>
      <xdr:rowOff>13133</xdr:rowOff>
    </xdr:to>
    <xdr:cxnSp macro="">
      <xdr:nvCxnSpPr>
        <xdr:cNvPr id="471" name="直線コネクタ 470"/>
        <xdr:cNvCxnSpPr/>
      </xdr:nvCxnSpPr>
      <xdr:spPr>
        <a:xfrm flipV="1">
          <a:off x="7861300" y="16631247"/>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24257</xdr:rowOff>
    </xdr:from>
    <xdr:to>
      <xdr:col>41</xdr:col>
      <xdr:colOff>50800</xdr:colOff>
      <xdr:row>97</xdr:row>
      <xdr:rowOff>13133</xdr:rowOff>
    </xdr:to>
    <xdr:cxnSp macro="">
      <xdr:nvCxnSpPr>
        <xdr:cNvPr id="474" name="直線コネクタ 473"/>
        <xdr:cNvCxnSpPr/>
      </xdr:nvCxnSpPr>
      <xdr:spPr>
        <a:xfrm>
          <a:off x="6972300" y="15797657"/>
          <a:ext cx="889000" cy="8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97892</xdr:rowOff>
    </xdr:from>
    <xdr:to>
      <xdr:col>55</xdr:col>
      <xdr:colOff>50800</xdr:colOff>
      <xdr:row>99</xdr:row>
      <xdr:rowOff>28042</xdr:rowOff>
    </xdr:to>
    <xdr:sp macro="" textlink="">
      <xdr:nvSpPr>
        <xdr:cNvPr id="484" name="楕円 483"/>
        <xdr:cNvSpPr/>
      </xdr:nvSpPr>
      <xdr:spPr>
        <a:xfrm>
          <a:off x="10426700" y="16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12819</xdr:rowOff>
    </xdr:from>
    <xdr:ext cx="534377" cy="259045"/>
    <xdr:sp macro="" textlink="">
      <xdr:nvSpPr>
        <xdr:cNvPr id="485" name="土木費該当値テキスト"/>
        <xdr:cNvSpPr txBox="1"/>
      </xdr:nvSpPr>
      <xdr:spPr>
        <a:xfrm>
          <a:off x="10528300" y="168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64649</xdr:rowOff>
    </xdr:from>
    <xdr:to>
      <xdr:col>50</xdr:col>
      <xdr:colOff>165100</xdr:colOff>
      <xdr:row>98</xdr:row>
      <xdr:rowOff>166249</xdr:rowOff>
    </xdr:to>
    <xdr:sp macro="" textlink="">
      <xdr:nvSpPr>
        <xdr:cNvPr id="486" name="楕円 485"/>
        <xdr:cNvSpPr/>
      </xdr:nvSpPr>
      <xdr:spPr>
        <a:xfrm>
          <a:off x="9588500" y="16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157376</xdr:rowOff>
    </xdr:from>
    <xdr:ext cx="534377" cy="259045"/>
    <xdr:sp macro="" textlink="">
      <xdr:nvSpPr>
        <xdr:cNvPr id="487" name="テキスト ボックス 486"/>
        <xdr:cNvSpPr txBox="1"/>
      </xdr:nvSpPr>
      <xdr:spPr>
        <a:xfrm>
          <a:off x="9372111" y="169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121247</xdr:rowOff>
    </xdr:from>
    <xdr:to>
      <xdr:col>46</xdr:col>
      <xdr:colOff>38100</xdr:colOff>
      <xdr:row>97</xdr:row>
      <xdr:rowOff>51397</xdr:rowOff>
    </xdr:to>
    <xdr:sp macro="" textlink="">
      <xdr:nvSpPr>
        <xdr:cNvPr id="488" name="楕円 487"/>
        <xdr:cNvSpPr/>
      </xdr:nvSpPr>
      <xdr:spPr>
        <a:xfrm>
          <a:off x="8699500" y="165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42524</xdr:rowOff>
    </xdr:from>
    <xdr:ext cx="534377" cy="259045"/>
    <xdr:sp macro="" textlink="">
      <xdr:nvSpPr>
        <xdr:cNvPr id="489" name="テキスト ボックス 488"/>
        <xdr:cNvSpPr txBox="1"/>
      </xdr:nvSpPr>
      <xdr:spPr>
        <a:xfrm>
          <a:off x="8483111" y="16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133783</xdr:rowOff>
    </xdr:from>
    <xdr:to>
      <xdr:col>41</xdr:col>
      <xdr:colOff>101600</xdr:colOff>
      <xdr:row>97</xdr:row>
      <xdr:rowOff>63933</xdr:rowOff>
    </xdr:to>
    <xdr:sp macro="" textlink="">
      <xdr:nvSpPr>
        <xdr:cNvPr id="490" name="楕円 489"/>
        <xdr:cNvSpPr/>
      </xdr:nvSpPr>
      <xdr:spPr>
        <a:xfrm>
          <a:off x="7810500" y="165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55060</xdr:rowOff>
    </xdr:from>
    <xdr:ext cx="534377" cy="259045"/>
    <xdr:sp macro="" textlink="">
      <xdr:nvSpPr>
        <xdr:cNvPr id="491" name="テキスト ボックス 490"/>
        <xdr:cNvSpPr txBox="1"/>
      </xdr:nvSpPr>
      <xdr:spPr>
        <a:xfrm>
          <a:off x="7594111" y="16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144907</xdr:rowOff>
    </xdr:from>
    <xdr:to>
      <xdr:col>36</xdr:col>
      <xdr:colOff>165100</xdr:colOff>
      <xdr:row>92</xdr:row>
      <xdr:rowOff>75057</xdr:rowOff>
    </xdr:to>
    <xdr:sp macro="" textlink="">
      <xdr:nvSpPr>
        <xdr:cNvPr id="492" name="楕円 491"/>
        <xdr:cNvSpPr/>
      </xdr:nvSpPr>
      <xdr:spPr>
        <a:xfrm>
          <a:off x="6921500" y="15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91584</xdr:rowOff>
    </xdr:from>
    <xdr:ext cx="534377" cy="259045"/>
    <xdr:sp macro="" textlink="">
      <xdr:nvSpPr>
        <xdr:cNvPr id="493" name="テキスト ボックス 492"/>
        <xdr:cNvSpPr txBox="1"/>
      </xdr:nvSpPr>
      <xdr:spPr>
        <a:xfrm>
          <a:off x="6705111" y="155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116566</xdr:rowOff>
    </xdr:from>
    <xdr:to>
      <xdr:col>85</xdr:col>
      <xdr:colOff>127000</xdr:colOff>
      <xdr:row>36</xdr:row>
      <xdr:rowOff>126167</xdr:rowOff>
    </xdr:to>
    <xdr:cxnSp macro="">
      <xdr:nvCxnSpPr>
        <xdr:cNvPr id="521" name="直線コネクタ 520"/>
        <xdr:cNvCxnSpPr/>
      </xdr:nvCxnSpPr>
      <xdr:spPr>
        <a:xfrm flipV="1">
          <a:off x="15481300" y="6288766"/>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126167</xdr:rowOff>
    </xdr:from>
    <xdr:to>
      <xdr:col>81</xdr:col>
      <xdr:colOff>50800</xdr:colOff>
      <xdr:row>36</xdr:row>
      <xdr:rowOff>153005</xdr:rowOff>
    </xdr:to>
    <xdr:cxnSp macro="">
      <xdr:nvCxnSpPr>
        <xdr:cNvPr id="524" name="直線コネクタ 523"/>
        <xdr:cNvCxnSpPr/>
      </xdr:nvCxnSpPr>
      <xdr:spPr>
        <a:xfrm flipV="1">
          <a:off x="14592300" y="6298367"/>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153005</xdr:rowOff>
    </xdr:from>
    <xdr:to>
      <xdr:col>76</xdr:col>
      <xdr:colOff>114300</xdr:colOff>
      <xdr:row>37</xdr:row>
      <xdr:rowOff>28418</xdr:rowOff>
    </xdr:to>
    <xdr:cxnSp macro="">
      <xdr:nvCxnSpPr>
        <xdr:cNvPr id="527" name="直線コネクタ 526"/>
        <xdr:cNvCxnSpPr/>
      </xdr:nvCxnSpPr>
      <xdr:spPr>
        <a:xfrm flipV="1">
          <a:off x="13703300" y="632520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28418</xdr:rowOff>
    </xdr:from>
    <xdr:to>
      <xdr:col>71</xdr:col>
      <xdr:colOff>177800</xdr:colOff>
      <xdr:row>37</xdr:row>
      <xdr:rowOff>36556</xdr:rowOff>
    </xdr:to>
    <xdr:cxnSp macro="">
      <xdr:nvCxnSpPr>
        <xdr:cNvPr id="530" name="直線コネクタ 529"/>
        <xdr:cNvCxnSpPr/>
      </xdr:nvCxnSpPr>
      <xdr:spPr>
        <a:xfrm flipV="1">
          <a:off x="12814300" y="6372068"/>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65766</xdr:rowOff>
    </xdr:from>
    <xdr:to>
      <xdr:col>85</xdr:col>
      <xdr:colOff>177800</xdr:colOff>
      <xdr:row>36</xdr:row>
      <xdr:rowOff>167366</xdr:rowOff>
    </xdr:to>
    <xdr:sp macro="" textlink="">
      <xdr:nvSpPr>
        <xdr:cNvPr id="540" name="楕円 539"/>
        <xdr:cNvSpPr/>
      </xdr:nvSpPr>
      <xdr:spPr>
        <a:xfrm>
          <a:off x="16268700" y="62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44193</xdr:rowOff>
    </xdr:from>
    <xdr:ext cx="534377" cy="259045"/>
    <xdr:sp macro="" textlink="">
      <xdr:nvSpPr>
        <xdr:cNvPr id="541" name="消防費該当値テキスト"/>
        <xdr:cNvSpPr txBox="1"/>
      </xdr:nvSpPr>
      <xdr:spPr>
        <a:xfrm>
          <a:off x="16370300" y="62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75367</xdr:rowOff>
    </xdr:from>
    <xdr:to>
      <xdr:col>81</xdr:col>
      <xdr:colOff>101600</xdr:colOff>
      <xdr:row>37</xdr:row>
      <xdr:rowOff>5517</xdr:rowOff>
    </xdr:to>
    <xdr:sp macro="" textlink="">
      <xdr:nvSpPr>
        <xdr:cNvPr id="542" name="楕円 541"/>
        <xdr:cNvSpPr/>
      </xdr:nvSpPr>
      <xdr:spPr>
        <a:xfrm>
          <a:off x="15430500" y="62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168094</xdr:rowOff>
    </xdr:from>
    <xdr:ext cx="534377" cy="259045"/>
    <xdr:sp macro="" textlink="">
      <xdr:nvSpPr>
        <xdr:cNvPr id="543" name="テキスト ボックス 542"/>
        <xdr:cNvSpPr txBox="1"/>
      </xdr:nvSpPr>
      <xdr:spPr>
        <a:xfrm>
          <a:off x="15214111" y="63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102205</xdr:rowOff>
    </xdr:from>
    <xdr:to>
      <xdr:col>76</xdr:col>
      <xdr:colOff>165100</xdr:colOff>
      <xdr:row>37</xdr:row>
      <xdr:rowOff>32355</xdr:rowOff>
    </xdr:to>
    <xdr:sp macro="" textlink="">
      <xdr:nvSpPr>
        <xdr:cNvPr id="544" name="楕円 543"/>
        <xdr:cNvSpPr/>
      </xdr:nvSpPr>
      <xdr:spPr>
        <a:xfrm>
          <a:off x="14541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23482</xdr:rowOff>
    </xdr:from>
    <xdr:ext cx="534377" cy="259045"/>
    <xdr:sp macro="" textlink="">
      <xdr:nvSpPr>
        <xdr:cNvPr id="545" name="テキスト ボックス 544"/>
        <xdr:cNvSpPr txBox="1"/>
      </xdr:nvSpPr>
      <xdr:spPr>
        <a:xfrm>
          <a:off x="14325111" y="63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149068</xdr:rowOff>
    </xdr:from>
    <xdr:to>
      <xdr:col>72</xdr:col>
      <xdr:colOff>38100</xdr:colOff>
      <xdr:row>37</xdr:row>
      <xdr:rowOff>79218</xdr:rowOff>
    </xdr:to>
    <xdr:sp macro="" textlink="">
      <xdr:nvSpPr>
        <xdr:cNvPr id="546" name="楕円 545"/>
        <xdr:cNvSpPr/>
      </xdr:nvSpPr>
      <xdr:spPr>
        <a:xfrm>
          <a:off x="13652500" y="63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70345</xdr:rowOff>
    </xdr:from>
    <xdr:ext cx="534377" cy="259045"/>
    <xdr:sp macro="" textlink="">
      <xdr:nvSpPr>
        <xdr:cNvPr id="547" name="テキスト ボックス 546"/>
        <xdr:cNvSpPr txBox="1"/>
      </xdr:nvSpPr>
      <xdr:spPr>
        <a:xfrm>
          <a:off x="13436111" y="64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157206</xdr:rowOff>
    </xdr:from>
    <xdr:to>
      <xdr:col>67</xdr:col>
      <xdr:colOff>101600</xdr:colOff>
      <xdr:row>37</xdr:row>
      <xdr:rowOff>87356</xdr:rowOff>
    </xdr:to>
    <xdr:sp macro="" textlink="">
      <xdr:nvSpPr>
        <xdr:cNvPr id="548" name="楕円 547"/>
        <xdr:cNvSpPr/>
      </xdr:nvSpPr>
      <xdr:spPr>
        <a:xfrm>
          <a:off x="12763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78483</xdr:rowOff>
    </xdr:from>
    <xdr:ext cx="534377" cy="259045"/>
    <xdr:sp macro="" textlink="">
      <xdr:nvSpPr>
        <xdr:cNvPr id="549" name="テキスト ボックス 548"/>
        <xdr:cNvSpPr txBox="1"/>
      </xdr:nvSpPr>
      <xdr:spPr>
        <a:xfrm>
          <a:off x="12547111" y="64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124937</xdr:rowOff>
    </xdr:from>
    <xdr:to>
      <xdr:col>85</xdr:col>
      <xdr:colOff>127000</xdr:colOff>
      <xdr:row>56</xdr:row>
      <xdr:rowOff>4921</xdr:rowOff>
    </xdr:to>
    <xdr:cxnSp macro="">
      <xdr:nvCxnSpPr>
        <xdr:cNvPr id="579" name="直線コネクタ 578"/>
        <xdr:cNvCxnSpPr/>
      </xdr:nvCxnSpPr>
      <xdr:spPr>
        <a:xfrm>
          <a:off x="15481300" y="9211787"/>
          <a:ext cx="8382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124937</xdr:rowOff>
    </xdr:from>
    <xdr:to>
      <xdr:col>81</xdr:col>
      <xdr:colOff>50800</xdr:colOff>
      <xdr:row>54</xdr:row>
      <xdr:rowOff>122841</xdr:rowOff>
    </xdr:to>
    <xdr:cxnSp macro="">
      <xdr:nvCxnSpPr>
        <xdr:cNvPr id="582" name="直線コネクタ 581"/>
        <xdr:cNvCxnSpPr/>
      </xdr:nvCxnSpPr>
      <xdr:spPr>
        <a:xfrm flipV="1">
          <a:off x="14592300" y="9211787"/>
          <a:ext cx="8890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122841</xdr:rowOff>
    </xdr:from>
    <xdr:to>
      <xdr:col>76</xdr:col>
      <xdr:colOff>114300</xdr:colOff>
      <xdr:row>54</xdr:row>
      <xdr:rowOff>163017</xdr:rowOff>
    </xdr:to>
    <xdr:cxnSp macro="">
      <xdr:nvCxnSpPr>
        <xdr:cNvPr id="585" name="直線コネクタ 584"/>
        <xdr:cNvCxnSpPr/>
      </xdr:nvCxnSpPr>
      <xdr:spPr>
        <a:xfrm flipV="1">
          <a:off x="13703300" y="938114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163017</xdr:rowOff>
    </xdr:from>
    <xdr:to>
      <xdr:col>71</xdr:col>
      <xdr:colOff>177800</xdr:colOff>
      <xdr:row>56</xdr:row>
      <xdr:rowOff>88360</xdr:rowOff>
    </xdr:to>
    <xdr:cxnSp macro="">
      <xdr:nvCxnSpPr>
        <xdr:cNvPr id="588" name="直線コネクタ 587"/>
        <xdr:cNvCxnSpPr/>
      </xdr:nvCxnSpPr>
      <xdr:spPr>
        <a:xfrm flipV="1">
          <a:off x="12814300" y="9421317"/>
          <a:ext cx="889000" cy="26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125571</xdr:rowOff>
    </xdr:from>
    <xdr:to>
      <xdr:col>85</xdr:col>
      <xdr:colOff>177800</xdr:colOff>
      <xdr:row>56</xdr:row>
      <xdr:rowOff>55721</xdr:rowOff>
    </xdr:to>
    <xdr:sp macro="" textlink="">
      <xdr:nvSpPr>
        <xdr:cNvPr id="598" name="楕円 597"/>
        <xdr:cNvSpPr/>
      </xdr:nvSpPr>
      <xdr:spPr>
        <a:xfrm>
          <a:off x="16268700" y="95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103998</xdr:rowOff>
    </xdr:from>
    <xdr:ext cx="534377" cy="259045"/>
    <xdr:sp macro="" textlink="">
      <xdr:nvSpPr>
        <xdr:cNvPr id="599" name="教育費該当値テキスト"/>
        <xdr:cNvSpPr txBox="1"/>
      </xdr:nvSpPr>
      <xdr:spPr>
        <a:xfrm>
          <a:off x="16370300" y="95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74137</xdr:rowOff>
    </xdr:from>
    <xdr:to>
      <xdr:col>81</xdr:col>
      <xdr:colOff>101600</xdr:colOff>
      <xdr:row>54</xdr:row>
      <xdr:rowOff>4287</xdr:rowOff>
    </xdr:to>
    <xdr:sp macro="" textlink="">
      <xdr:nvSpPr>
        <xdr:cNvPr id="600" name="楕円 599"/>
        <xdr:cNvSpPr/>
      </xdr:nvSpPr>
      <xdr:spPr>
        <a:xfrm>
          <a:off x="15430500" y="91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20814</xdr:rowOff>
    </xdr:from>
    <xdr:ext cx="534377" cy="259045"/>
    <xdr:sp macro="" textlink="">
      <xdr:nvSpPr>
        <xdr:cNvPr id="601" name="テキスト ボックス 600"/>
        <xdr:cNvSpPr txBox="1"/>
      </xdr:nvSpPr>
      <xdr:spPr>
        <a:xfrm>
          <a:off x="15214111" y="89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72041</xdr:rowOff>
    </xdr:from>
    <xdr:to>
      <xdr:col>76</xdr:col>
      <xdr:colOff>165100</xdr:colOff>
      <xdr:row>55</xdr:row>
      <xdr:rowOff>2191</xdr:rowOff>
    </xdr:to>
    <xdr:sp macro="" textlink="">
      <xdr:nvSpPr>
        <xdr:cNvPr id="602" name="楕円 601"/>
        <xdr:cNvSpPr/>
      </xdr:nvSpPr>
      <xdr:spPr>
        <a:xfrm>
          <a:off x="14541500" y="93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18718</xdr:rowOff>
    </xdr:from>
    <xdr:ext cx="534377" cy="259045"/>
    <xdr:sp macro="" textlink="">
      <xdr:nvSpPr>
        <xdr:cNvPr id="603" name="テキスト ボックス 602"/>
        <xdr:cNvSpPr txBox="1"/>
      </xdr:nvSpPr>
      <xdr:spPr>
        <a:xfrm>
          <a:off x="14325111" y="91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112217</xdr:rowOff>
    </xdr:from>
    <xdr:to>
      <xdr:col>72</xdr:col>
      <xdr:colOff>38100</xdr:colOff>
      <xdr:row>55</xdr:row>
      <xdr:rowOff>42367</xdr:rowOff>
    </xdr:to>
    <xdr:sp macro="" textlink="">
      <xdr:nvSpPr>
        <xdr:cNvPr id="604" name="楕円 603"/>
        <xdr:cNvSpPr/>
      </xdr:nvSpPr>
      <xdr:spPr>
        <a:xfrm>
          <a:off x="13652500" y="93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58894</xdr:rowOff>
    </xdr:from>
    <xdr:ext cx="534377" cy="259045"/>
    <xdr:sp macro="" textlink="">
      <xdr:nvSpPr>
        <xdr:cNvPr id="605" name="テキスト ボックス 604"/>
        <xdr:cNvSpPr txBox="1"/>
      </xdr:nvSpPr>
      <xdr:spPr>
        <a:xfrm>
          <a:off x="13436111" y="91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37560</xdr:rowOff>
    </xdr:from>
    <xdr:to>
      <xdr:col>67</xdr:col>
      <xdr:colOff>101600</xdr:colOff>
      <xdr:row>56</xdr:row>
      <xdr:rowOff>139160</xdr:rowOff>
    </xdr:to>
    <xdr:sp macro="" textlink="">
      <xdr:nvSpPr>
        <xdr:cNvPr id="606" name="楕円 605"/>
        <xdr:cNvSpPr/>
      </xdr:nvSpPr>
      <xdr:spPr>
        <a:xfrm>
          <a:off x="12763500" y="96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130287</xdr:rowOff>
    </xdr:from>
    <xdr:ext cx="534377" cy="259045"/>
    <xdr:sp macro="" textlink="">
      <xdr:nvSpPr>
        <xdr:cNvPr id="607" name="テキスト ボックス 606"/>
        <xdr:cNvSpPr txBox="1"/>
      </xdr:nvSpPr>
      <xdr:spPr>
        <a:xfrm>
          <a:off x="12547111" y="97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31401</xdr:rowOff>
    </xdr:from>
    <xdr:to>
      <xdr:col>85</xdr:col>
      <xdr:colOff>127000</xdr:colOff>
      <xdr:row>96</xdr:row>
      <xdr:rowOff>72568</xdr:rowOff>
    </xdr:to>
    <xdr:cxnSp macro="">
      <xdr:nvCxnSpPr>
        <xdr:cNvPr id="691" name="直線コネクタ 690"/>
        <xdr:cNvCxnSpPr/>
      </xdr:nvCxnSpPr>
      <xdr:spPr>
        <a:xfrm flipV="1">
          <a:off x="15481300" y="16490601"/>
          <a:ext cx="8382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72568</xdr:rowOff>
    </xdr:from>
    <xdr:to>
      <xdr:col>81</xdr:col>
      <xdr:colOff>50800</xdr:colOff>
      <xdr:row>96</xdr:row>
      <xdr:rowOff>164542</xdr:rowOff>
    </xdr:to>
    <xdr:cxnSp macro="">
      <xdr:nvCxnSpPr>
        <xdr:cNvPr id="694" name="直線コネクタ 693"/>
        <xdr:cNvCxnSpPr/>
      </xdr:nvCxnSpPr>
      <xdr:spPr>
        <a:xfrm flipV="1">
          <a:off x="14592300" y="16531768"/>
          <a:ext cx="8890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164542</xdr:rowOff>
    </xdr:from>
    <xdr:to>
      <xdr:col>76</xdr:col>
      <xdr:colOff>114300</xdr:colOff>
      <xdr:row>97</xdr:row>
      <xdr:rowOff>11970</xdr:rowOff>
    </xdr:to>
    <xdr:cxnSp macro="">
      <xdr:nvCxnSpPr>
        <xdr:cNvPr id="697" name="直線コネクタ 696"/>
        <xdr:cNvCxnSpPr/>
      </xdr:nvCxnSpPr>
      <xdr:spPr>
        <a:xfrm flipV="1">
          <a:off x="13703300" y="1662374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11970</xdr:rowOff>
    </xdr:from>
    <xdr:to>
      <xdr:col>71</xdr:col>
      <xdr:colOff>177800</xdr:colOff>
      <xdr:row>97</xdr:row>
      <xdr:rowOff>37325</xdr:rowOff>
    </xdr:to>
    <xdr:cxnSp macro="">
      <xdr:nvCxnSpPr>
        <xdr:cNvPr id="700" name="直線コネクタ 699"/>
        <xdr:cNvCxnSpPr/>
      </xdr:nvCxnSpPr>
      <xdr:spPr>
        <a:xfrm flipV="1">
          <a:off x="12814300" y="16642620"/>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152051</xdr:rowOff>
    </xdr:from>
    <xdr:to>
      <xdr:col>85</xdr:col>
      <xdr:colOff>177800</xdr:colOff>
      <xdr:row>96</xdr:row>
      <xdr:rowOff>82201</xdr:rowOff>
    </xdr:to>
    <xdr:sp macro="" textlink="">
      <xdr:nvSpPr>
        <xdr:cNvPr id="710" name="楕円 709"/>
        <xdr:cNvSpPr/>
      </xdr:nvSpPr>
      <xdr:spPr>
        <a:xfrm>
          <a:off x="16268700" y="164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130478</xdr:rowOff>
    </xdr:from>
    <xdr:ext cx="534377" cy="259045"/>
    <xdr:sp macro="" textlink="">
      <xdr:nvSpPr>
        <xdr:cNvPr id="711" name="公債費該当値テキスト"/>
        <xdr:cNvSpPr txBox="1"/>
      </xdr:nvSpPr>
      <xdr:spPr>
        <a:xfrm>
          <a:off x="16370300" y="164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21768</xdr:rowOff>
    </xdr:from>
    <xdr:to>
      <xdr:col>81</xdr:col>
      <xdr:colOff>101600</xdr:colOff>
      <xdr:row>96</xdr:row>
      <xdr:rowOff>123368</xdr:rowOff>
    </xdr:to>
    <xdr:sp macro="" textlink="">
      <xdr:nvSpPr>
        <xdr:cNvPr id="712" name="楕円 711"/>
        <xdr:cNvSpPr/>
      </xdr:nvSpPr>
      <xdr:spPr>
        <a:xfrm>
          <a:off x="15430500" y="164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114495</xdr:rowOff>
    </xdr:from>
    <xdr:ext cx="534377" cy="259045"/>
    <xdr:sp macro="" textlink="">
      <xdr:nvSpPr>
        <xdr:cNvPr id="713" name="テキスト ボックス 712"/>
        <xdr:cNvSpPr txBox="1"/>
      </xdr:nvSpPr>
      <xdr:spPr>
        <a:xfrm>
          <a:off x="15214111" y="165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113742</xdr:rowOff>
    </xdr:from>
    <xdr:to>
      <xdr:col>76</xdr:col>
      <xdr:colOff>165100</xdr:colOff>
      <xdr:row>97</xdr:row>
      <xdr:rowOff>43892</xdr:rowOff>
    </xdr:to>
    <xdr:sp macro="" textlink="">
      <xdr:nvSpPr>
        <xdr:cNvPr id="714" name="楕円 713"/>
        <xdr:cNvSpPr/>
      </xdr:nvSpPr>
      <xdr:spPr>
        <a:xfrm>
          <a:off x="145415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35019</xdr:rowOff>
    </xdr:from>
    <xdr:ext cx="534377" cy="259045"/>
    <xdr:sp macro="" textlink="">
      <xdr:nvSpPr>
        <xdr:cNvPr id="715" name="テキスト ボックス 714"/>
        <xdr:cNvSpPr txBox="1"/>
      </xdr:nvSpPr>
      <xdr:spPr>
        <a:xfrm>
          <a:off x="14325111" y="166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132620</xdr:rowOff>
    </xdr:from>
    <xdr:to>
      <xdr:col>72</xdr:col>
      <xdr:colOff>38100</xdr:colOff>
      <xdr:row>97</xdr:row>
      <xdr:rowOff>62770</xdr:rowOff>
    </xdr:to>
    <xdr:sp macro="" textlink="">
      <xdr:nvSpPr>
        <xdr:cNvPr id="716" name="楕円 715"/>
        <xdr:cNvSpPr/>
      </xdr:nvSpPr>
      <xdr:spPr>
        <a:xfrm>
          <a:off x="13652500" y="165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53897</xdr:rowOff>
    </xdr:from>
    <xdr:ext cx="534377" cy="259045"/>
    <xdr:sp macro="" textlink="">
      <xdr:nvSpPr>
        <xdr:cNvPr id="717" name="テキスト ボックス 716"/>
        <xdr:cNvSpPr txBox="1"/>
      </xdr:nvSpPr>
      <xdr:spPr>
        <a:xfrm>
          <a:off x="13436111" y="166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157975</xdr:rowOff>
    </xdr:from>
    <xdr:to>
      <xdr:col>67</xdr:col>
      <xdr:colOff>101600</xdr:colOff>
      <xdr:row>97</xdr:row>
      <xdr:rowOff>88125</xdr:rowOff>
    </xdr:to>
    <xdr:sp macro="" textlink="">
      <xdr:nvSpPr>
        <xdr:cNvPr id="718" name="楕円 717"/>
        <xdr:cNvSpPr/>
      </xdr:nvSpPr>
      <xdr:spPr>
        <a:xfrm>
          <a:off x="12763500" y="166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79252</xdr:rowOff>
    </xdr:from>
    <xdr:ext cx="534377" cy="259045"/>
    <xdr:sp macro="" textlink="">
      <xdr:nvSpPr>
        <xdr:cNvPr id="719" name="テキスト ボックス 718"/>
        <xdr:cNvSpPr txBox="1"/>
      </xdr:nvSpPr>
      <xdr:spPr>
        <a:xfrm>
          <a:off x="12547111" y="167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衛生費や農林水産業費費が類似団体と比べ上回っている。衛生費は、住民一人当たり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42,849</a:t>
          </a:r>
          <a:r>
            <a:rPr kumimoji="1" lang="ja-JP" altLang="en-US" sz="1300">
              <a:latin typeface="ＭＳ Ｐゴシック" panose="020B0600070205080204" pitchFamily="50" charset="-128"/>
              <a:ea typeface="ＭＳ Ｐゴシック" panose="020B0600070205080204" pitchFamily="50" charset="-128"/>
            </a:rPr>
            <a:t>円となっており、主な要因は、新型コロナウイルスワクチン接種事業によるものである。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24,305</a:t>
          </a:r>
          <a:r>
            <a:rPr kumimoji="1" lang="ja-JP" altLang="en-US" sz="1300">
              <a:latin typeface="ＭＳ Ｐゴシック" panose="020B0600070205080204" pitchFamily="50" charset="-128"/>
              <a:ea typeface="ＭＳ Ｐゴシック" panose="020B0600070205080204" pitchFamily="50" charset="-128"/>
            </a:rPr>
            <a:t>円となっており、主な要因は、地域農政推進対策事業によるものである。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また、公債費は、住民一人当たり</a:t>
          </a:r>
          <a:r>
            <a:rPr kumimoji="1" lang="en-US" altLang="ja-JP" sz="1300">
              <a:latin typeface="ＭＳ Ｐゴシック" panose="020B0600070205080204" pitchFamily="50" charset="-128"/>
              <a:ea typeface="ＭＳ Ｐゴシック" panose="020B0600070205080204" pitchFamily="50" charset="-128"/>
            </a:rPr>
            <a:t>27,685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円となっており、類似団体平均を下回っているものの、年々増加している。今後も増加していく見込みのため、引き続き地方債に大きく頼ることのない財政運営に努める。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主要事業の実施により毎年度赤字になっていたが、令和３年度は、歳入では地方交付税の増加等があり、歳出ではコロナ禍による既存事業の縮小や廃止、普通建設事業（補助事業費）の減少等が見られたことにより、赤字から黒字に転じている。今後も引き続き、需要額の増加が見込まれるため、事務事業の精査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上水道会計においては、黒字額を一定の水準を維持し、令和３年度は８．７７％となっている。</a:t>
          </a:r>
        </a:p>
        <a:p>
          <a:r>
            <a:rPr kumimoji="1" lang="ja-JP" altLang="en-US" sz="1400">
              <a:latin typeface="ＭＳ ゴシック" pitchFamily="49" charset="-128"/>
              <a:ea typeface="ＭＳ ゴシック" pitchFamily="49" charset="-128"/>
            </a:rPr>
            <a:t>一般会計においては、防災対策事業債等の地方債や新型コロナウイルス感染症の影響により、例年に比べ大幅な黒字となり、７．７３％となっている。</a:t>
          </a:r>
        </a:p>
        <a:p>
          <a:r>
            <a:rPr kumimoji="1" lang="ja-JP" altLang="en-US" sz="1400">
              <a:latin typeface="ＭＳ ゴシック" pitchFamily="49" charset="-128"/>
              <a:ea typeface="ＭＳ ゴシック" pitchFamily="49" charset="-128"/>
            </a:rPr>
            <a:t>国民健康保険事業特別会計及び後期高齢者医療特別会計においては、一般会計からの繰入により財政運営を行っていることから、より健全な事業運営に努める。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新設された大野神戸インターチェンジ周辺まちづくり整備事業特別会計においても、一般会計からの繰入等により財政運営を行っていることから、より健全な事業運営に努める。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9443131</v>
      </c>
      <c r="BO4" s="488"/>
      <c r="BP4" s="488"/>
      <c r="BQ4" s="488"/>
      <c r="BR4" s="488"/>
      <c r="BS4" s="488"/>
      <c r="BT4" s="488"/>
      <c r="BU4" s="489"/>
      <c r="BV4" s="487">
        <v>11128729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7.7</v>
      </c>
      <c r="CU4" s="628"/>
      <c r="CV4" s="628"/>
      <c r="CW4" s="628"/>
      <c r="CX4" s="628"/>
      <c r="CY4" s="628"/>
      <c r="CZ4" s="628"/>
      <c r="DA4" s="629"/>
      <c r="DB4" s="627">
        <v>6.6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8999236</v>
      </c>
      <c r="BO5" s="459"/>
      <c r="BP5" s="459"/>
      <c r="BQ5" s="459"/>
      <c r="BR5" s="459"/>
      <c r="BS5" s="459"/>
      <c r="BT5" s="459"/>
      <c r="BU5" s="460"/>
      <c r="BV5" s="458">
        <v>10774397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81</v>
      </c>
      <c r="CU5" s="456"/>
      <c r="CV5" s="456"/>
      <c r="CW5" s="456"/>
      <c r="CX5" s="456"/>
      <c r="CY5" s="456"/>
      <c r="CZ5" s="456"/>
      <c r="DA5" s="457"/>
      <c r="DB5" s="455">
        <v>86.4</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443895</v>
      </c>
      <c r="BO6" s="459"/>
      <c r="BP6" s="459"/>
      <c r="BQ6" s="459"/>
      <c r="BR6" s="459"/>
      <c r="BS6" s="459"/>
      <c r="BT6" s="459"/>
      <c r="BU6" s="460"/>
      <c r="BV6" s="458">
        <v>354332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v>
      </c>
      <c r="CU6" s="602"/>
      <c r="CV6" s="602"/>
      <c r="CW6" s="602"/>
      <c r="CX6" s="602"/>
      <c r="CY6" s="602"/>
      <c r="CZ6" s="602"/>
      <c r="DA6" s="603"/>
      <c r="DB6" s="601">
        <v>91.3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26573</v>
      </c>
      <c r="BO7" s="459"/>
      <c r="BP7" s="459"/>
      <c r="BQ7" s="459"/>
      <c r="BR7" s="459"/>
      <c r="BS7" s="459"/>
      <c r="BT7" s="459"/>
      <c r="BU7" s="460"/>
      <c r="BV7" s="458">
        <v>18648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5397361</v>
      </c>
      <c r="CU7" s="459"/>
      <c r="CV7" s="459"/>
      <c r="CW7" s="459"/>
      <c r="CX7" s="459"/>
      <c r="CY7" s="459"/>
      <c r="CZ7" s="459"/>
      <c r="DA7" s="460"/>
      <c r="DB7" s="458">
        <v>5048836</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417322</v>
      </c>
      <c r="BO8" s="459"/>
      <c r="BP8" s="459"/>
      <c r="BQ8" s="459"/>
      <c r="BR8" s="459"/>
      <c r="BS8" s="459"/>
      <c r="BT8" s="459"/>
      <c r="BU8" s="460"/>
      <c r="BV8" s="458">
        <v>335684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0.61</v>
      </c>
      <c r="CU8" s="562"/>
      <c r="CV8" s="562"/>
      <c r="CW8" s="562"/>
      <c r="CX8" s="562"/>
      <c r="CY8" s="562"/>
      <c r="CZ8" s="562"/>
      <c r="DA8" s="563"/>
      <c r="DB8" s="561">
        <v>0.63</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22041</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81638</v>
      </c>
      <c r="BO9" s="459"/>
      <c r="BP9" s="459"/>
      <c r="BQ9" s="459"/>
      <c r="BR9" s="459"/>
      <c r="BS9" s="459"/>
      <c r="BT9" s="459"/>
      <c r="BU9" s="460"/>
      <c r="BV9" s="458">
        <v>193700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10.3</v>
      </c>
      <c r="CU9" s="456"/>
      <c r="CV9" s="456"/>
      <c r="CW9" s="456"/>
      <c r="CX9" s="456"/>
      <c r="CY9" s="456"/>
      <c r="CZ9" s="456"/>
      <c r="DA9" s="457"/>
      <c r="DB9" s="455">
        <v>9.6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23453</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94</v>
      </c>
      <c r="AV10" s="517"/>
      <c r="AW10" s="517"/>
      <c r="AX10" s="517"/>
      <c r="AY10" s="472" t="s">
        <v>121</v>
      </c>
      <c r="AZ10" s="473"/>
      <c r="BA10" s="473"/>
      <c r="BB10" s="473"/>
      <c r="BC10" s="473"/>
      <c r="BD10" s="473"/>
      <c r="BE10" s="473"/>
      <c r="BF10" s="473"/>
      <c r="BG10" s="473"/>
      <c r="BH10" s="473"/>
      <c r="BI10" s="473"/>
      <c r="BJ10" s="473"/>
      <c r="BK10" s="473"/>
      <c r="BL10" s="473"/>
      <c r="BM10" s="474"/>
      <c r="BN10" s="458">
        <v>148306</v>
      </c>
      <c r="BO10" s="459"/>
      <c r="BP10" s="459"/>
      <c r="BQ10" s="459"/>
      <c r="BR10" s="459"/>
      <c r="BS10" s="459"/>
      <c r="BT10" s="459"/>
      <c r="BU10" s="460"/>
      <c r="BV10" s="458">
        <v>396</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38542</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22347</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200000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21981</v>
      </c>
      <c r="S13" s="546"/>
      <c r="T13" s="546"/>
      <c r="U13" s="546"/>
      <c r="V13" s="547"/>
      <c r="W13" s="548" t="s">
        <v>141</v>
      </c>
      <c r="X13" s="444"/>
      <c r="Y13" s="444"/>
      <c r="Z13" s="444"/>
      <c r="AA13" s="444"/>
      <c r="AB13" s="445"/>
      <c r="AC13" s="411">
        <v>623</v>
      </c>
      <c r="AD13" s="412"/>
      <c r="AE13" s="412"/>
      <c r="AF13" s="412"/>
      <c r="AG13" s="413"/>
      <c r="AH13" s="411">
        <v>738</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229944</v>
      </c>
      <c r="BO13" s="459"/>
      <c r="BP13" s="459"/>
      <c r="BQ13" s="459"/>
      <c r="BR13" s="459"/>
      <c r="BS13" s="459"/>
      <c r="BT13" s="459"/>
      <c r="BU13" s="460"/>
      <c r="BV13" s="458">
        <v>32638</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3.9</v>
      </c>
      <c r="CU13" s="456"/>
      <c r="CV13" s="456"/>
      <c r="CW13" s="456"/>
      <c r="CX13" s="456"/>
      <c r="CY13" s="456"/>
      <c r="CZ13" s="456"/>
      <c r="DA13" s="457"/>
      <c r="DB13" s="455">
        <v>3.1</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22695</v>
      </c>
      <c r="S14" s="546"/>
      <c r="T14" s="546"/>
      <c r="U14" s="546"/>
      <c r="V14" s="547"/>
      <c r="W14" s="549"/>
      <c r="X14" s="447"/>
      <c r="Y14" s="447"/>
      <c r="Z14" s="447"/>
      <c r="AA14" s="447"/>
      <c r="AB14" s="448"/>
      <c r="AC14" s="538">
        <v>5.7</v>
      </c>
      <c r="AD14" s="539"/>
      <c r="AE14" s="539"/>
      <c r="AF14" s="539"/>
      <c r="AG14" s="540"/>
      <c r="AH14" s="538">
        <v>6.3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148</v>
      </c>
      <c r="CU14" s="556"/>
      <c r="CV14" s="556"/>
      <c r="CW14" s="556"/>
      <c r="CX14" s="556"/>
      <c r="CY14" s="556"/>
      <c r="CZ14" s="556"/>
      <c r="DA14" s="557"/>
      <c r="DB14" s="555">
        <v>2.5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140</v>
      </c>
      <c r="N15" s="543"/>
      <c r="O15" s="543"/>
      <c r="P15" s="543"/>
      <c r="Q15" s="544"/>
      <c r="R15" s="545">
        <v>22325</v>
      </c>
      <c r="S15" s="546"/>
      <c r="T15" s="546"/>
      <c r="U15" s="546"/>
      <c r="V15" s="547"/>
      <c r="W15" s="548" t="s">
        <v>149</v>
      </c>
      <c r="X15" s="444"/>
      <c r="Y15" s="444"/>
      <c r="Z15" s="444"/>
      <c r="AA15" s="444"/>
      <c r="AB15" s="445"/>
      <c r="AC15" s="411">
        <v>3687</v>
      </c>
      <c r="AD15" s="412"/>
      <c r="AE15" s="412"/>
      <c r="AF15" s="412"/>
      <c r="AG15" s="413"/>
      <c r="AH15" s="411">
        <v>4070</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2517927</v>
      </c>
      <c r="BO15" s="488"/>
      <c r="BP15" s="488"/>
      <c r="BQ15" s="488"/>
      <c r="BR15" s="488"/>
      <c r="BS15" s="488"/>
      <c r="BT15" s="488"/>
      <c r="BU15" s="489"/>
      <c r="BV15" s="487">
        <v>2607743</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34</v>
      </c>
      <c r="AD16" s="539"/>
      <c r="AE16" s="539"/>
      <c r="AF16" s="539"/>
      <c r="AG16" s="540"/>
      <c r="AH16" s="538">
        <v>34.6</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4395872</v>
      </c>
      <c r="BO16" s="459"/>
      <c r="BP16" s="459"/>
      <c r="BQ16" s="459"/>
      <c r="BR16" s="459"/>
      <c r="BS16" s="459"/>
      <c r="BT16" s="459"/>
      <c r="BU16" s="460"/>
      <c r="BV16" s="458">
        <v>4122718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6537</v>
      </c>
      <c r="AD17" s="412"/>
      <c r="AE17" s="412"/>
      <c r="AF17" s="412"/>
      <c r="AG17" s="413"/>
      <c r="AH17" s="411">
        <v>6940</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3141732</v>
      </c>
      <c r="BO17" s="459"/>
      <c r="BP17" s="459"/>
      <c r="BQ17" s="459"/>
      <c r="BR17" s="459"/>
      <c r="BS17" s="459"/>
      <c r="BT17" s="459"/>
      <c r="BU17" s="460"/>
      <c r="BV17" s="458">
        <v>3262356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34.200000000000003</v>
      </c>
      <c r="M18" s="511"/>
      <c r="N18" s="511"/>
      <c r="O18" s="511"/>
      <c r="P18" s="511"/>
      <c r="Q18" s="511"/>
      <c r="R18" s="512"/>
      <c r="S18" s="512"/>
      <c r="T18" s="512"/>
      <c r="U18" s="512"/>
      <c r="V18" s="513"/>
      <c r="W18" s="529"/>
      <c r="X18" s="530"/>
      <c r="Y18" s="530"/>
      <c r="Z18" s="530"/>
      <c r="AA18" s="530"/>
      <c r="AB18" s="554"/>
      <c r="AC18" s="428">
        <v>60.3</v>
      </c>
      <c r="AD18" s="429"/>
      <c r="AE18" s="429"/>
      <c r="AF18" s="429"/>
      <c r="AG18" s="514"/>
      <c r="AH18" s="428">
        <v>59.1</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4490543</v>
      </c>
      <c r="BO18" s="459"/>
      <c r="BP18" s="459"/>
      <c r="BQ18" s="459"/>
      <c r="BR18" s="459"/>
      <c r="BS18" s="459"/>
      <c r="BT18" s="459"/>
      <c r="BU18" s="460"/>
      <c r="BV18" s="458">
        <v>4361530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644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5961725</v>
      </c>
      <c r="BO19" s="459"/>
      <c r="BP19" s="459"/>
      <c r="BQ19" s="459"/>
      <c r="BR19" s="459"/>
      <c r="BS19" s="459"/>
      <c r="BT19" s="459"/>
      <c r="BU19" s="460"/>
      <c r="BV19" s="458">
        <v>5971831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7547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611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7566758</v>
      </c>
      <c r="BO22" s="488"/>
      <c r="BP22" s="488"/>
      <c r="BQ22" s="488"/>
      <c r="BR22" s="488"/>
      <c r="BS22" s="488"/>
      <c r="BT22" s="488"/>
      <c r="BU22" s="489"/>
      <c r="BV22" s="487">
        <v>7403852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4774411</v>
      </c>
      <c r="BO23" s="459"/>
      <c r="BP23" s="459"/>
      <c r="BQ23" s="459"/>
      <c r="BR23" s="459"/>
      <c r="BS23" s="459"/>
      <c r="BT23" s="459"/>
      <c r="BU23" s="460"/>
      <c r="BV23" s="458">
        <v>4472485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7200</v>
      </c>
      <c r="R24" s="412"/>
      <c r="S24" s="412"/>
      <c r="T24" s="412"/>
      <c r="U24" s="412"/>
      <c r="V24" s="413"/>
      <c r="W24" s="501"/>
      <c r="X24" s="438"/>
      <c r="Y24" s="439"/>
      <c r="Z24" s="414" t="s">
        <v>173</v>
      </c>
      <c r="AA24" s="415"/>
      <c r="AB24" s="415"/>
      <c r="AC24" s="415"/>
      <c r="AD24" s="415"/>
      <c r="AE24" s="415"/>
      <c r="AF24" s="415"/>
      <c r="AG24" s="416"/>
      <c r="AH24" s="411">
        <v>144</v>
      </c>
      <c r="AI24" s="412"/>
      <c r="AJ24" s="412"/>
      <c r="AK24" s="412"/>
      <c r="AL24" s="413"/>
      <c r="AM24" s="411">
        <v>415008</v>
      </c>
      <c r="AN24" s="412"/>
      <c r="AO24" s="412"/>
      <c r="AP24" s="412"/>
      <c r="AQ24" s="412"/>
      <c r="AR24" s="413"/>
      <c r="AS24" s="411">
        <v>2882</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3446996</v>
      </c>
      <c r="BO24" s="459"/>
      <c r="BP24" s="459"/>
      <c r="BQ24" s="459"/>
      <c r="BR24" s="459"/>
      <c r="BS24" s="459"/>
      <c r="BT24" s="459"/>
      <c r="BU24" s="460"/>
      <c r="BV24" s="458">
        <v>3301105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5800</v>
      </c>
      <c r="R25" s="412"/>
      <c r="S25" s="412"/>
      <c r="T25" s="412"/>
      <c r="U25" s="412"/>
      <c r="V25" s="413"/>
      <c r="W25" s="501"/>
      <c r="X25" s="438"/>
      <c r="Y25" s="439"/>
      <c r="Z25" s="414" t="s">
        <v>176</v>
      </c>
      <c r="AA25" s="415"/>
      <c r="AB25" s="415"/>
      <c r="AC25" s="415"/>
      <c r="AD25" s="415"/>
      <c r="AE25" s="415"/>
      <c r="AF25" s="415"/>
      <c r="AG25" s="416"/>
      <c r="AH25" s="411" t="s">
        <v>130</v>
      </c>
      <c r="AI25" s="412"/>
      <c r="AJ25" s="412"/>
      <c r="AK25" s="412"/>
      <c r="AL25" s="413"/>
      <c r="AM25" s="411" t="s">
        <v>177</v>
      </c>
      <c r="AN25" s="412"/>
      <c r="AO25" s="412"/>
      <c r="AP25" s="412"/>
      <c r="AQ25" s="412"/>
      <c r="AR25" s="413"/>
      <c r="AS25" s="411" t="s">
        <v>139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1589514</v>
      </c>
      <c r="BO25" s="488"/>
      <c r="BP25" s="488"/>
      <c r="BQ25" s="488"/>
      <c r="BR25" s="488"/>
      <c r="BS25" s="488"/>
      <c r="BT25" s="488"/>
      <c r="BU25" s="489"/>
      <c r="BV25" s="487">
        <v>1713053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5400</v>
      </c>
      <c r="R26" s="412"/>
      <c r="S26" s="412"/>
      <c r="T26" s="412"/>
      <c r="U26" s="412"/>
      <c r="V26" s="413"/>
      <c r="W26" s="501"/>
      <c r="X26" s="438"/>
      <c r="Y26" s="439"/>
      <c r="Z26" s="414" t="s">
        <v>180</v>
      </c>
      <c r="AA26" s="469"/>
      <c r="AB26" s="469"/>
      <c r="AC26" s="469"/>
      <c r="AD26" s="469"/>
      <c r="AE26" s="469"/>
      <c r="AF26" s="469"/>
      <c r="AG26" s="470"/>
      <c r="AH26" s="411">
        <v>8</v>
      </c>
      <c r="AI26" s="412"/>
      <c r="AJ26" s="412"/>
      <c r="AK26" s="412"/>
      <c r="AL26" s="413"/>
      <c r="AM26" s="411">
        <v>20048</v>
      </c>
      <c r="AN26" s="412"/>
      <c r="AO26" s="412"/>
      <c r="AP26" s="412"/>
      <c r="AQ26" s="412"/>
      <c r="AR26" s="413"/>
      <c r="AS26" s="411">
        <v>2506</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139</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3100</v>
      </c>
      <c r="R27" s="412"/>
      <c r="S27" s="412"/>
      <c r="T27" s="412"/>
      <c r="U27" s="412"/>
      <c r="V27" s="413"/>
      <c r="W27" s="501"/>
      <c r="X27" s="438"/>
      <c r="Y27" s="439"/>
      <c r="Z27" s="414" t="s">
        <v>183</v>
      </c>
      <c r="AA27" s="415"/>
      <c r="AB27" s="415"/>
      <c r="AC27" s="415"/>
      <c r="AD27" s="415"/>
      <c r="AE27" s="415"/>
      <c r="AF27" s="415"/>
      <c r="AG27" s="416"/>
      <c r="AH27" s="411" t="s">
        <v>139</v>
      </c>
      <c r="AI27" s="412"/>
      <c r="AJ27" s="412"/>
      <c r="AK27" s="412"/>
      <c r="AL27" s="413"/>
      <c r="AM27" s="411" t="s">
        <v>177</v>
      </c>
      <c r="AN27" s="412"/>
      <c r="AO27" s="412"/>
      <c r="AP27" s="412"/>
      <c r="AQ27" s="412"/>
      <c r="AR27" s="413"/>
      <c r="AS27" s="411" t="s">
        <v>177</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148</v>
      </c>
      <c r="BO27" s="493"/>
      <c r="BP27" s="493"/>
      <c r="BQ27" s="493"/>
      <c r="BR27" s="493"/>
      <c r="BS27" s="493"/>
      <c r="BT27" s="493"/>
      <c r="BU27" s="494"/>
      <c r="BV27" s="492" t="s">
        <v>177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2720</v>
      </c>
      <c r="R28" s="412"/>
      <c r="S28" s="412"/>
      <c r="T28" s="412"/>
      <c r="U28" s="412"/>
      <c r="V28" s="413"/>
      <c r="W28" s="501"/>
      <c r="X28" s="438"/>
      <c r="Y28" s="439"/>
      <c r="Z28" s="414" t="s">
        <v>186</v>
      </c>
      <c r="AA28" s="415"/>
      <c r="AB28" s="415"/>
      <c r="AC28" s="415"/>
      <c r="AD28" s="415"/>
      <c r="AE28" s="415"/>
      <c r="AF28" s="415"/>
      <c r="AG28" s="416"/>
      <c r="AH28" s="411" t="s">
        <v>177</v>
      </c>
      <c r="AI28" s="412"/>
      <c r="AJ28" s="412"/>
      <c r="AK28" s="412"/>
      <c r="AL28" s="413"/>
      <c r="AM28" s="411" t="s">
        <v>139</v>
      </c>
      <c r="AN28" s="412"/>
      <c r="AO28" s="412"/>
      <c r="AP28" s="412"/>
      <c r="AQ28" s="412"/>
      <c r="AR28" s="413"/>
      <c r="AS28" s="411" t="s">
        <v>130</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2543905</v>
      </c>
      <c r="BO28" s="488"/>
      <c r="BP28" s="488"/>
      <c r="BQ28" s="488"/>
      <c r="BR28" s="488"/>
      <c r="BS28" s="488"/>
      <c r="BT28" s="488"/>
      <c r="BU28" s="489"/>
      <c r="BV28" s="487">
        <v>2130599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8</v>
      </c>
      <c r="M29" s="412"/>
      <c r="N29" s="412"/>
      <c r="O29" s="412"/>
      <c r="P29" s="413"/>
      <c r="Q29" s="411">
        <v>2560</v>
      </c>
      <c r="R29" s="412"/>
      <c r="S29" s="412"/>
      <c r="T29" s="412"/>
      <c r="U29" s="412"/>
      <c r="V29" s="413"/>
      <c r="W29" s="502"/>
      <c r="X29" s="503"/>
      <c r="Y29" s="504"/>
      <c r="Z29" s="414" t="s">
        <v>189</v>
      </c>
      <c r="AA29" s="415"/>
      <c r="AB29" s="415"/>
      <c r="AC29" s="415"/>
      <c r="AD29" s="415"/>
      <c r="AE29" s="415"/>
      <c r="AF29" s="415"/>
      <c r="AG29" s="416"/>
      <c r="AH29" s="411">
        <v>144</v>
      </c>
      <c r="AI29" s="412"/>
      <c r="AJ29" s="412"/>
      <c r="AK29" s="412"/>
      <c r="AL29" s="413"/>
      <c r="AM29" s="411">
        <v>415008</v>
      </c>
      <c r="AN29" s="412"/>
      <c r="AO29" s="412"/>
      <c r="AP29" s="412"/>
      <c r="AQ29" s="412"/>
      <c r="AR29" s="413"/>
      <c r="AS29" s="411">
        <v>2882</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138328</v>
      </c>
      <c r="BO29" s="459"/>
      <c r="BP29" s="459"/>
      <c r="BQ29" s="459"/>
      <c r="BR29" s="459"/>
      <c r="BS29" s="459"/>
      <c r="BT29" s="459"/>
      <c r="BU29" s="460"/>
      <c r="BV29" s="458">
        <v>138307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95.4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501305</v>
      </c>
      <c r="BO30" s="493"/>
      <c r="BP30" s="493"/>
      <c r="BQ30" s="493"/>
      <c r="BR30" s="493"/>
      <c r="BS30" s="493"/>
      <c r="BT30" s="493"/>
      <c r="BU30" s="494"/>
      <c r="BV30" s="492">
        <v>455709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199</v>
      </c>
      <c r="X33" s="409"/>
      <c r="Y33" s="409"/>
      <c r="Z33" s="409"/>
      <c r="AA33" s="409"/>
      <c r="AB33" s="409"/>
      <c r="AC33" s="409"/>
      <c r="AD33" s="409"/>
      <c r="AE33" s="409"/>
      <c r="AF33" s="409"/>
      <c r="AG33" s="409"/>
      <c r="AH33" s="409"/>
      <c r="AI33" s="409"/>
      <c r="AJ33" s="409"/>
      <c r="AK33" s="409"/>
      <c r="AL33" s="203"/>
      <c r="AM33" s="410" t="s">
        <v>198</v>
      </c>
      <c r="AN33" s="410"/>
      <c r="AO33" s="409" t="s">
        <v>199</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204</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上水道事業会計</v>
      </c>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大野神戸インターチェンジ周辺まちづくり整備事業特別会計</v>
      </c>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大垣衛生施設組合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揖斐川水防事務組合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岐阜県市町村会館組合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岐阜県市町村職員退職手当組合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揖斐郡消防組合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西濃環境整備組合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揖斐広域連合（普通会計分）</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13</v>
      </c>
      <c r="BX41" s="406"/>
      <c r="BY41" s="407" t="str">
        <f>IF('各会計、関係団体の財政状況及び健全化判断比率'!B75="","",'各会計、関係団体の財政状況及び健全化判断比率'!B75)</f>
        <v>揖斐広域連合（介護保険事業会計分）</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14</v>
      </c>
      <c r="BX42" s="406"/>
      <c r="BY42" s="407" t="str">
        <f>IF('各会計、関係団体の財政状況及び健全化判断比率'!B76="","",'各会計、関係団体の財政状況及び健全化判断比率'!B76)</f>
        <v>後期高齢者医療連合（一般会計分）</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15</v>
      </c>
      <c r="BX43" s="406"/>
      <c r="BY43" s="407" t="str">
        <f>IF('各会計、関係団体の財政状況及び健全化判断比率'!B77="","",'各会計、関係団体の財政状況及び健全化判断比率'!B77)</f>
        <v>後期高齢者医療連合（特別会計分）</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612</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5" t="s">
        <v>573</v>
      </c>
      <c r="D34" s="1215"/>
      <c r="E34" s="1216"/>
      <c r="F34" s="32">
        <v>14.08</v>
      </c>
      <c r="G34" s="33">
        <v>13.13</v>
      </c>
      <c r="H34" s="33">
        <v>12.35</v>
      </c>
      <c r="I34" s="33">
        <v>10.08</v>
      </c>
      <c r="J34" s="34">
        <v>8.77</v>
      </c>
      <c r="K34" s="22"/>
      <c r="L34" s="22"/>
      <c r="M34" s="22"/>
      <c r="N34" s="22"/>
      <c r="O34" s="22"/>
      <c r="P34" s="22"/>
    </row>
    <row r="35" spans="1:16" ht="39" customHeight="1" x14ac:dyDescent="0.2">
      <c r="A35" s="22"/>
      <c r="B35" s="35"/>
      <c r="C35" s="1209" t="s">
        <v>574</v>
      </c>
      <c r="D35" s="1210"/>
      <c r="E35" s="1211"/>
      <c r="F35" s="36">
        <v>3.04</v>
      </c>
      <c r="G35" s="37">
        <v>2.91</v>
      </c>
      <c r="H35" s="37">
        <v>2.9</v>
      </c>
      <c r="I35" s="37">
        <v>6.64</v>
      </c>
      <c r="J35" s="38">
        <v>7.73</v>
      </c>
      <c r="K35" s="22"/>
      <c r="L35" s="22"/>
      <c r="M35" s="22"/>
      <c r="N35" s="22"/>
      <c r="O35" s="22"/>
      <c r="P35" s="22"/>
    </row>
    <row r="36" spans="1:16" ht="39" customHeight="1" x14ac:dyDescent="0.2">
      <c r="A36" s="22"/>
      <c r="B36" s="35"/>
      <c r="C36" s="1209" t="s">
        <v>575</v>
      </c>
      <c r="D36" s="1210"/>
      <c r="E36" s="1211"/>
      <c r="F36" s="36">
        <v>4.2</v>
      </c>
      <c r="G36" s="37">
        <v>0.59</v>
      </c>
      <c r="H36" s="37">
        <v>1.3</v>
      </c>
      <c r="I36" s="37">
        <v>2.04</v>
      </c>
      <c r="J36" s="38">
        <v>1.85</v>
      </c>
      <c r="K36" s="22"/>
      <c r="L36" s="22"/>
      <c r="M36" s="22"/>
      <c r="N36" s="22"/>
      <c r="O36" s="22"/>
      <c r="P36" s="22"/>
    </row>
    <row r="37" spans="1:16" ht="39" customHeight="1" x14ac:dyDescent="0.2">
      <c r="A37" s="22"/>
      <c r="B37" s="35"/>
      <c r="C37" s="1209" t="s">
        <v>576</v>
      </c>
      <c r="D37" s="1210"/>
      <c r="E37" s="1211"/>
      <c r="F37" s="36" t="s">
        <v>523</v>
      </c>
      <c r="G37" s="37" t="s">
        <v>523</v>
      </c>
      <c r="H37" s="37" t="s">
        <v>523</v>
      </c>
      <c r="I37" s="37" t="s">
        <v>523</v>
      </c>
      <c r="J37" s="38">
        <v>1.24</v>
      </c>
      <c r="K37" s="22"/>
      <c r="L37" s="22"/>
      <c r="M37" s="22"/>
      <c r="N37" s="22"/>
      <c r="O37" s="22"/>
      <c r="P37" s="22"/>
    </row>
    <row r="38" spans="1:16" ht="39" customHeight="1" x14ac:dyDescent="0.2">
      <c r="A38" s="22"/>
      <c r="B38" s="35"/>
      <c r="C38" s="1209" t="s">
        <v>577</v>
      </c>
      <c r="D38" s="1210"/>
      <c r="E38" s="1211"/>
      <c r="F38" s="36">
        <v>0.05</v>
      </c>
      <c r="G38" s="37">
        <v>0.06</v>
      </c>
      <c r="H38" s="37">
        <v>0.15</v>
      </c>
      <c r="I38" s="37">
        <v>0.16</v>
      </c>
      <c r="J38" s="38">
        <v>0.15</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578</v>
      </c>
      <c r="D42" s="1210"/>
      <c r="E42" s="1211"/>
      <c r="F42" s="36" t="s">
        <v>523</v>
      </c>
      <c r="G42" s="37" t="s">
        <v>523</v>
      </c>
      <c r="H42" s="37" t="s">
        <v>523</v>
      </c>
      <c r="I42" s="37" t="s">
        <v>523</v>
      </c>
      <c r="J42" s="38" t="s">
        <v>523</v>
      </c>
      <c r="K42" s="22"/>
      <c r="L42" s="22"/>
      <c r="M42" s="22"/>
      <c r="N42" s="22"/>
      <c r="O42" s="22"/>
      <c r="P42" s="22"/>
    </row>
    <row r="43" spans="1:16" ht="39" customHeight="1" thickBot="1" x14ac:dyDescent="0.25">
      <c r="A43" s="22"/>
      <c r="B43" s="40"/>
      <c r="C43" s="1212" t="s">
        <v>579</v>
      </c>
      <c r="D43" s="1213"/>
      <c r="E43" s="1214"/>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losGvIVvYQMguSyTFEQgvoW8SBKHod99U5ZFahe+ysBXZCHgFUVjK/gJ41te8OBLtHfe53cZBubtJPnQIwlaw==" saltValue="mAxL1Z3NiWPkNrbwOWmO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429</v>
      </c>
      <c r="L45" s="60">
        <v>456</v>
      </c>
      <c r="M45" s="60">
        <v>475</v>
      </c>
      <c r="N45" s="60">
        <v>541</v>
      </c>
      <c r="O45" s="61">
        <v>619</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x14ac:dyDescent="0.2">
      <c r="A48" s="48"/>
      <c r="B48" s="1237"/>
      <c r="C48" s="1238"/>
      <c r="D48" s="62"/>
      <c r="E48" s="1219" t="s">
        <v>15</v>
      </c>
      <c r="F48" s="1219"/>
      <c r="G48" s="1219"/>
      <c r="H48" s="1219"/>
      <c r="I48" s="1219"/>
      <c r="J48" s="1220"/>
      <c r="K48" s="63">
        <v>2</v>
      </c>
      <c r="L48" s="64">
        <v>3</v>
      </c>
      <c r="M48" s="64">
        <v>2</v>
      </c>
      <c r="N48" s="64">
        <v>2</v>
      </c>
      <c r="O48" s="65">
        <v>2</v>
      </c>
      <c r="P48" s="48"/>
      <c r="Q48" s="48"/>
      <c r="R48" s="48"/>
      <c r="S48" s="48"/>
      <c r="T48" s="48"/>
      <c r="U48" s="48"/>
    </row>
    <row r="49" spans="1:21" ht="30.75" customHeight="1" x14ac:dyDescent="0.2">
      <c r="A49" s="48"/>
      <c r="B49" s="1237"/>
      <c r="C49" s="1238"/>
      <c r="D49" s="62"/>
      <c r="E49" s="1219" t="s">
        <v>16</v>
      </c>
      <c r="F49" s="1219"/>
      <c r="G49" s="1219"/>
      <c r="H49" s="1219"/>
      <c r="I49" s="1219"/>
      <c r="J49" s="1220"/>
      <c r="K49" s="63">
        <v>75</v>
      </c>
      <c r="L49" s="64">
        <v>70</v>
      </c>
      <c r="M49" s="64">
        <v>63</v>
      </c>
      <c r="N49" s="64">
        <v>63</v>
      </c>
      <c r="O49" s="65">
        <v>63</v>
      </c>
      <c r="P49" s="48"/>
      <c r="Q49" s="48"/>
      <c r="R49" s="48"/>
      <c r="S49" s="48"/>
      <c r="T49" s="48"/>
      <c r="U49" s="48"/>
    </row>
    <row r="50" spans="1:21" ht="30.75" customHeight="1" x14ac:dyDescent="0.2">
      <c r="A50" s="48"/>
      <c r="B50" s="1237"/>
      <c r="C50" s="1238"/>
      <c r="D50" s="62"/>
      <c r="E50" s="1219" t="s">
        <v>17</v>
      </c>
      <c r="F50" s="1219"/>
      <c r="G50" s="1219"/>
      <c r="H50" s="1219"/>
      <c r="I50" s="1219"/>
      <c r="J50" s="1220"/>
      <c r="K50" s="63" t="s">
        <v>523</v>
      </c>
      <c r="L50" s="64" t="s">
        <v>523</v>
      </c>
      <c r="M50" s="64" t="s">
        <v>523</v>
      </c>
      <c r="N50" s="64" t="s">
        <v>523</v>
      </c>
      <c r="O50" s="65" t="s">
        <v>523</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523</v>
      </c>
      <c r="L51" s="64" t="s">
        <v>523</v>
      </c>
      <c r="M51" s="64">
        <v>0</v>
      </c>
      <c r="N51" s="64" t="s">
        <v>523</v>
      </c>
      <c r="O51" s="65" t="s">
        <v>523</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406</v>
      </c>
      <c r="L52" s="64">
        <v>409</v>
      </c>
      <c r="M52" s="64">
        <v>409</v>
      </c>
      <c r="N52" s="64">
        <v>421</v>
      </c>
      <c r="O52" s="65">
        <v>431</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100</v>
      </c>
      <c r="L53" s="69">
        <v>120</v>
      </c>
      <c r="M53" s="69">
        <v>131</v>
      </c>
      <c r="N53" s="69">
        <v>185</v>
      </c>
      <c r="O53" s="70">
        <v>253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5" t="s">
        <v>25</v>
      </c>
      <c r="C57" s="1226"/>
      <c r="D57" s="1229" t="s">
        <v>26</v>
      </c>
      <c r="E57" s="1230"/>
      <c r="F57" s="1230"/>
      <c r="G57" s="1230"/>
      <c r="H57" s="1230"/>
      <c r="I57" s="1230"/>
      <c r="J57" s="1231"/>
      <c r="K57" s="83" t="s">
        <v>609</v>
      </c>
      <c r="L57" s="84" t="s">
        <v>523</v>
      </c>
      <c r="M57" s="84" t="s">
        <v>523</v>
      </c>
      <c r="N57" s="84" t="s">
        <v>523</v>
      </c>
      <c r="O57" s="85" t="s">
        <v>523</v>
      </c>
    </row>
    <row r="58" spans="1:21" ht="31.5" customHeight="1" thickBot="1" x14ac:dyDescent="0.25">
      <c r="B58" s="1227"/>
      <c r="C58" s="1228"/>
      <c r="D58" s="1232" t="s">
        <v>27</v>
      </c>
      <c r="E58" s="1233"/>
      <c r="F58" s="1233"/>
      <c r="G58" s="1233"/>
      <c r="H58" s="1233"/>
      <c r="I58" s="1233"/>
      <c r="J58" s="1234"/>
      <c r="K58" s="86" t="s">
        <v>610</v>
      </c>
      <c r="L58" s="87" t="s">
        <v>523</v>
      </c>
      <c r="M58" s="87" t="s">
        <v>523</v>
      </c>
      <c r="N58" s="87" t="s">
        <v>523</v>
      </c>
      <c r="O58" s="88" t="s">
        <v>523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iGrJyUd0s5mt4UlCIIEcpZjndpymRP8x0jdFd0Kkkp6lkdvnotS+DMWZNYhUkz6S7WNrrA37X8uB4hDAJzeCA==" saltValue="Ko1gDkA/o6YxEwMu4FN7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55" t="s">
        <v>30</v>
      </c>
      <c r="C41" s="1256"/>
      <c r="D41" s="102"/>
      <c r="E41" s="1257" t="s">
        <v>31</v>
      </c>
      <c r="F41" s="1257"/>
      <c r="G41" s="1257"/>
      <c r="H41" s="1258"/>
      <c r="I41" s="358">
        <v>6542</v>
      </c>
      <c r="J41" s="359">
        <v>7185</v>
      </c>
      <c r="K41" s="359">
        <v>7420</v>
      </c>
      <c r="L41" s="359">
        <v>7404</v>
      </c>
      <c r="M41" s="360">
        <v>7567</v>
      </c>
    </row>
    <row r="42" spans="2:13" ht="27.75" customHeight="1" x14ac:dyDescent="0.2">
      <c r="B42" s="1245"/>
      <c r="C42" s="1246"/>
      <c r="D42" s="103"/>
      <c r="E42" s="1249" t="s">
        <v>32</v>
      </c>
      <c r="F42" s="1249"/>
      <c r="G42" s="1249"/>
      <c r="H42" s="1250"/>
      <c r="I42" s="361" t="s">
        <v>523</v>
      </c>
      <c r="J42" s="362" t="s">
        <v>523</v>
      </c>
      <c r="K42" s="362" t="s">
        <v>523</v>
      </c>
      <c r="L42" s="362" t="s">
        <v>523</v>
      </c>
      <c r="M42" s="363" t="s">
        <v>523</v>
      </c>
    </row>
    <row r="43" spans="2:13" ht="27.75" customHeight="1" x14ac:dyDescent="0.2">
      <c r="B43" s="1245"/>
      <c r="C43" s="1246"/>
      <c r="D43" s="103"/>
      <c r="E43" s="1249" t="s">
        <v>33</v>
      </c>
      <c r="F43" s="1249"/>
      <c r="G43" s="1249"/>
      <c r="H43" s="1250"/>
      <c r="I43" s="361" t="s">
        <v>523</v>
      </c>
      <c r="J43" s="362" t="s">
        <v>523</v>
      </c>
      <c r="K43" s="362" t="s">
        <v>523</v>
      </c>
      <c r="L43" s="362" t="s">
        <v>523</v>
      </c>
      <c r="M43" s="363" t="s">
        <v>523</v>
      </c>
    </row>
    <row r="44" spans="2:13" ht="27.75" customHeight="1" x14ac:dyDescent="0.2">
      <c r="B44" s="1245"/>
      <c r="C44" s="1246"/>
      <c r="D44" s="103"/>
      <c r="E44" s="1249" t="s">
        <v>34</v>
      </c>
      <c r="F44" s="1249"/>
      <c r="G44" s="1249"/>
      <c r="H44" s="1250"/>
      <c r="I44" s="361">
        <v>481</v>
      </c>
      <c r="J44" s="362">
        <v>413</v>
      </c>
      <c r="K44" s="362">
        <v>360</v>
      </c>
      <c r="L44" s="362">
        <v>358</v>
      </c>
      <c r="M44" s="363">
        <v>312</v>
      </c>
    </row>
    <row r="45" spans="2:13" ht="27.75" customHeight="1" x14ac:dyDescent="0.2">
      <c r="B45" s="1245"/>
      <c r="C45" s="1246"/>
      <c r="D45" s="103"/>
      <c r="E45" s="1249" t="s">
        <v>35</v>
      </c>
      <c r="F45" s="1249"/>
      <c r="G45" s="1249"/>
      <c r="H45" s="1250"/>
      <c r="I45" s="361">
        <v>730</v>
      </c>
      <c r="J45" s="362">
        <v>716</v>
      </c>
      <c r="K45" s="362">
        <v>743</v>
      </c>
      <c r="L45" s="362">
        <v>704</v>
      </c>
      <c r="M45" s="363">
        <v>651</v>
      </c>
    </row>
    <row r="46" spans="2:13" ht="27.75" customHeight="1" x14ac:dyDescent="0.2">
      <c r="B46" s="1245"/>
      <c r="C46" s="1246"/>
      <c r="D46" s="104"/>
      <c r="E46" s="1249" t="s">
        <v>36</v>
      </c>
      <c r="F46" s="1249"/>
      <c r="G46" s="1249"/>
      <c r="H46" s="1250"/>
      <c r="I46" s="361" t="s">
        <v>523</v>
      </c>
      <c r="J46" s="362" t="s">
        <v>523</v>
      </c>
      <c r="K46" s="362" t="s">
        <v>523</v>
      </c>
      <c r="L46" s="362" t="s">
        <v>523</v>
      </c>
      <c r="M46" s="363" t="s">
        <v>523</v>
      </c>
    </row>
    <row r="47" spans="2:13" ht="27.75" customHeight="1" x14ac:dyDescent="0.2">
      <c r="B47" s="1245"/>
      <c r="C47" s="1246"/>
      <c r="D47" s="105"/>
      <c r="E47" s="1259" t="s">
        <v>37</v>
      </c>
      <c r="F47" s="1260"/>
      <c r="G47" s="1260"/>
      <c r="H47" s="1261"/>
      <c r="I47" s="361" t="s">
        <v>523</v>
      </c>
      <c r="J47" s="362" t="s">
        <v>523</v>
      </c>
      <c r="K47" s="362" t="s">
        <v>523</v>
      </c>
      <c r="L47" s="362" t="s">
        <v>523</v>
      </c>
      <c r="M47" s="363" t="s">
        <v>523</v>
      </c>
    </row>
    <row r="48" spans="2:13" ht="27.75" customHeight="1" x14ac:dyDescent="0.2">
      <c r="B48" s="1245"/>
      <c r="C48" s="1246"/>
      <c r="D48" s="103"/>
      <c r="E48" s="1249" t="s">
        <v>38</v>
      </c>
      <c r="F48" s="1249"/>
      <c r="G48" s="1249"/>
      <c r="H48" s="1250"/>
      <c r="I48" s="361" t="s">
        <v>523</v>
      </c>
      <c r="J48" s="362" t="s">
        <v>523</v>
      </c>
      <c r="K48" s="362" t="s">
        <v>523</v>
      </c>
      <c r="L48" s="362" t="s">
        <v>523</v>
      </c>
      <c r="M48" s="363" t="s">
        <v>523</v>
      </c>
    </row>
    <row r="49" spans="2:13" ht="27.75" customHeight="1" x14ac:dyDescent="0.2">
      <c r="B49" s="1247"/>
      <c r="C49" s="1248"/>
      <c r="D49" s="103"/>
      <c r="E49" s="1249" t="s">
        <v>39</v>
      </c>
      <c r="F49" s="1249"/>
      <c r="G49" s="1249"/>
      <c r="H49" s="1250"/>
      <c r="I49" s="361" t="s">
        <v>523</v>
      </c>
      <c r="J49" s="362" t="s">
        <v>523</v>
      </c>
      <c r="K49" s="362" t="s">
        <v>523</v>
      </c>
      <c r="L49" s="362" t="s">
        <v>523</v>
      </c>
      <c r="M49" s="363" t="s">
        <v>523</v>
      </c>
    </row>
    <row r="50" spans="2:13" ht="27.75" customHeight="1" x14ac:dyDescent="0.2">
      <c r="B50" s="1243" t="s">
        <v>40</v>
      </c>
      <c r="C50" s="1244"/>
      <c r="D50" s="106"/>
      <c r="E50" s="1249" t="s">
        <v>41</v>
      </c>
      <c r="F50" s="1249"/>
      <c r="G50" s="1249"/>
      <c r="H50" s="1250"/>
      <c r="I50" s="361">
        <v>3442</v>
      </c>
      <c r="J50" s="362">
        <v>3359</v>
      </c>
      <c r="K50" s="362">
        <v>3131</v>
      </c>
      <c r="L50" s="362">
        <v>3073</v>
      </c>
      <c r="M50" s="363">
        <v>3531</v>
      </c>
    </row>
    <row r="51" spans="2:13" ht="27.75" customHeight="1" x14ac:dyDescent="0.2">
      <c r="B51" s="1245"/>
      <c r="C51" s="1246"/>
      <c r="D51" s="103"/>
      <c r="E51" s="1249" t="s">
        <v>42</v>
      </c>
      <c r="F51" s="1249"/>
      <c r="G51" s="1249"/>
      <c r="H51" s="1250"/>
      <c r="I51" s="361">
        <v>116</v>
      </c>
      <c r="J51" s="362">
        <v>97</v>
      </c>
      <c r="K51" s="362">
        <v>87</v>
      </c>
      <c r="L51" s="362">
        <v>73</v>
      </c>
      <c r="M51" s="363">
        <v>61</v>
      </c>
    </row>
    <row r="52" spans="2:13" ht="27.75" customHeight="1" x14ac:dyDescent="0.2">
      <c r="B52" s="1247"/>
      <c r="C52" s="1248"/>
      <c r="D52" s="103"/>
      <c r="E52" s="1249" t="s">
        <v>43</v>
      </c>
      <c r="F52" s="1249"/>
      <c r="G52" s="1249"/>
      <c r="H52" s="1250"/>
      <c r="I52" s="361">
        <v>5068</v>
      </c>
      <c r="J52" s="362">
        <v>5312</v>
      </c>
      <c r="K52" s="362">
        <v>5269</v>
      </c>
      <c r="L52" s="362">
        <v>5202</v>
      </c>
      <c r="M52" s="363">
        <v>5312</v>
      </c>
    </row>
    <row r="53" spans="2:13" ht="27.75" customHeight="1" thickBot="1" x14ac:dyDescent="0.25">
      <c r="B53" s="1251" t="s">
        <v>44</v>
      </c>
      <c r="C53" s="1252"/>
      <c r="D53" s="107"/>
      <c r="E53" s="1253" t="s">
        <v>45</v>
      </c>
      <c r="F53" s="1253"/>
      <c r="G53" s="1253"/>
      <c r="H53" s="1254"/>
      <c r="I53" s="364">
        <v>-871</v>
      </c>
      <c r="J53" s="365">
        <v>-455</v>
      </c>
      <c r="K53" s="365">
        <v>36</v>
      </c>
      <c r="L53" s="365">
        <v>118</v>
      </c>
      <c r="M53" s="366">
        <v>-374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rXUY8CLMyAc+RYqP8rCm8tEak2lkkWDh3ivWaUszozBvNVviY05iMfmBnS4iCtRuQM+kWFxFIihz7BINUfEqaQ==" saltValue="H469UlN5h0Wf0FEQbdXL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70" t="s">
        <v>48</v>
      </c>
      <c r="D55" s="1270"/>
      <c r="E55" s="1271"/>
      <c r="F55" s="119">
        <v>2259</v>
      </c>
      <c r="G55" s="119">
        <v>2131</v>
      </c>
      <c r="H55" s="120">
        <v>2544</v>
      </c>
    </row>
    <row r="56" spans="2:8" ht="52.5" customHeight="1" x14ac:dyDescent="0.2">
      <c r="B56" s="121"/>
      <c r="C56" s="1272" t="s">
        <v>49</v>
      </c>
      <c r="D56" s="1272"/>
      <c r="E56" s="1273"/>
      <c r="F56" s="122">
        <v>177</v>
      </c>
      <c r="G56" s="122">
        <v>138</v>
      </c>
      <c r="H56" s="123">
        <v>138</v>
      </c>
    </row>
    <row r="57" spans="2:8" ht="53.25" customHeight="1" x14ac:dyDescent="0.2">
      <c r="B57" s="121"/>
      <c r="C57" s="1274" t="s">
        <v>50</v>
      </c>
      <c r="D57" s="1274"/>
      <c r="E57" s="1275"/>
      <c r="F57" s="124">
        <v>160</v>
      </c>
      <c r="G57" s="124">
        <v>456</v>
      </c>
      <c r="H57" s="125">
        <v>501</v>
      </c>
    </row>
    <row r="58" spans="2:8" ht="45.75" customHeight="1" x14ac:dyDescent="0.2">
      <c r="B58" s="126"/>
      <c r="C58" s="1262" t="s">
        <v>604</v>
      </c>
      <c r="D58" s="1263"/>
      <c r="E58" s="1264"/>
      <c r="F58" s="127">
        <v>24</v>
      </c>
      <c r="G58" s="127">
        <v>254</v>
      </c>
      <c r="H58" s="128">
        <v>254</v>
      </c>
    </row>
    <row r="59" spans="2:8" ht="45.75" customHeight="1" x14ac:dyDescent="0.2">
      <c r="B59" s="126"/>
      <c r="C59" s="1262" t="s">
        <v>605</v>
      </c>
      <c r="D59" s="1263"/>
      <c r="E59" s="1264"/>
      <c r="F59" s="127">
        <v>74</v>
      </c>
      <c r="G59" s="127">
        <v>94</v>
      </c>
      <c r="H59" s="128">
        <v>138</v>
      </c>
    </row>
    <row r="60" spans="2:8" ht="45.75" customHeight="1" x14ac:dyDescent="0.2">
      <c r="B60" s="126"/>
      <c r="C60" s="1262" t="s">
        <v>606</v>
      </c>
      <c r="D60" s="1263"/>
      <c r="E60" s="1264"/>
      <c r="F60" s="127">
        <v>46</v>
      </c>
      <c r="G60" s="127">
        <v>100</v>
      </c>
      <c r="H60" s="128">
        <v>100</v>
      </c>
    </row>
    <row r="61" spans="2:8" ht="45.75" customHeight="1" x14ac:dyDescent="0.2">
      <c r="B61" s="126"/>
      <c r="C61" s="1262" t="s">
        <v>608</v>
      </c>
      <c r="D61" s="1263"/>
      <c r="E61" s="1264"/>
      <c r="F61" s="127">
        <v>1</v>
      </c>
      <c r="G61" s="127">
        <v>3</v>
      </c>
      <c r="H61" s="128">
        <v>5</v>
      </c>
    </row>
    <row r="62" spans="2:8" ht="45.75" customHeight="1" thickBot="1" x14ac:dyDescent="0.25">
      <c r="B62" s="129"/>
      <c r="C62" s="1265" t="s">
        <v>607</v>
      </c>
      <c r="D62" s="1266"/>
      <c r="E62" s="1267"/>
      <c r="F62" s="130">
        <v>4</v>
      </c>
      <c r="G62" s="130">
        <v>4</v>
      </c>
      <c r="H62" s="131">
        <v>4</v>
      </c>
    </row>
    <row r="63" spans="2:8" ht="52.5" customHeight="1" thickBot="1" x14ac:dyDescent="0.25">
      <c r="B63" s="132"/>
      <c r="C63" s="1268" t="s">
        <v>51</v>
      </c>
      <c r="D63" s="1268"/>
      <c r="E63" s="1269"/>
      <c r="F63" s="133">
        <v>2596</v>
      </c>
      <c r="G63" s="133">
        <v>2725</v>
      </c>
      <c r="H63" s="134">
        <v>3184</v>
      </c>
    </row>
    <row r="64" spans="2:8" ht="13.2" x14ac:dyDescent="0.2"/>
  </sheetData>
  <sheetProtection algorithmName="SHA-512" hashValue="vXkHfVoL9z6YsglSv7/IsTWTZTsCB6QkPrYEU17W+y1Dg6DUIWKlCHsKktU/OalXDXCmSS6OfeCakev7YGc9kA==" saltValue="SPV7yLNEpeSgmf1AgCQB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P31" zoomScaleNormal="100" zoomScaleSheetLayoutView="55" workbookViewId="0">
      <selection activeCell="BI105" sqref="BI105"/>
    </sheetView>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623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619</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7" t="s">
        <v>622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617</v>
      </c>
    </row>
    <row r="50" spans="1:109" ht="13.2" x14ac:dyDescent="0.2">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565</v>
      </c>
      <c r="BQ50" s="1290"/>
      <c r="BR50" s="1290"/>
      <c r="BS50" s="1290"/>
      <c r="BT50" s="1290"/>
      <c r="BU50" s="1290"/>
      <c r="BV50" s="1290"/>
      <c r="BW50" s="1290"/>
      <c r="BX50" s="1290" t="s">
        <v>566</v>
      </c>
      <c r="BY50" s="1290"/>
      <c r="BZ50" s="1290"/>
      <c r="CA50" s="1290"/>
      <c r="CB50" s="1290"/>
      <c r="CC50" s="1290"/>
      <c r="CD50" s="1290"/>
      <c r="CE50" s="1290"/>
      <c r="CF50" s="1290" t="s">
        <v>567</v>
      </c>
      <c r="CG50" s="1290"/>
      <c r="CH50" s="1290"/>
      <c r="CI50" s="1290"/>
      <c r="CJ50" s="1290"/>
      <c r="CK50" s="1290"/>
      <c r="CL50" s="1290"/>
      <c r="CM50" s="1290"/>
      <c r="CN50" s="1290" t="s">
        <v>568</v>
      </c>
      <c r="CO50" s="1290"/>
      <c r="CP50" s="1290"/>
      <c r="CQ50" s="1290"/>
      <c r="CR50" s="1290"/>
      <c r="CS50" s="1290"/>
      <c r="CT50" s="1290"/>
      <c r="CU50" s="1290"/>
      <c r="CV50" s="1290" t="s">
        <v>569</v>
      </c>
      <c r="CW50" s="1290"/>
      <c r="CX50" s="1290"/>
      <c r="CY50" s="1290"/>
      <c r="CZ50" s="1290"/>
      <c r="DA50" s="1290"/>
      <c r="DB50" s="1290"/>
      <c r="DC50" s="1290"/>
    </row>
    <row r="51" spans="1:109" ht="13.5" customHeight="1" x14ac:dyDescent="0.2">
      <c r="B51" s="368"/>
      <c r="G51" s="1295"/>
      <c r="H51" s="1295"/>
      <c r="I51" s="1293"/>
      <c r="J51" s="1293"/>
      <c r="K51" s="1292"/>
      <c r="L51" s="1292"/>
      <c r="M51" s="1292"/>
      <c r="N51" s="1292"/>
      <c r="AM51" s="374"/>
      <c r="AN51" s="1291" t="s">
        <v>616</v>
      </c>
      <c r="AO51" s="1291"/>
      <c r="AP51" s="1291"/>
      <c r="AQ51" s="1291"/>
      <c r="AR51" s="1291"/>
      <c r="AS51" s="1291"/>
      <c r="AT51" s="1291"/>
      <c r="AU51" s="1291"/>
      <c r="AV51" s="1291"/>
      <c r="AW51" s="1291"/>
      <c r="AX51" s="1291"/>
      <c r="AY51" s="1291"/>
      <c r="AZ51" s="1291"/>
      <c r="BA51" s="1291"/>
      <c r="BB51" s="1291" t="s">
        <v>614</v>
      </c>
      <c r="BC51" s="1291"/>
      <c r="BD51" s="1291"/>
      <c r="BE51" s="1291"/>
      <c r="BF51" s="1291"/>
      <c r="BG51" s="1291"/>
      <c r="BH51" s="1291"/>
      <c r="BI51" s="1291"/>
      <c r="BJ51" s="1291"/>
      <c r="BK51" s="1291"/>
      <c r="BL51" s="1291"/>
      <c r="BM51" s="1291"/>
      <c r="BN51" s="1291"/>
      <c r="BO51" s="1291"/>
      <c r="BP51" s="1276"/>
      <c r="BQ51" s="1276"/>
      <c r="BR51" s="1276"/>
      <c r="BS51" s="1276"/>
      <c r="BT51" s="1276"/>
      <c r="BU51" s="1276"/>
      <c r="BV51" s="1276"/>
      <c r="BW51" s="1276"/>
      <c r="BX51" s="1276"/>
      <c r="BY51" s="1276"/>
      <c r="BZ51" s="1276"/>
      <c r="CA51" s="1276"/>
      <c r="CB51" s="1276"/>
      <c r="CC51" s="1276"/>
      <c r="CD51" s="1276"/>
      <c r="CE51" s="1276"/>
      <c r="CF51" s="1276">
        <v>0.8</v>
      </c>
      <c r="CG51" s="1276"/>
      <c r="CH51" s="1276"/>
      <c r="CI51" s="1276"/>
      <c r="CJ51" s="1276"/>
      <c r="CK51" s="1276"/>
      <c r="CL51" s="1276"/>
      <c r="CM51" s="1276"/>
      <c r="CN51" s="1276">
        <v>2.5</v>
      </c>
      <c r="CO51" s="1276"/>
      <c r="CP51" s="1276"/>
      <c r="CQ51" s="1276"/>
      <c r="CR51" s="1276"/>
      <c r="CS51" s="1276"/>
      <c r="CT51" s="1276"/>
      <c r="CU51" s="1276"/>
      <c r="CV51" s="1276"/>
      <c r="CW51" s="1276"/>
      <c r="CX51" s="1276"/>
      <c r="CY51" s="1276"/>
      <c r="CZ51" s="1276"/>
      <c r="DA51" s="1276"/>
      <c r="DB51" s="1276"/>
      <c r="DC51" s="1276"/>
    </row>
    <row r="52" spans="1:109" ht="13.2" x14ac:dyDescent="0.2">
      <c r="B52" s="368"/>
      <c r="G52" s="1295"/>
      <c r="H52" s="1295"/>
      <c r="I52" s="1293"/>
      <c r="J52" s="1293"/>
      <c r="K52" s="1292"/>
      <c r="L52" s="1292"/>
      <c r="M52" s="1292"/>
      <c r="N52" s="1292"/>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95"/>
      <c r="H53" s="1295"/>
      <c r="I53" s="1286"/>
      <c r="J53" s="1286"/>
      <c r="K53" s="1292"/>
      <c r="L53" s="1292"/>
      <c r="M53" s="1292"/>
      <c r="N53" s="1292"/>
      <c r="AM53" s="374"/>
      <c r="AN53" s="1291"/>
      <c r="AO53" s="1291"/>
      <c r="AP53" s="1291"/>
      <c r="AQ53" s="1291"/>
      <c r="AR53" s="1291"/>
      <c r="AS53" s="1291"/>
      <c r="AT53" s="1291"/>
      <c r="AU53" s="1291"/>
      <c r="AV53" s="1291"/>
      <c r="AW53" s="1291"/>
      <c r="AX53" s="1291"/>
      <c r="AY53" s="1291"/>
      <c r="AZ53" s="1291"/>
      <c r="BA53" s="1291"/>
      <c r="BB53" s="1291" t="s">
        <v>621</v>
      </c>
      <c r="BC53" s="1291"/>
      <c r="BD53" s="1291"/>
      <c r="BE53" s="1291"/>
      <c r="BF53" s="1291"/>
      <c r="BG53" s="1291"/>
      <c r="BH53" s="1291"/>
      <c r="BI53" s="1291"/>
      <c r="BJ53" s="1291"/>
      <c r="BK53" s="1291"/>
      <c r="BL53" s="1291"/>
      <c r="BM53" s="1291"/>
      <c r="BN53" s="1291"/>
      <c r="BO53" s="1291"/>
      <c r="BP53" s="1276">
        <v>65.2</v>
      </c>
      <c r="BQ53" s="1276"/>
      <c r="BR53" s="1276"/>
      <c r="BS53" s="1276"/>
      <c r="BT53" s="1276"/>
      <c r="BU53" s="1276"/>
      <c r="BV53" s="1276"/>
      <c r="BW53" s="1276"/>
      <c r="BX53" s="1276">
        <v>61.4</v>
      </c>
      <c r="BY53" s="1276"/>
      <c r="BZ53" s="1276"/>
      <c r="CA53" s="1276"/>
      <c r="CB53" s="1276"/>
      <c r="CC53" s="1276"/>
      <c r="CD53" s="1276"/>
      <c r="CE53" s="1276"/>
      <c r="CF53" s="1276">
        <v>62.5</v>
      </c>
      <c r="CG53" s="1276"/>
      <c r="CH53" s="1276"/>
      <c r="CI53" s="1276"/>
      <c r="CJ53" s="1276"/>
      <c r="CK53" s="1276"/>
      <c r="CL53" s="1276"/>
      <c r="CM53" s="1276"/>
      <c r="CN53" s="1276">
        <v>64</v>
      </c>
      <c r="CO53" s="1276"/>
      <c r="CP53" s="1276"/>
      <c r="CQ53" s="1276"/>
      <c r="CR53" s="1276"/>
      <c r="CS53" s="1276"/>
      <c r="CT53" s="1276"/>
      <c r="CU53" s="1276"/>
      <c r="CV53" s="1276">
        <v>65.8</v>
      </c>
      <c r="CW53" s="1276"/>
      <c r="CX53" s="1276"/>
      <c r="CY53" s="1276"/>
      <c r="CZ53" s="1276"/>
      <c r="DA53" s="1276"/>
      <c r="DB53" s="1276"/>
      <c r="DC53" s="1276"/>
    </row>
    <row r="54" spans="1:109" ht="13.2" x14ac:dyDescent="0.2">
      <c r="A54" s="382"/>
      <c r="B54" s="368"/>
      <c r="G54" s="1295"/>
      <c r="H54" s="1295"/>
      <c r="I54" s="1286"/>
      <c r="J54" s="1286"/>
      <c r="K54" s="1292"/>
      <c r="L54" s="1292"/>
      <c r="M54" s="1292"/>
      <c r="N54" s="1292"/>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86"/>
      <c r="H55" s="1286"/>
      <c r="I55" s="1286"/>
      <c r="J55" s="1286"/>
      <c r="K55" s="1292"/>
      <c r="L55" s="1292"/>
      <c r="M55" s="1292"/>
      <c r="N55" s="1292"/>
      <c r="AN55" s="1290" t="s">
        <v>615</v>
      </c>
      <c r="AO55" s="1290"/>
      <c r="AP55" s="1290"/>
      <c r="AQ55" s="1290"/>
      <c r="AR55" s="1290"/>
      <c r="AS55" s="1290"/>
      <c r="AT55" s="1290"/>
      <c r="AU55" s="1290"/>
      <c r="AV55" s="1290"/>
      <c r="AW55" s="1290"/>
      <c r="AX55" s="1290"/>
      <c r="AY55" s="1290"/>
      <c r="AZ55" s="1290"/>
      <c r="BA55" s="1290"/>
      <c r="BB55" s="1291" t="s">
        <v>614</v>
      </c>
      <c r="BC55" s="1291"/>
      <c r="BD55" s="1291"/>
      <c r="BE55" s="1291"/>
      <c r="BF55" s="1291"/>
      <c r="BG55" s="1291"/>
      <c r="BH55" s="1291"/>
      <c r="BI55" s="1291"/>
      <c r="BJ55" s="1291"/>
      <c r="BK55" s="1291"/>
      <c r="BL55" s="1291"/>
      <c r="BM55" s="1291"/>
      <c r="BN55" s="1291"/>
      <c r="BO55" s="1291"/>
      <c r="BP55" s="1276">
        <v>14</v>
      </c>
      <c r="BQ55" s="1276"/>
      <c r="BR55" s="1276"/>
      <c r="BS55" s="1276"/>
      <c r="BT55" s="1276"/>
      <c r="BU55" s="1276"/>
      <c r="BV55" s="1276"/>
      <c r="BW55" s="1276"/>
      <c r="BX55" s="1276">
        <v>11.4</v>
      </c>
      <c r="BY55" s="1276"/>
      <c r="BZ55" s="1276"/>
      <c r="CA55" s="1276"/>
      <c r="CB55" s="1276"/>
      <c r="CC55" s="1276"/>
      <c r="CD55" s="1276"/>
      <c r="CE55" s="1276"/>
      <c r="CF55" s="1276">
        <v>10.4</v>
      </c>
      <c r="CG55" s="1276"/>
      <c r="CH55" s="1276"/>
      <c r="CI55" s="1276"/>
      <c r="CJ55" s="1276"/>
      <c r="CK55" s="1276"/>
      <c r="CL55" s="1276"/>
      <c r="CM55" s="1276"/>
      <c r="CN55" s="1276">
        <v>10.9</v>
      </c>
      <c r="CO55" s="1276"/>
      <c r="CP55" s="1276"/>
      <c r="CQ55" s="1276"/>
      <c r="CR55" s="1276"/>
      <c r="CS55" s="1276"/>
      <c r="CT55" s="1276"/>
      <c r="CU55" s="1276"/>
      <c r="CV55" s="1276">
        <v>6.5</v>
      </c>
      <c r="CW55" s="1276"/>
      <c r="CX55" s="1276"/>
      <c r="CY55" s="1276"/>
      <c r="CZ55" s="1276"/>
      <c r="DA55" s="1276"/>
      <c r="DB55" s="1276"/>
      <c r="DC55" s="1276"/>
    </row>
    <row r="56" spans="1:109" ht="13.2" x14ac:dyDescent="0.2">
      <c r="A56" s="382"/>
      <c r="B56" s="368"/>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86"/>
      <c r="H57" s="1286"/>
      <c r="I57" s="1294"/>
      <c r="J57" s="1294"/>
      <c r="K57" s="1292"/>
      <c r="L57" s="1292"/>
      <c r="M57" s="1292"/>
      <c r="N57" s="1292"/>
      <c r="AM57" s="367"/>
      <c r="AN57" s="1290"/>
      <c r="AO57" s="1290"/>
      <c r="AP57" s="1290"/>
      <c r="AQ57" s="1290"/>
      <c r="AR57" s="1290"/>
      <c r="AS57" s="1290"/>
      <c r="AT57" s="1290"/>
      <c r="AU57" s="1290"/>
      <c r="AV57" s="1290"/>
      <c r="AW57" s="1290"/>
      <c r="AX57" s="1290"/>
      <c r="AY57" s="1290"/>
      <c r="AZ57" s="1290"/>
      <c r="BA57" s="1290"/>
      <c r="BB57" s="1291" t="s">
        <v>621</v>
      </c>
      <c r="BC57" s="1291"/>
      <c r="BD57" s="1291"/>
      <c r="BE57" s="1291"/>
      <c r="BF57" s="1291"/>
      <c r="BG57" s="1291"/>
      <c r="BH57" s="1291"/>
      <c r="BI57" s="1291"/>
      <c r="BJ57" s="1291"/>
      <c r="BK57" s="1291"/>
      <c r="BL57" s="1291"/>
      <c r="BM57" s="1291"/>
      <c r="BN57" s="1291"/>
      <c r="BO57" s="1291"/>
      <c r="BP57" s="1276">
        <v>58</v>
      </c>
      <c r="BQ57" s="1276"/>
      <c r="BR57" s="1276"/>
      <c r="BS57" s="1276"/>
      <c r="BT57" s="1276"/>
      <c r="BU57" s="1276"/>
      <c r="BV57" s="1276"/>
      <c r="BW57" s="1276"/>
      <c r="BX57" s="1276">
        <v>60.2</v>
      </c>
      <c r="BY57" s="1276"/>
      <c r="BZ57" s="1276"/>
      <c r="CA57" s="1276"/>
      <c r="CB57" s="1276"/>
      <c r="CC57" s="1276"/>
      <c r="CD57" s="1276"/>
      <c r="CE57" s="1276"/>
      <c r="CF57" s="1276">
        <v>61.3</v>
      </c>
      <c r="CG57" s="1276"/>
      <c r="CH57" s="1276"/>
      <c r="CI57" s="1276"/>
      <c r="CJ57" s="1276"/>
      <c r="CK57" s="1276"/>
      <c r="CL57" s="1276"/>
      <c r="CM57" s="1276"/>
      <c r="CN57" s="1276">
        <v>62.2</v>
      </c>
      <c r="CO57" s="1276"/>
      <c r="CP57" s="1276"/>
      <c r="CQ57" s="1276"/>
      <c r="CR57" s="1276"/>
      <c r="CS57" s="1276"/>
      <c r="CT57" s="1276"/>
      <c r="CU57" s="1276"/>
      <c r="CV57" s="1276">
        <v>63.3</v>
      </c>
      <c r="CW57" s="1276"/>
      <c r="CX57" s="1276"/>
      <c r="CY57" s="1276"/>
      <c r="CZ57" s="1276"/>
      <c r="DA57" s="1276"/>
      <c r="DB57" s="1276"/>
      <c r="DC57" s="1276"/>
      <c r="DD57" s="393"/>
      <c r="DE57" s="388"/>
    </row>
    <row r="58" spans="1:109" s="382" customFormat="1" ht="13.2" x14ac:dyDescent="0.2">
      <c r="A58" s="367"/>
      <c r="B58" s="388"/>
      <c r="G58" s="1286"/>
      <c r="H58" s="1286"/>
      <c r="I58" s="1294"/>
      <c r="J58" s="1294"/>
      <c r="K58" s="1292"/>
      <c r="L58" s="1292"/>
      <c r="M58" s="1292"/>
      <c r="N58" s="1292"/>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620</v>
      </c>
    </row>
    <row r="64" spans="1:109" ht="13.2" x14ac:dyDescent="0.2">
      <c r="B64" s="368"/>
      <c r="G64" s="383"/>
      <c r="I64" s="385"/>
      <c r="J64" s="385"/>
      <c r="K64" s="385"/>
      <c r="L64" s="385"/>
      <c r="M64" s="385"/>
      <c r="N64" s="384"/>
      <c r="AM64" s="383"/>
      <c r="AN64" s="383" t="s">
        <v>619</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7" t="s">
        <v>618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617</v>
      </c>
    </row>
    <row r="72" spans="2:107" ht="13.2" x14ac:dyDescent="0.2">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565</v>
      </c>
      <c r="BQ72" s="1290"/>
      <c r="BR72" s="1290"/>
      <c r="BS72" s="1290"/>
      <c r="BT72" s="1290"/>
      <c r="BU72" s="1290"/>
      <c r="BV72" s="1290"/>
      <c r="BW72" s="1290"/>
      <c r="BX72" s="1290" t="s">
        <v>566</v>
      </c>
      <c r="BY72" s="1290"/>
      <c r="BZ72" s="1290"/>
      <c r="CA72" s="1290"/>
      <c r="CB72" s="1290"/>
      <c r="CC72" s="1290"/>
      <c r="CD72" s="1290"/>
      <c r="CE72" s="1290"/>
      <c r="CF72" s="1290" t="s">
        <v>567</v>
      </c>
      <c r="CG72" s="1290"/>
      <c r="CH72" s="1290"/>
      <c r="CI72" s="1290"/>
      <c r="CJ72" s="1290"/>
      <c r="CK72" s="1290"/>
      <c r="CL72" s="1290"/>
      <c r="CM72" s="1290"/>
      <c r="CN72" s="1290" t="s">
        <v>568</v>
      </c>
      <c r="CO72" s="1290"/>
      <c r="CP72" s="1290"/>
      <c r="CQ72" s="1290"/>
      <c r="CR72" s="1290"/>
      <c r="CS72" s="1290"/>
      <c r="CT72" s="1290"/>
      <c r="CU72" s="1290"/>
      <c r="CV72" s="1290" t="s">
        <v>569</v>
      </c>
      <c r="CW72" s="1290"/>
      <c r="CX72" s="1290"/>
      <c r="CY72" s="1290"/>
      <c r="CZ72" s="1290"/>
      <c r="DA72" s="1290"/>
      <c r="DB72" s="1290"/>
      <c r="DC72" s="1290"/>
    </row>
    <row r="73" spans="2:107" ht="13.2" x14ac:dyDescent="0.2">
      <c r="B73" s="368"/>
      <c r="G73" s="1295"/>
      <c r="H73" s="1295"/>
      <c r="I73" s="1295"/>
      <c r="J73" s="1295"/>
      <c r="K73" s="1296"/>
      <c r="L73" s="1296"/>
      <c r="M73" s="1296"/>
      <c r="N73" s="1296"/>
      <c r="AM73" s="374"/>
      <c r="AN73" s="1291" t="s">
        <v>616</v>
      </c>
      <c r="AO73" s="1291"/>
      <c r="AP73" s="1291"/>
      <c r="AQ73" s="1291"/>
      <c r="AR73" s="1291"/>
      <c r="AS73" s="1291"/>
      <c r="AT73" s="1291"/>
      <c r="AU73" s="1291"/>
      <c r="AV73" s="1291"/>
      <c r="AW73" s="1291"/>
      <c r="AX73" s="1291"/>
      <c r="AY73" s="1291"/>
      <c r="AZ73" s="1291"/>
      <c r="BA73" s="1291"/>
      <c r="BB73" s="1291" t="s">
        <v>614</v>
      </c>
      <c r="BC73" s="1291"/>
      <c r="BD73" s="1291"/>
      <c r="BE73" s="1291"/>
      <c r="BF73" s="1291"/>
      <c r="BG73" s="1291"/>
      <c r="BH73" s="1291"/>
      <c r="BI73" s="1291"/>
      <c r="BJ73" s="1291"/>
      <c r="BK73" s="1291"/>
      <c r="BL73" s="1291"/>
      <c r="BM73" s="1291"/>
      <c r="BN73" s="1291"/>
      <c r="BO73" s="1291"/>
      <c r="BP73" s="1276"/>
      <c r="BQ73" s="1276"/>
      <c r="BR73" s="1276"/>
      <c r="BS73" s="1276"/>
      <c r="BT73" s="1276"/>
      <c r="BU73" s="1276"/>
      <c r="BV73" s="1276"/>
      <c r="BW73" s="1276"/>
      <c r="BX73" s="1276"/>
      <c r="BY73" s="1276"/>
      <c r="BZ73" s="1276"/>
      <c r="CA73" s="1276"/>
      <c r="CB73" s="1276"/>
      <c r="CC73" s="1276"/>
      <c r="CD73" s="1276"/>
      <c r="CE73" s="1276"/>
      <c r="CF73" s="1276">
        <v>0.8</v>
      </c>
      <c r="CG73" s="1276"/>
      <c r="CH73" s="1276"/>
      <c r="CI73" s="1276"/>
      <c r="CJ73" s="1276"/>
      <c r="CK73" s="1276"/>
      <c r="CL73" s="1276"/>
      <c r="CM73" s="1276"/>
      <c r="CN73" s="1276">
        <v>2.5</v>
      </c>
      <c r="CO73" s="1276"/>
      <c r="CP73" s="1276"/>
      <c r="CQ73" s="1276"/>
      <c r="CR73" s="1276"/>
      <c r="CS73" s="1276"/>
      <c r="CT73" s="1276"/>
      <c r="CU73" s="1276"/>
      <c r="CV73" s="1276"/>
      <c r="CW73" s="1276"/>
      <c r="CX73" s="1276"/>
      <c r="CY73" s="1276"/>
      <c r="CZ73" s="1276"/>
      <c r="DA73" s="1276"/>
      <c r="DB73" s="1276"/>
      <c r="DC73" s="1276"/>
    </row>
    <row r="74" spans="2:107" ht="13.2" x14ac:dyDescent="0.2">
      <c r="B74" s="368"/>
      <c r="G74" s="1295"/>
      <c r="H74" s="1295"/>
      <c r="I74" s="1295"/>
      <c r="J74" s="1295"/>
      <c r="K74" s="1296"/>
      <c r="L74" s="1296"/>
      <c r="M74" s="1296"/>
      <c r="N74" s="1296"/>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95"/>
      <c r="H75" s="1295"/>
      <c r="I75" s="1286"/>
      <c r="J75" s="1286"/>
      <c r="K75" s="1292"/>
      <c r="L75" s="1292"/>
      <c r="M75" s="1292"/>
      <c r="N75" s="1292"/>
      <c r="AM75" s="374"/>
      <c r="AN75" s="1291"/>
      <c r="AO75" s="1291"/>
      <c r="AP75" s="1291"/>
      <c r="AQ75" s="1291"/>
      <c r="AR75" s="1291"/>
      <c r="AS75" s="1291"/>
      <c r="AT75" s="1291"/>
      <c r="AU75" s="1291"/>
      <c r="AV75" s="1291"/>
      <c r="AW75" s="1291"/>
      <c r="AX75" s="1291"/>
      <c r="AY75" s="1291"/>
      <c r="AZ75" s="1291"/>
      <c r="BA75" s="1291"/>
      <c r="BB75" s="1291" t="s">
        <v>613</v>
      </c>
      <c r="BC75" s="1291"/>
      <c r="BD75" s="1291"/>
      <c r="BE75" s="1291"/>
      <c r="BF75" s="1291"/>
      <c r="BG75" s="1291"/>
      <c r="BH75" s="1291"/>
      <c r="BI75" s="1291"/>
      <c r="BJ75" s="1291"/>
      <c r="BK75" s="1291"/>
      <c r="BL75" s="1291"/>
      <c r="BM75" s="1291"/>
      <c r="BN75" s="1291"/>
      <c r="BO75" s="1291"/>
      <c r="BP75" s="1276">
        <v>2.1</v>
      </c>
      <c r="BQ75" s="1276"/>
      <c r="BR75" s="1276"/>
      <c r="BS75" s="1276"/>
      <c r="BT75" s="1276"/>
      <c r="BU75" s="1276"/>
      <c r="BV75" s="1276"/>
      <c r="BW75" s="1276"/>
      <c r="BX75" s="1276">
        <v>2.2999999999999998</v>
      </c>
      <c r="BY75" s="1276"/>
      <c r="BZ75" s="1276"/>
      <c r="CA75" s="1276"/>
      <c r="CB75" s="1276"/>
      <c r="CC75" s="1276"/>
      <c r="CD75" s="1276"/>
      <c r="CE75" s="1276"/>
      <c r="CF75" s="1276">
        <v>2.6</v>
      </c>
      <c r="CG75" s="1276"/>
      <c r="CH75" s="1276"/>
      <c r="CI75" s="1276"/>
      <c r="CJ75" s="1276"/>
      <c r="CK75" s="1276"/>
      <c r="CL75" s="1276"/>
      <c r="CM75" s="1276"/>
      <c r="CN75" s="1276">
        <v>3.1</v>
      </c>
      <c r="CO75" s="1276"/>
      <c r="CP75" s="1276"/>
      <c r="CQ75" s="1276"/>
      <c r="CR75" s="1276"/>
      <c r="CS75" s="1276"/>
      <c r="CT75" s="1276"/>
      <c r="CU75" s="1276"/>
      <c r="CV75" s="1276">
        <v>3.9</v>
      </c>
      <c r="CW75" s="1276"/>
      <c r="CX75" s="1276"/>
      <c r="CY75" s="1276"/>
      <c r="CZ75" s="1276"/>
      <c r="DA75" s="1276"/>
      <c r="DB75" s="1276"/>
      <c r="DC75" s="1276"/>
    </row>
    <row r="76" spans="2:107" ht="13.2" x14ac:dyDescent="0.2">
      <c r="B76" s="368"/>
      <c r="G76" s="1295"/>
      <c r="H76" s="1295"/>
      <c r="I76" s="1286"/>
      <c r="J76" s="1286"/>
      <c r="K76" s="1292"/>
      <c r="L76" s="1292"/>
      <c r="M76" s="1292"/>
      <c r="N76" s="1292"/>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86"/>
      <c r="H77" s="1286"/>
      <c r="I77" s="1286"/>
      <c r="J77" s="1286"/>
      <c r="K77" s="1296"/>
      <c r="L77" s="1296"/>
      <c r="M77" s="1296"/>
      <c r="N77" s="1296"/>
      <c r="AN77" s="1290" t="s">
        <v>615</v>
      </c>
      <c r="AO77" s="1290"/>
      <c r="AP77" s="1290"/>
      <c r="AQ77" s="1290"/>
      <c r="AR77" s="1290"/>
      <c r="AS77" s="1290"/>
      <c r="AT77" s="1290"/>
      <c r="AU77" s="1290"/>
      <c r="AV77" s="1290"/>
      <c r="AW77" s="1290"/>
      <c r="AX77" s="1290"/>
      <c r="AY77" s="1290"/>
      <c r="AZ77" s="1290"/>
      <c r="BA77" s="1290"/>
      <c r="BB77" s="1291" t="s">
        <v>614</v>
      </c>
      <c r="BC77" s="1291"/>
      <c r="BD77" s="1291"/>
      <c r="BE77" s="1291"/>
      <c r="BF77" s="1291"/>
      <c r="BG77" s="1291"/>
      <c r="BH77" s="1291"/>
      <c r="BI77" s="1291"/>
      <c r="BJ77" s="1291"/>
      <c r="BK77" s="1291"/>
      <c r="BL77" s="1291"/>
      <c r="BM77" s="1291"/>
      <c r="BN77" s="1291"/>
      <c r="BO77" s="1291"/>
      <c r="BP77" s="1276">
        <v>14</v>
      </c>
      <c r="BQ77" s="1276"/>
      <c r="BR77" s="1276"/>
      <c r="BS77" s="1276"/>
      <c r="BT77" s="1276"/>
      <c r="BU77" s="1276"/>
      <c r="BV77" s="1276"/>
      <c r="BW77" s="1276"/>
      <c r="BX77" s="1276">
        <v>11.4</v>
      </c>
      <c r="BY77" s="1276"/>
      <c r="BZ77" s="1276"/>
      <c r="CA77" s="1276"/>
      <c r="CB77" s="1276"/>
      <c r="CC77" s="1276"/>
      <c r="CD77" s="1276"/>
      <c r="CE77" s="1276"/>
      <c r="CF77" s="1276">
        <v>10.4</v>
      </c>
      <c r="CG77" s="1276"/>
      <c r="CH77" s="1276"/>
      <c r="CI77" s="1276"/>
      <c r="CJ77" s="1276"/>
      <c r="CK77" s="1276"/>
      <c r="CL77" s="1276"/>
      <c r="CM77" s="1276"/>
      <c r="CN77" s="1276">
        <v>10.9</v>
      </c>
      <c r="CO77" s="1276"/>
      <c r="CP77" s="1276"/>
      <c r="CQ77" s="1276"/>
      <c r="CR77" s="1276"/>
      <c r="CS77" s="1276"/>
      <c r="CT77" s="1276"/>
      <c r="CU77" s="1276"/>
      <c r="CV77" s="1276">
        <v>6.5</v>
      </c>
      <c r="CW77" s="1276"/>
      <c r="CX77" s="1276"/>
      <c r="CY77" s="1276"/>
      <c r="CZ77" s="1276"/>
      <c r="DA77" s="1276"/>
      <c r="DB77" s="1276"/>
      <c r="DC77" s="1276"/>
    </row>
    <row r="78" spans="2:107" ht="13.2" x14ac:dyDescent="0.2">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613</v>
      </c>
      <c r="BC79" s="1291"/>
      <c r="BD79" s="1291"/>
      <c r="BE79" s="1291"/>
      <c r="BF79" s="1291"/>
      <c r="BG79" s="1291"/>
      <c r="BH79" s="1291"/>
      <c r="BI79" s="1291"/>
      <c r="BJ79" s="1291"/>
      <c r="BK79" s="1291"/>
      <c r="BL79" s="1291"/>
      <c r="BM79" s="1291"/>
      <c r="BN79" s="1291"/>
      <c r="BO79" s="1291"/>
      <c r="BP79" s="1276">
        <v>6.5</v>
      </c>
      <c r="BQ79" s="1276"/>
      <c r="BR79" s="1276"/>
      <c r="BS79" s="1276"/>
      <c r="BT79" s="1276"/>
      <c r="BU79" s="1276"/>
      <c r="BV79" s="1276"/>
      <c r="BW79" s="1276"/>
      <c r="BX79" s="1276">
        <v>6.7</v>
      </c>
      <c r="BY79" s="1276"/>
      <c r="BZ79" s="1276"/>
      <c r="CA79" s="1276"/>
      <c r="CB79" s="1276"/>
      <c r="CC79" s="1276"/>
      <c r="CD79" s="1276"/>
      <c r="CE79" s="1276"/>
      <c r="CF79" s="1276">
        <v>6.6</v>
      </c>
      <c r="CG79" s="1276"/>
      <c r="CH79" s="1276"/>
      <c r="CI79" s="1276"/>
      <c r="CJ79" s="1276"/>
      <c r="CK79" s="1276"/>
      <c r="CL79" s="1276"/>
      <c r="CM79" s="1276"/>
      <c r="CN79" s="1276">
        <v>5.9</v>
      </c>
      <c r="CO79" s="1276"/>
      <c r="CP79" s="1276"/>
      <c r="CQ79" s="1276"/>
      <c r="CR79" s="1276"/>
      <c r="CS79" s="1276"/>
      <c r="CT79" s="1276"/>
      <c r="CU79" s="1276"/>
      <c r="CV79" s="1276">
        <v>5.9</v>
      </c>
      <c r="CW79" s="1276"/>
      <c r="CX79" s="1276"/>
      <c r="CY79" s="1276"/>
      <c r="CZ79" s="1276"/>
      <c r="DA79" s="1276"/>
      <c r="DB79" s="1276"/>
      <c r="DC79" s="1276"/>
    </row>
    <row r="80" spans="2:107" ht="13.2" x14ac:dyDescent="0.2">
      <c r="B80" s="368"/>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3crcs+i5hMwl9U6bAcGsj1Oq3YM466vmCgYNgzo9+I/oOXfUY3KqdDxxOFuHyN6ZfAel8+qYzQhJOtUouoKd9w==" saltValue="SlMn1Zd3MCWzcqyhp5lYf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109" zoomScaleNormal="100" zoomScaleSheetLayoutView="70" workbookViewId="0">
      <selection activeCell="BI105" sqref="BI10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512</v>
      </c>
    </row>
  </sheetData>
  <sheetProtection algorithmName="SHA-512" hashValue="vyfA9OqYVLuyqh5Gc0zBS8JDG/s2ZS8IOLKi28kaSQSK8foPU9WL6Qo1vRY7FLSoYj5y2ty24HY5ePMip1+Meg==" saltValue="gRqwoR32CmmgXgeNxvQh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BI105" sqref="BI10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512</v>
      </c>
    </row>
  </sheetData>
  <sheetProtection algorithmName="SHA-512" hashValue="nij4XHBVYV2Kp5OCDRSJM96Y137nWjEoFQEHNuptVzzeFf770wUV68NQo4c0/heiCw+h4z8rxft77RgQ3Nl28w==" saltValue="007k9ytpRh+T76ZiRG9O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562</v>
      </c>
      <c r="G2" s="148"/>
      <c r="H2" s="149"/>
    </row>
    <row r="3" spans="1:8" x14ac:dyDescent="0.2">
      <c r="A3" s="145" t="s">
        <v>555</v>
      </c>
      <c r="B3" s="150"/>
      <c r="C3" s="151"/>
      <c r="D3" s="152">
        <v>103076</v>
      </c>
      <c r="E3" s="153"/>
      <c r="F3" s="154">
        <v>53655</v>
      </c>
      <c r="G3" s="155"/>
      <c r="H3" s="156"/>
    </row>
    <row r="4" spans="1:8" x14ac:dyDescent="0.2">
      <c r="A4" s="157"/>
      <c r="B4" s="158"/>
      <c r="C4" s="159"/>
      <c r="D4" s="160">
        <v>18551</v>
      </c>
      <c r="E4" s="161"/>
      <c r="F4" s="162">
        <v>32719</v>
      </c>
      <c r="G4" s="163"/>
      <c r="H4" s="164"/>
    </row>
    <row r="5" spans="1:8" x14ac:dyDescent="0.2">
      <c r="A5" s="145" t="s">
        <v>557</v>
      </c>
      <c r="B5" s="150"/>
      <c r="C5" s="151"/>
      <c r="D5" s="152">
        <v>76078</v>
      </c>
      <c r="E5" s="153"/>
      <c r="F5" s="154">
        <v>53869</v>
      </c>
      <c r="G5" s="155"/>
      <c r="H5" s="156"/>
    </row>
    <row r="6" spans="1:8" x14ac:dyDescent="0.2">
      <c r="A6" s="157"/>
      <c r="B6" s="158"/>
      <c r="C6" s="159"/>
      <c r="D6" s="160">
        <v>25058</v>
      </c>
      <c r="E6" s="161"/>
      <c r="F6" s="162">
        <v>35046</v>
      </c>
      <c r="G6" s="163"/>
      <c r="H6" s="164"/>
    </row>
    <row r="7" spans="1:8" x14ac:dyDescent="0.2">
      <c r="A7" s="145" t="s">
        <v>558</v>
      </c>
      <c r="B7" s="150"/>
      <c r="C7" s="151"/>
      <c r="D7" s="152">
        <v>60340</v>
      </c>
      <c r="E7" s="153"/>
      <c r="F7" s="154">
        <v>59119</v>
      </c>
      <c r="G7" s="155"/>
      <c r="H7" s="156"/>
    </row>
    <row r="8" spans="1:8" x14ac:dyDescent="0.2">
      <c r="A8" s="157"/>
      <c r="B8" s="158"/>
      <c r="C8" s="159"/>
      <c r="D8" s="160">
        <v>14417</v>
      </c>
      <c r="E8" s="161"/>
      <c r="F8" s="162">
        <v>29900</v>
      </c>
      <c r="G8" s="163"/>
      <c r="H8" s="164"/>
    </row>
    <row r="9" spans="1:8" x14ac:dyDescent="0.2">
      <c r="A9" s="145" t="s">
        <v>559</v>
      </c>
      <c r="B9" s="150"/>
      <c r="C9" s="151"/>
      <c r="D9" s="152">
        <v>41986</v>
      </c>
      <c r="E9" s="153"/>
      <c r="F9" s="154">
        <v>53895</v>
      </c>
      <c r="G9" s="155"/>
      <c r="H9" s="156"/>
    </row>
    <row r="10" spans="1:8" x14ac:dyDescent="0.2">
      <c r="A10" s="157"/>
      <c r="B10" s="158"/>
      <c r="C10" s="159"/>
      <c r="D10" s="160">
        <v>17512</v>
      </c>
      <c r="E10" s="161"/>
      <c r="F10" s="162">
        <v>31224</v>
      </c>
      <c r="G10" s="163"/>
      <c r="H10" s="164"/>
    </row>
    <row r="11" spans="1:8" x14ac:dyDescent="0.2">
      <c r="A11" s="145" t="s">
        <v>560</v>
      </c>
      <c r="B11" s="150"/>
      <c r="C11" s="151"/>
      <c r="D11" s="152">
        <v>41499</v>
      </c>
      <c r="E11" s="153"/>
      <c r="F11" s="154">
        <v>56181</v>
      </c>
      <c r="G11" s="155"/>
      <c r="H11" s="156"/>
    </row>
    <row r="12" spans="1:8" x14ac:dyDescent="0.2">
      <c r="A12" s="157"/>
      <c r="B12" s="158"/>
      <c r="C12" s="165"/>
      <c r="D12" s="160">
        <v>24775</v>
      </c>
      <c r="E12" s="161"/>
      <c r="F12" s="162">
        <v>32039</v>
      </c>
      <c r="G12" s="163"/>
      <c r="H12" s="164"/>
    </row>
    <row r="13" spans="1:8" x14ac:dyDescent="0.2">
      <c r="A13" s="145"/>
      <c r="B13" s="150"/>
      <c r="C13" s="166"/>
      <c r="D13" s="167">
        <v>64596</v>
      </c>
      <c r="E13" s="168"/>
      <c r="F13" s="169">
        <v>55344</v>
      </c>
      <c r="G13" s="170"/>
      <c r="H13" s="156"/>
    </row>
    <row r="14" spans="1:8" x14ac:dyDescent="0.2">
      <c r="A14" s="157"/>
      <c r="B14" s="158"/>
      <c r="C14" s="159"/>
      <c r="D14" s="160">
        <v>20063</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3.05</v>
      </c>
      <c r="C19" s="171">
        <f>ROUND(VALUE(SUBSTITUTE(実質収支比率等に係る経年分析!G$48,"▲","-")),2)</f>
        <v>2.91</v>
      </c>
      <c r="D19" s="171">
        <f>ROUND(VALUE(SUBSTITUTE(実質収支比率等に係る経年分析!H$48,"▲","-")),2)</f>
        <v>2.91</v>
      </c>
      <c r="E19" s="171">
        <f>ROUND(VALUE(SUBSTITUTE(実質収支比率等に係る経年分析!I$48,"▲","-")),2)</f>
        <v>6.65</v>
      </c>
      <c r="F19" s="171">
        <f>ROUND(VALUE(SUBSTITUTE(実質収支比率等に係る経年分析!J$48,"▲","-")),2)</f>
        <v>7.73</v>
      </c>
    </row>
    <row r="20" spans="1:11" x14ac:dyDescent="0.2">
      <c r="A20" s="171" t="s">
        <v>55</v>
      </c>
      <c r="B20" s="171">
        <f>ROUND(VALUE(SUBSTITUTE(実質収支比率等に係る経年分析!F$47,"▲","-")),2)</f>
        <v>57.44</v>
      </c>
      <c r="C20" s="171">
        <f>ROUND(VALUE(SUBSTITUTE(実質収支比率等に係る経年分析!G$47,"▲","-")),2)</f>
        <v>51.34</v>
      </c>
      <c r="D20" s="171">
        <f>ROUND(VALUE(SUBSTITUTE(実質収支比率等に係る経年分析!H$47,"▲","-")),2)</f>
        <v>46.26</v>
      </c>
      <c r="E20" s="171">
        <f>ROUND(VALUE(SUBSTITUTE(実質収支比率等に係る経年分析!I$47,"▲","-")),2)</f>
        <v>42.2</v>
      </c>
      <c r="F20" s="171">
        <f>ROUND(VALUE(SUBSTITUTE(実質収支比率等に係る経年分析!J$47,"▲","-")),2)</f>
        <v>47.13</v>
      </c>
    </row>
    <row r="21" spans="1:11" x14ac:dyDescent="0.2">
      <c r="A21" s="171" t="s">
        <v>56</v>
      </c>
      <c r="B21" s="171">
        <f>IF(ISNUMBER(VALUE(SUBSTITUTE(実質収支比率等に係る経年分析!F$49,"▲","-"))),ROUND(VALUE(SUBSTITUTE(実質収支比率等に係る経年分析!F$49,"▲","-")),2),NA())</f>
        <v>-5.97</v>
      </c>
      <c r="C21" s="171">
        <f>IF(ISNUMBER(VALUE(SUBSTITUTE(実質収支比率等に係る経年分析!G$49,"▲","-"))),ROUND(VALUE(SUBSTITUTE(実質収支比率等に係る経年分析!G$49,"▲","-")),2),NA())</f>
        <v>-6.39</v>
      </c>
      <c r="D21" s="171">
        <f>IF(ISNUMBER(VALUE(SUBSTITUTE(実質収支比率等に係る経年分析!H$49,"▲","-"))),ROUND(VALUE(SUBSTITUTE(実質収支比率等に係る経年分析!H$49,"▲","-")),2),NA())</f>
        <v>-6.54</v>
      </c>
      <c r="E21" s="171">
        <f>IF(ISNUMBER(VALUE(SUBSTITUTE(実質収支比率等に係る経年分析!I$49,"▲","-"))),ROUND(VALUE(SUBSTITUTE(実質収支比率等に係る経年分析!I$49,"▲","-")),2),NA())</f>
        <v>0.65</v>
      </c>
      <c r="F21" s="171">
        <f>IF(ISNUMBER(VALUE(SUBSTITUTE(実質収支比率等に係る経年分析!J$49,"▲","-"))),ROUND(VALUE(SUBSTITUTE(実質収支比率等に係る経年分析!J$49,"▲","-")),2),NA())</f>
        <v>4.26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2">
      <c r="A33" s="172" t="str">
        <f>IF(連結実質赤字比率に係る赤字・黒字の構成分析!C$37="",NA(),連結実質赤字比率に係る赤字・黒字の構成分析!C$37)</f>
        <v>大野神戸インターチェンジ周辺まちづくり整備事業特別会計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#VALUE!</v>
      </c>
      <c r="I33" s="172" t="e">
        <f>IF(ROUND(VALUE(SUBSTITUTE(連結実質赤字比率に係る赤字・黒字の構成分析!I$37,"▲", "-")), 2) &gt;= 0, ABS(ROUND(VALUE(SUBSTITUTE(連結実質赤字比率に係る赤字・黒字の構成分析!I$37,"▲", "-")), 2)), NA())</f>
        <v>#VALUE!</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1.24</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1.85</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7.73</v>
      </c>
    </row>
    <row r="36" spans="1:16" x14ac:dyDescent="0.2">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406</v>
      </c>
      <c r="E42" s="173"/>
      <c r="F42" s="173"/>
      <c r="G42" s="173">
        <f>'実質公債費比率（分子）の構造'!L$52</f>
        <v>409</v>
      </c>
      <c r="H42" s="173"/>
      <c r="I42" s="173"/>
      <c r="J42" s="173">
        <f>'実質公債費比率（分子）の構造'!M$52</f>
        <v>409</v>
      </c>
      <c r="K42" s="173"/>
      <c r="L42" s="173"/>
      <c r="M42" s="173">
        <f>'実質公債費比率（分子）の構造'!N$52</f>
        <v>421</v>
      </c>
      <c r="N42" s="173"/>
      <c r="O42" s="173"/>
      <c r="P42" s="173">
        <f>'実質公債費比率（分子）の構造'!O$52</f>
        <v>431</v>
      </c>
    </row>
    <row r="43" spans="1:16" x14ac:dyDescent="0.2">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75</v>
      </c>
      <c r="C45" s="173"/>
      <c r="D45" s="173"/>
      <c r="E45" s="173">
        <f>'実質公債費比率（分子）の構造'!L$49</f>
        <v>70</v>
      </c>
      <c r="F45" s="173"/>
      <c r="G45" s="173"/>
      <c r="H45" s="173">
        <f>'実質公債費比率（分子）の構造'!M$49</f>
        <v>63</v>
      </c>
      <c r="I45" s="173"/>
      <c r="J45" s="173"/>
      <c r="K45" s="173">
        <f>'実質公債費比率（分子）の構造'!N$49</f>
        <v>63</v>
      </c>
      <c r="L45" s="173"/>
      <c r="M45" s="173"/>
      <c r="N45" s="173">
        <f>'実質公債費比率（分子）の構造'!O$49</f>
        <v>63</v>
      </c>
      <c r="O45" s="173"/>
      <c r="P45" s="173"/>
    </row>
    <row r="46" spans="1:16" x14ac:dyDescent="0.2">
      <c r="A46" s="173" t="s">
        <v>67</v>
      </c>
      <c r="B46" s="173">
        <f>'実質公債費比率（分子）の構造'!K$48</f>
        <v>2</v>
      </c>
      <c r="C46" s="173"/>
      <c r="D46" s="173"/>
      <c r="E46" s="173">
        <f>'実質公債費比率（分子）の構造'!L$48</f>
        <v>3</v>
      </c>
      <c r="F46" s="173"/>
      <c r="G46" s="173"/>
      <c r="H46" s="173">
        <f>'実質公債費比率（分子）の構造'!M$48</f>
        <v>2</v>
      </c>
      <c r="I46" s="173"/>
      <c r="J46" s="173"/>
      <c r="K46" s="173">
        <f>'実質公債費比率（分子）の構造'!N$48</f>
        <v>2</v>
      </c>
      <c r="L46" s="173"/>
      <c r="M46" s="173"/>
      <c r="N46" s="173">
        <f>'実質公債費比率（分子）の構造'!O$48</f>
        <v>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429</v>
      </c>
      <c r="C49" s="173"/>
      <c r="D49" s="173"/>
      <c r="E49" s="173">
        <f>'実質公債費比率（分子）の構造'!L$45</f>
        <v>456</v>
      </c>
      <c r="F49" s="173"/>
      <c r="G49" s="173"/>
      <c r="H49" s="173">
        <f>'実質公債費比率（分子）の構造'!M$45</f>
        <v>475</v>
      </c>
      <c r="I49" s="173"/>
      <c r="J49" s="173"/>
      <c r="K49" s="173">
        <f>'実質公債費比率（分子）の構造'!N$45</f>
        <v>541</v>
      </c>
      <c r="L49" s="173"/>
      <c r="M49" s="173"/>
      <c r="N49" s="173">
        <f>'実質公債費比率（分子）の構造'!O$45</f>
        <v>619</v>
      </c>
      <c r="O49" s="173"/>
      <c r="P49" s="173"/>
    </row>
    <row r="50" spans="1:16" x14ac:dyDescent="0.2">
      <c r="A50" s="173" t="s">
        <v>71</v>
      </c>
      <c r="B50" s="173" t="e">
        <f>NA()</f>
        <v>#N/A</v>
      </c>
      <c r="C50" s="173">
        <f>IF(ISNUMBER('実質公債費比率（分子）の構造'!K$53),'実質公債費比率（分子）の構造'!K$53,NA())</f>
        <v>100</v>
      </c>
      <c r="D50" s="173" t="e">
        <f>NA()</f>
        <v>#N/A</v>
      </c>
      <c r="E50" s="173" t="e">
        <f>NA()</f>
        <v>#N/A</v>
      </c>
      <c r="F50" s="173">
        <f>IF(ISNUMBER('実質公債費比率（分子）の構造'!L$53),'実質公債費比率（分子）の構造'!L$53,NA())</f>
        <v>120</v>
      </c>
      <c r="G50" s="173" t="e">
        <f>NA()</f>
        <v>#N/A</v>
      </c>
      <c r="H50" s="173" t="e">
        <f>NA()</f>
        <v>#N/A</v>
      </c>
      <c r="I50" s="173">
        <f>IF(ISNUMBER('実質公債費比率（分子）の構造'!M$53),'実質公債費比率（分子）の構造'!M$53,NA())</f>
        <v>131</v>
      </c>
      <c r="J50" s="173" t="e">
        <f>NA()</f>
        <v>#N/A</v>
      </c>
      <c r="K50" s="173" t="e">
        <f>NA()</f>
        <v>#N/A</v>
      </c>
      <c r="L50" s="173">
        <f>IF(ISNUMBER('実質公債費比率（分子）の構造'!N$53),'実質公債費比率（分子）の構造'!N$53,NA())</f>
        <v>185</v>
      </c>
      <c r="M50" s="173" t="e">
        <f>NA()</f>
        <v>#N/A</v>
      </c>
      <c r="N50" s="173" t="e">
        <f>NA()</f>
        <v>#N/A</v>
      </c>
      <c r="O50" s="173">
        <f>IF(ISNUMBER('実質公債費比率（分子）の構造'!O$53),'実質公債費比率（分子）の構造'!O$53,NA())</f>
        <v>253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5068</v>
      </c>
      <c r="E56" s="172"/>
      <c r="F56" s="172"/>
      <c r="G56" s="172">
        <f>'将来負担比率（分子）の構造'!J$52</f>
        <v>5312</v>
      </c>
      <c r="H56" s="172"/>
      <c r="I56" s="172"/>
      <c r="J56" s="172">
        <f>'将来負担比率（分子）の構造'!K$52</f>
        <v>5269</v>
      </c>
      <c r="K56" s="172"/>
      <c r="L56" s="172"/>
      <c r="M56" s="172">
        <f>'将来負担比率（分子）の構造'!L$52</f>
        <v>5202</v>
      </c>
      <c r="N56" s="172"/>
      <c r="O56" s="172"/>
      <c r="P56" s="172">
        <f>'将来負担比率（分子）の構造'!M$52</f>
        <v>5312</v>
      </c>
    </row>
    <row r="57" spans="1:16" x14ac:dyDescent="0.2">
      <c r="A57" s="172" t="s">
        <v>42</v>
      </c>
      <c r="B57" s="172"/>
      <c r="C57" s="172"/>
      <c r="D57" s="172">
        <f>'将来負担比率（分子）の構造'!I$51</f>
        <v>116</v>
      </c>
      <c r="E57" s="172"/>
      <c r="F57" s="172"/>
      <c r="G57" s="172">
        <f>'将来負担比率（分子）の構造'!J$51</f>
        <v>97</v>
      </c>
      <c r="H57" s="172"/>
      <c r="I57" s="172"/>
      <c r="J57" s="172">
        <f>'将来負担比率（分子）の構造'!K$51</f>
        <v>87</v>
      </c>
      <c r="K57" s="172"/>
      <c r="L57" s="172"/>
      <c r="M57" s="172">
        <f>'将来負担比率（分子）の構造'!L$51</f>
        <v>73</v>
      </c>
      <c r="N57" s="172"/>
      <c r="O57" s="172"/>
      <c r="P57" s="172">
        <f>'将来負担比率（分子）の構造'!M$51</f>
        <v>61</v>
      </c>
    </row>
    <row r="58" spans="1:16" x14ac:dyDescent="0.2">
      <c r="A58" s="172" t="s">
        <v>41</v>
      </c>
      <c r="B58" s="172"/>
      <c r="C58" s="172"/>
      <c r="D58" s="172">
        <f>'将来負担比率（分子）の構造'!I$50</f>
        <v>3442</v>
      </c>
      <c r="E58" s="172"/>
      <c r="F58" s="172"/>
      <c r="G58" s="172">
        <f>'将来負担比率（分子）の構造'!J$50</f>
        <v>3359</v>
      </c>
      <c r="H58" s="172"/>
      <c r="I58" s="172"/>
      <c r="J58" s="172">
        <f>'将来負担比率（分子）の構造'!K$50</f>
        <v>3131</v>
      </c>
      <c r="K58" s="172"/>
      <c r="L58" s="172"/>
      <c r="M58" s="172">
        <f>'将来負担比率（分子）の構造'!L$50</f>
        <v>3073</v>
      </c>
      <c r="N58" s="172"/>
      <c r="O58" s="172"/>
      <c r="P58" s="172">
        <f>'将来負担比率（分子）の構造'!M$50</f>
        <v>3531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730</v>
      </c>
      <c r="C62" s="172"/>
      <c r="D62" s="172"/>
      <c r="E62" s="172">
        <f>'将来負担比率（分子）の構造'!J$45</f>
        <v>716</v>
      </c>
      <c r="F62" s="172"/>
      <c r="G62" s="172"/>
      <c r="H62" s="172">
        <f>'将来負担比率（分子）の構造'!K$45</f>
        <v>743</v>
      </c>
      <c r="I62" s="172"/>
      <c r="J62" s="172"/>
      <c r="K62" s="172">
        <f>'将来負担比率（分子）の構造'!L$45</f>
        <v>704</v>
      </c>
      <c r="L62" s="172"/>
      <c r="M62" s="172"/>
      <c r="N62" s="172">
        <f>'将来負担比率（分子）の構造'!M$45</f>
        <v>651</v>
      </c>
      <c r="O62" s="172"/>
      <c r="P62" s="172"/>
    </row>
    <row r="63" spans="1:16" x14ac:dyDescent="0.2">
      <c r="A63" s="172" t="s">
        <v>34</v>
      </c>
      <c r="B63" s="172">
        <f>'将来負担比率（分子）の構造'!I$44</f>
        <v>481</v>
      </c>
      <c r="C63" s="172"/>
      <c r="D63" s="172"/>
      <c r="E63" s="172">
        <f>'将来負担比率（分子）の構造'!J$44</f>
        <v>413</v>
      </c>
      <c r="F63" s="172"/>
      <c r="G63" s="172"/>
      <c r="H63" s="172">
        <f>'将来負担比率（分子）の構造'!K$44</f>
        <v>360</v>
      </c>
      <c r="I63" s="172"/>
      <c r="J63" s="172"/>
      <c r="K63" s="172">
        <f>'将来負担比率（分子）の構造'!L$44</f>
        <v>358</v>
      </c>
      <c r="L63" s="172"/>
      <c r="M63" s="172"/>
      <c r="N63" s="172">
        <f>'将来負担比率（分子）の構造'!M$44</f>
        <v>312</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6542</v>
      </c>
      <c r="C66" s="172"/>
      <c r="D66" s="172"/>
      <c r="E66" s="172">
        <f>'将来負担比率（分子）の構造'!J$41</f>
        <v>7185</v>
      </c>
      <c r="F66" s="172"/>
      <c r="G66" s="172"/>
      <c r="H66" s="172">
        <f>'将来負担比率（分子）の構造'!K$41</f>
        <v>7420</v>
      </c>
      <c r="I66" s="172"/>
      <c r="J66" s="172"/>
      <c r="K66" s="172">
        <f>'将来負担比率（分子）の構造'!L$41</f>
        <v>7404</v>
      </c>
      <c r="L66" s="172"/>
      <c r="M66" s="172"/>
      <c r="N66" s="172">
        <f>'将来負担比率（分子）の構造'!M$41</f>
        <v>7567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36</v>
      </c>
      <c r="J67" s="172" t="e">
        <f>NA()</f>
        <v>#N/A</v>
      </c>
      <c r="K67" s="172" t="e">
        <f>NA()</f>
        <v>#N/A</v>
      </c>
      <c r="L67" s="172">
        <f>IF(ISNUMBER('将来負担比率（分子）の構造'!L$53), IF('将来負担比率（分子）の構造'!L$53 &lt; 0, 0, '将来負担比率（分子）の構造'!L$53), NA())</f>
        <v>118</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2259</v>
      </c>
      <c r="C72" s="176">
        <f>基金残高に係る経年分析!G55</f>
        <v>2131</v>
      </c>
      <c r="D72" s="176">
        <f>基金残高に係る経年分析!H55</f>
        <v>2544</v>
      </c>
    </row>
    <row r="73" spans="1:16" x14ac:dyDescent="0.2">
      <c r="A73" s="175" t="s">
        <v>78</v>
      </c>
      <c r="B73" s="176">
        <f>基金残高に係る経年分析!F56</f>
        <v>177</v>
      </c>
      <c r="C73" s="176">
        <f>基金残高に係る経年分析!G56</f>
        <v>138</v>
      </c>
      <c r="D73" s="176">
        <f>基金残高に係る経年分析!H56</f>
        <v>138</v>
      </c>
    </row>
    <row r="74" spans="1:16" x14ac:dyDescent="0.2">
      <c r="A74" s="175" t="s">
        <v>79</v>
      </c>
      <c r="B74" s="176">
        <f>基金残高に係る経年分析!F57</f>
        <v>160</v>
      </c>
      <c r="C74" s="176">
        <f>基金残高に係る経年分析!G57</f>
        <v>456</v>
      </c>
      <c r="D74" s="176">
        <f>基金残高に係る経年分析!H57</f>
        <v>501</v>
      </c>
    </row>
  </sheetData>
  <sheetProtection algorithmName="SHA-512" hashValue="ZeP4V0RiLhsy2517f4G3YwWingXPC8DT5yTO8Nco/D0kfHqEwRcZ0WM9x4fWPMkS7zCGBupFYMGyRaisuIwFPg==" saltValue="dH0ED/gyVT+4zGahdV5L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228</v>
      </c>
      <c r="C5" s="731"/>
      <c r="D5" s="731"/>
      <c r="E5" s="731"/>
      <c r="F5" s="731"/>
      <c r="G5" s="731"/>
      <c r="H5" s="731"/>
      <c r="I5" s="731"/>
      <c r="J5" s="731"/>
      <c r="K5" s="731"/>
      <c r="L5" s="731"/>
      <c r="M5" s="731"/>
      <c r="N5" s="731"/>
      <c r="O5" s="731"/>
      <c r="P5" s="731"/>
      <c r="Q5" s="732"/>
      <c r="R5" s="717">
        <v>2491250</v>
      </c>
      <c r="S5" s="718"/>
      <c r="T5" s="718"/>
      <c r="U5" s="718"/>
      <c r="V5" s="718"/>
      <c r="W5" s="718"/>
      <c r="X5" s="718"/>
      <c r="Y5" s="761"/>
      <c r="Z5" s="779">
        <v>26.4</v>
      </c>
      <c r="AA5" s="779"/>
      <c r="AB5" s="779"/>
      <c r="AC5" s="779"/>
      <c r="AD5" s="780">
        <v>2491250</v>
      </c>
      <c r="AE5" s="780"/>
      <c r="AF5" s="780"/>
      <c r="AG5" s="780"/>
      <c r="AH5" s="780"/>
      <c r="AI5" s="780"/>
      <c r="AJ5" s="780"/>
      <c r="AK5" s="780"/>
      <c r="AL5" s="762">
        <v>48.2</v>
      </c>
      <c r="AM5" s="735"/>
      <c r="AN5" s="735"/>
      <c r="AO5" s="763"/>
      <c r="AP5" s="730" t="s">
        <v>229</v>
      </c>
      <c r="AQ5" s="731"/>
      <c r="AR5" s="731"/>
      <c r="AS5" s="731"/>
      <c r="AT5" s="731"/>
      <c r="AU5" s="731"/>
      <c r="AV5" s="731"/>
      <c r="AW5" s="731"/>
      <c r="AX5" s="731"/>
      <c r="AY5" s="731"/>
      <c r="AZ5" s="731"/>
      <c r="BA5" s="731"/>
      <c r="BB5" s="731"/>
      <c r="BC5" s="731"/>
      <c r="BD5" s="731"/>
      <c r="BE5" s="731"/>
      <c r="BF5" s="732"/>
      <c r="BG5" s="664">
        <v>2489047</v>
      </c>
      <c r="BH5" s="665"/>
      <c r="BI5" s="665"/>
      <c r="BJ5" s="665"/>
      <c r="BK5" s="665"/>
      <c r="BL5" s="665"/>
      <c r="BM5" s="665"/>
      <c r="BN5" s="666"/>
      <c r="BO5" s="691">
        <v>99.9</v>
      </c>
      <c r="BP5" s="691"/>
      <c r="BQ5" s="691"/>
      <c r="BR5" s="691"/>
      <c r="BS5" s="692" t="s">
        <v>139</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126614</v>
      </c>
      <c r="S6" s="665"/>
      <c r="T6" s="665"/>
      <c r="U6" s="665"/>
      <c r="V6" s="665"/>
      <c r="W6" s="665"/>
      <c r="X6" s="665"/>
      <c r="Y6" s="666"/>
      <c r="Z6" s="691">
        <v>1.3</v>
      </c>
      <c r="AA6" s="691"/>
      <c r="AB6" s="691"/>
      <c r="AC6" s="691"/>
      <c r="AD6" s="692">
        <v>126614</v>
      </c>
      <c r="AE6" s="692"/>
      <c r="AF6" s="692"/>
      <c r="AG6" s="692"/>
      <c r="AH6" s="692"/>
      <c r="AI6" s="692"/>
      <c r="AJ6" s="692"/>
      <c r="AK6" s="692"/>
      <c r="AL6" s="667">
        <v>2.5</v>
      </c>
      <c r="AM6" s="668"/>
      <c r="AN6" s="668"/>
      <c r="AO6" s="693"/>
      <c r="AP6" s="661" t="s">
        <v>234</v>
      </c>
      <c r="AQ6" s="662"/>
      <c r="AR6" s="662"/>
      <c r="AS6" s="662"/>
      <c r="AT6" s="662"/>
      <c r="AU6" s="662"/>
      <c r="AV6" s="662"/>
      <c r="AW6" s="662"/>
      <c r="AX6" s="662"/>
      <c r="AY6" s="662"/>
      <c r="AZ6" s="662"/>
      <c r="BA6" s="662"/>
      <c r="BB6" s="662"/>
      <c r="BC6" s="662"/>
      <c r="BD6" s="662"/>
      <c r="BE6" s="662"/>
      <c r="BF6" s="663"/>
      <c r="BG6" s="664">
        <v>2489047</v>
      </c>
      <c r="BH6" s="665"/>
      <c r="BI6" s="665"/>
      <c r="BJ6" s="665"/>
      <c r="BK6" s="665"/>
      <c r="BL6" s="665"/>
      <c r="BM6" s="665"/>
      <c r="BN6" s="666"/>
      <c r="BO6" s="691">
        <v>99.9</v>
      </c>
      <c r="BP6" s="691"/>
      <c r="BQ6" s="691"/>
      <c r="BR6" s="691"/>
      <c r="BS6" s="692" t="s">
        <v>139</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68784</v>
      </c>
      <c r="CS6" s="665"/>
      <c r="CT6" s="665"/>
      <c r="CU6" s="665"/>
      <c r="CV6" s="665"/>
      <c r="CW6" s="665"/>
      <c r="CX6" s="665"/>
      <c r="CY6" s="666"/>
      <c r="CZ6" s="762">
        <v>0.8</v>
      </c>
      <c r="DA6" s="735"/>
      <c r="DB6" s="735"/>
      <c r="DC6" s="765"/>
      <c r="DD6" s="670" t="s">
        <v>139</v>
      </c>
      <c r="DE6" s="665"/>
      <c r="DF6" s="665"/>
      <c r="DG6" s="665"/>
      <c r="DH6" s="665"/>
      <c r="DI6" s="665"/>
      <c r="DJ6" s="665"/>
      <c r="DK6" s="665"/>
      <c r="DL6" s="665"/>
      <c r="DM6" s="665"/>
      <c r="DN6" s="665"/>
      <c r="DO6" s="665"/>
      <c r="DP6" s="666"/>
      <c r="DQ6" s="670">
        <v>68784</v>
      </c>
      <c r="DR6" s="665"/>
      <c r="DS6" s="665"/>
      <c r="DT6" s="665"/>
      <c r="DU6" s="665"/>
      <c r="DV6" s="665"/>
      <c r="DW6" s="665"/>
      <c r="DX6" s="665"/>
      <c r="DY6" s="665"/>
      <c r="DZ6" s="665"/>
      <c r="EA6" s="665"/>
      <c r="EB6" s="665"/>
      <c r="EC6" s="705"/>
    </row>
    <row r="7" spans="2:143" ht="11.25" customHeight="1" x14ac:dyDescent="0.2">
      <c r="B7" s="661" t="s">
        <v>236</v>
      </c>
      <c r="C7" s="662"/>
      <c r="D7" s="662"/>
      <c r="E7" s="662"/>
      <c r="F7" s="662"/>
      <c r="G7" s="662"/>
      <c r="H7" s="662"/>
      <c r="I7" s="662"/>
      <c r="J7" s="662"/>
      <c r="K7" s="662"/>
      <c r="L7" s="662"/>
      <c r="M7" s="662"/>
      <c r="N7" s="662"/>
      <c r="O7" s="662"/>
      <c r="P7" s="662"/>
      <c r="Q7" s="663"/>
      <c r="R7" s="664">
        <v>2039</v>
      </c>
      <c r="S7" s="665"/>
      <c r="T7" s="665"/>
      <c r="U7" s="665"/>
      <c r="V7" s="665"/>
      <c r="W7" s="665"/>
      <c r="X7" s="665"/>
      <c r="Y7" s="666"/>
      <c r="Z7" s="691">
        <v>0</v>
      </c>
      <c r="AA7" s="691"/>
      <c r="AB7" s="691"/>
      <c r="AC7" s="691"/>
      <c r="AD7" s="692">
        <v>2039</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1169806</v>
      </c>
      <c r="BH7" s="665"/>
      <c r="BI7" s="665"/>
      <c r="BJ7" s="665"/>
      <c r="BK7" s="665"/>
      <c r="BL7" s="665"/>
      <c r="BM7" s="665"/>
      <c r="BN7" s="666"/>
      <c r="BO7" s="691">
        <v>47</v>
      </c>
      <c r="BP7" s="691"/>
      <c r="BQ7" s="691"/>
      <c r="BR7" s="691"/>
      <c r="BS7" s="692" t="s">
        <v>139</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1480637</v>
      </c>
      <c r="CS7" s="665"/>
      <c r="CT7" s="665"/>
      <c r="CU7" s="665"/>
      <c r="CV7" s="665"/>
      <c r="CW7" s="665"/>
      <c r="CX7" s="665"/>
      <c r="CY7" s="666"/>
      <c r="CZ7" s="691">
        <v>16.5</v>
      </c>
      <c r="DA7" s="691"/>
      <c r="DB7" s="691"/>
      <c r="DC7" s="691"/>
      <c r="DD7" s="670">
        <v>331055</v>
      </c>
      <c r="DE7" s="665"/>
      <c r="DF7" s="665"/>
      <c r="DG7" s="665"/>
      <c r="DH7" s="665"/>
      <c r="DI7" s="665"/>
      <c r="DJ7" s="665"/>
      <c r="DK7" s="665"/>
      <c r="DL7" s="665"/>
      <c r="DM7" s="665"/>
      <c r="DN7" s="665"/>
      <c r="DO7" s="665"/>
      <c r="DP7" s="666"/>
      <c r="DQ7" s="670">
        <v>973160</v>
      </c>
      <c r="DR7" s="665"/>
      <c r="DS7" s="665"/>
      <c r="DT7" s="665"/>
      <c r="DU7" s="665"/>
      <c r="DV7" s="665"/>
      <c r="DW7" s="665"/>
      <c r="DX7" s="665"/>
      <c r="DY7" s="665"/>
      <c r="DZ7" s="665"/>
      <c r="EA7" s="665"/>
      <c r="EB7" s="665"/>
      <c r="EC7" s="705"/>
    </row>
    <row r="8" spans="2:143" ht="11.25" customHeight="1" x14ac:dyDescent="0.2">
      <c r="B8" s="661" t="s">
        <v>239</v>
      </c>
      <c r="C8" s="662"/>
      <c r="D8" s="662"/>
      <c r="E8" s="662"/>
      <c r="F8" s="662"/>
      <c r="G8" s="662"/>
      <c r="H8" s="662"/>
      <c r="I8" s="662"/>
      <c r="J8" s="662"/>
      <c r="K8" s="662"/>
      <c r="L8" s="662"/>
      <c r="M8" s="662"/>
      <c r="N8" s="662"/>
      <c r="O8" s="662"/>
      <c r="P8" s="662"/>
      <c r="Q8" s="663"/>
      <c r="R8" s="664">
        <v>17098</v>
      </c>
      <c r="S8" s="665"/>
      <c r="T8" s="665"/>
      <c r="U8" s="665"/>
      <c r="V8" s="665"/>
      <c r="W8" s="665"/>
      <c r="X8" s="665"/>
      <c r="Y8" s="666"/>
      <c r="Z8" s="691">
        <v>0.2</v>
      </c>
      <c r="AA8" s="691"/>
      <c r="AB8" s="691"/>
      <c r="AC8" s="691"/>
      <c r="AD8" s="692">
        <v>17098</v>
      </c>
      <c r="AE8" s="692"/>
      <c r="AF8" s="692"/>
      <c r="AG8" s="692"/>
      <c r="AH8" s="692"/>
      <c r="AI8" s="692"/>
      <c r="AJ8" s="692"/>
      <c r="AK8" s="692"/>
      <c r="AL8" s="667">
        <v>0.3</v>
      </c>
      <c r="AM8" s="668"/>
      <c r="AN8" s="668"/>
      <c r="AO8" s="693"/>
      <c r="AP8" s="661" t="s">
        <v>240</v>
      </c>
      <c r="AQ8" s="662"/>
      <c r="AR8" s="662"/>
      <c r="AS8" s="662"/>
      <c r="AT8" s="662"/>
      <c r="AU8" s="662"/>
      <c r="AV8" s="662"/>
      <c r="AW8" s="662"/>
      <c r="AX8" s="662"/>
      <c r="AY8" s="662"/>
      <c r="AZ8" s="662"/>
      <c r="BA8" s="662"/>
      <c r="BB8" s="662"/>
      <c r="BC8" s="662"/>
      <c r="BD8" s="662"/>
      <c r="BE8" s="662"/>
      <c r="BF8" s="663"/>
      <c r="BG8" s="664">
        <v>40440</v>
      </c>
      <c r="BH8" s="665"/>
      <c r="BI8" s="665"/>
      <c r="BJ8" s="665"/>
      <c r="BK8" s="665"/>
      <c r="BL8" s="665"/>
      <c r="BM8" s="665"/>
      <c r="BN8" s="666"/>
      <c r="BO8" s="691">
        <v>1.6</v>
      </c>
      <c r="BP8" s="691"/>
      <c r="BQ8" s="691"/>
      <c r="BR8" s="691"/>
      <c r="BS8" s="692" t="s">
        <v>241</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3163823</v>
      </c>
      <c r="CS8" s="665"/>
      <c r="CT8" s="665"/>
      <c r="CU8" s="665"/>
      <c r="CV8" s="665"/>
      <c r="CW8" s="665"/>
      <c r="CX8" s="665"/>
      <c r="CY8" s="666"/>
      <c r="CZ8" s="691">
        <v>35.200000000000003</v>
      </c>
      <c r="DA8" s="691"/>
      <c r="DB8" s="691"/>
      <c r="DC8" s="691"/>
      <c r="DD8" s="670">
        <v>44702</v>
      </c>
      <c r="DE8" s="665"/>
      <c r="DF8" s="665"/>
      <c r="DG8" s="665"/>
      <c r="DH8" s="665"/>
      <c r="DI8" s="665"/>
      <c r="DJ8" s="665"/>
      <c r="DK8" s="665"/>
      <c r="DL8" s="665"/>
      <c r="DM8" s="665"/>
      <c r="DN8" s="665"/>
      <c r="DO8" s="665"/>
      <c r="DP8" s="666"/>
      <c r="DQ8" s="670">
        <v>1392950</v>
      </c>
      <c r="DR8" s="665"/>
      <c r="DS8" s="665"/>
      <c r="DT8" s="665"/>
      <c r="DU8" s="665"/>
      <c r="DV8" s="665"/>
      <c r="DW8" s="665"/>
      <c r="DX8" s="665"/>
      <c r="DY8" s="665"/>
      <c r="DZ8" s="665"/>
      <c r="EA8" s="665"/>
      <c r="EB8" s="665"/>
      <c r="EC8" s="705"/>
    </row>
    <row r="9" spans="2:143" ht="11.25" customHeight="1" x14ac:dyDescent="0.2">
      <c r="B9" s="661" t="s">
        <v>243</v>
      </c>
      <c r="C9" s="662"/>
      <c r="D9" s="662"/>
      <c r="E9" s="662"/>
      <c r="F9" s="662"/>
      <c r="G9" s="662"/>
      <c r="H9" s="662"/>
      <c r="I9" s="662"/>
      <c r="J9" s="662"/>
      <c r="K9" s="662"/>
      <c r="L9" s="662"/>
      <c r="M9" s="662"/>
      <c r="N9" s="662"/>
      <c r="O9" s="662"/>
      <c r="P9" s="662"/>
      <c r="Q9" s="663"/>
      <c r="R9" s="664">
        <v>19363</v>
      </c>
      <c r="S9" s="665"/>
      <c r="T9" s="665"/>
      <c r="U9" s="665"/>
      <c r="V9" s="665"/>
      <c r="W9" s="665"/>
      <c r="X9" s="665"/>
      <c r="Y9" s="666"/>
      <c r="Z9" s="691">
        <v>0.2</v>
      </c>
      <c r="AA9" s="691"/>
      <c r="AB9" s="691"/>
      <c r="AC9" s="691"/>
      <c r="AD9" s="692">
        <v>19363</v>
      </c>
      <c r="AE9" s="692"/>
      <c r="AF9" s="692"/>
      <c r="AG9" s="692"/>
      <c r="AH9" s="692"/>
      <c r="AI9" s="692"/>
      <c r="AJ9" s="692"/>
      <c r="AK9" s="692"/>
      <c r="AL9" s="667">
        <v>0.4</v>
      </c>
      <c r="AM9" s="668"/>
      <c r="AN9" s="668"/>
      <c r="AO9" s="693"/>
      <c r="AP9" s="661" t="s">
        <v>244</v>
      </c>
      <c r="AQ9" s="662"/>
      <c r="AR9" s="662"/>
      <c r="AS9" s="662"/>
      <c r="AT9" s="662"/>
      <c r="AU9" s="662"/>
      <c r="AV9" s="662"/>
      <c r="AW9" s="662"/>
      <c r="AX9" s="662"/>
      <c r="AY9" s="662"/>
      <c r="AZ9" s="662"/>
      <c r="BA9" s="662"/>
      <c r="BB9" s="662"/>
      <c r="BC9" s="662"/>
      <c r="BD9" s="662"/>
      <c r="BE9" s="662"/>
      <c r="BF9" s="663"/>
      <c r="BG9" s="664">
        <v>1022134</v>
      </c>
      <c r="BH9" s="665"/>
      <c r="BI9" s="665"/>
      <c r="BJ9" s="665"/>
      <c r="BK9" s="665"/>
      <c r="BL9" s="665"/>
      <c r="BM9" s="665"/>
      <c r="BN9" s="666"/>
      <c r="BO9" s="691">
        <v>41</v>
      </c>
      <c r="BP9" s="691"/>
      <c r="BQ9" s="691"/>
      <c r="BR9" s="691"/>
      <c r="BS9" s="692" t="s">
        <v>139</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957553</v>
      </c>
      <c r="CS9" s="665"/>
      <c r="CT9" s="665"/>
      <c r="CU9" s="665"/>
      <c r="CV9" s="665"/>
      <c r="CW9" s="665"/>
      <c r="CX9" s="665"/>
      <c r="CY9" s="666"/>
      <c r="CZ9" s="691">
        <v>10.6</v>
      </c>
      <c r="DA9" s="691"/>
      <c r="DB9" s="691"/>
      <c r="DC9" s="691"/>
      <c r="DD9" s="670">
        <v>229295</v>
      </c>
      <c r="DE9" s="665"/>
      <c r="DF9" s="665"/>
      <c r="DG9" s="665"/>
      <c r="DH9" s="665"/>
      <c r="DI9" s="665"/>
      <c r="DJ9" s="665"/>
      <c r="DK9" s="665"/>
      <c r="DL9" s="665"/>
      <c r="DM9" s="665"/>
      <c r="DN9" s="665"/>
      <c r="DO9" s="665"/>
      <c r="DP9" s="666"/>
      <c r="DQ9" s="670">
        <v>642223</v>
      </c>
      <c r="DR9" s="665"/>
      <c r="DS9" s="665"/>
      <c r="DT9" s="665"/>
      <c r="DU9" s="665"/>
      <c r="DV9" s="665"/>
      <c r="DW9" s="665"/>
      <c r="DX9" s="665"/>
      <c r="DY9" s="665"/>
      <c r="DZ9" s="665"/>
      <c r="EA9" s="665"/>
      <c r="EB9" s="665"/>
      <c r="EC9" s="705"/>
    </row>
    <row r="10" spans="2:143" ht="11.25" customHeight="1" x14ac:dyDescent="0.2">
      <c r="B10" s="661" t="s">
        <v>246</v>
      </c>
      <c r="C10" s="662"/>
      <c r="D10" s="662"/>
      <c r="E10" s="662"/>
      <c r="F10" s="662"/>
      <c r="G10" s="662"/>
      <c r="H10" s="662"/>
      <c r="I10" s="662"/>
      <c r="J10" s="662"/>
      <c r="K10" s="662"/>
      <c r="L10" s="662"/>
      <c r="M10" s="662"/>
      <c r="N10" s="662"/>
      <c r="O10" s="662"/>
      <c r="P10" s="662"/>
      <c r="Q10" s="663"/>
      <c r="R10" s="664" t="s">
        <v>139</v>
      </c>
      <c r="S10" s="665"/>
      <c r="T10" s="665"/>
      <c r="U10" s="665"/>
      <c r="V10" s="665"/>
      <c r="W10" s="665"/>
      <c r="X10" s="665"/>
      <c r="Y10" s="666"/>
      <c r="Z10" s="691" t="s">
        <v>241</v>
      </c>
      <c r="AA10" s="691"/>
      <c r="AB10" s="691"/>
      <c r="AC10" s="691"/>
      <c r="AD10" s="692" t="s">
        <v>139</v>
      </c>
      <c r="AE10" s="692"/>
      <c r="AF10" s="692"/>
      <c r="AG10" s="692"/>
      <c r="AH10" s="692"/>
      <c r="AI10" s="692"/>
      <c r="AJ10" s="692"/>
      <c r="AK10" s="692"/>
      <c r="AL10" s="667" t="s">
        <v>139</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43730</v>
      </c>
      <c r="BH10" s="665"/>
      <c r="BI10" s="665"/>
      <c r="BJ10" s="665"/>
      <c r="BK10" s="665"/>
      <c r="BL10" s="665"/>
      <c r="BM10" s="665"/>
      <c r="BN10" s="666"/>
      <c r="BO10" s="691">
        <v>1.8</v>
      </c>
      <c r="BP10" s="691"/>
      <c r="BQ10" s="691"/>
      <c r="BR10" s="691"/>
      <c r="BS10" s="692" t="s">
        <v>139</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t="s">
        <v>139</v>
      </c>
      <c r="CS10" s="665"/>
      <c r="CT10" s="665"/>
      <c r="CU10" s="665"/>
      <c r="CV10" s="665"/>
      <c r="CW10" s="665"/>
      <c r="CX10" s="665"/>
      <c r="CY10" s="666"/>
      <c r="CZ10" s="691" t="s">
        <v>139</v>
      </c>
      <c r="DA10" s="691"/>
      <c r="DB10" s="691"/>
      <c r="DC10" s="691"/>
      <c r="DD10" s="670" t="s">
        <v>139</v>
      </c>
      <c r="DE10" s="665"/>
      <c r="DF10" s="665"/>
      <c r="DG10" s="665"/>
      <c r="DH10" s="665"/>
      <c r="DI10" s="665"/>
      <c r="DJ10" s="665"/>
      <c r="DK10" s="665"/>
      <c r="DL10" s="665"/>
      <c r="DM10" s="665"/>
      <c r="DN10" s="665"/>
      <c r="DO10" s="665"/>
      <c r="DP10" s="666"/>
      <c r="DQ10" s="670" t="s">
        <v>139</v>
      </c>
      <c r="DR10" s="665"/>
      <c r="DS10" s="665"/>
      <c r="DT10" s="665"/>
      <c r="DU10" s="665"/>
      <c r="DV10" s="665"/>
      <c r="DW10" s="665"/>
      <c r="DX10" s="665"/>
      <c r="DY10" s="665"/>
      <c r="DZ10" s="665"/>
      <c r="EA10" s="665"/>
      <c r="EB10" s="665"/>
      <c r="EC10" s="705"/>
    </row>
    <row r="11" spans="2:143" ht="11.25" customHeight="1" x14ac:dyDescent="0.2">
      <c r="B11" s="661" t="s">
        <v>249</v>
      </c>
      <c r="C11" s="662"/>
      <c r="D11" s="662"/>
      <c r="E11" s="662"/>
      <c r="F11" s="662"/>
      <c r="G11" s="662"/>
      <c r="H11" s="662"/>
      <c r="I11" s="662"/>
      <c r="J11" s="662"/>
      <c r="K11" s="662"/>
      <c r="L11" s="662"/>
      <c r="M11" s="662"/>
      <c r="N11" s="662"/>
      <c r="O11" s="662"/>
      <c r="P11" s="662"/>
      <c r="Q11" s="663"/>
      <c r="R11" s="664">
        <v>519102</v>
      </c>
      <c r="S11" s="665"/>
      <c r="T11" s="665"/>
      <c r="U11" s="665"/>
      <c r="V11" s="665"/>
      <c r="W11" s="665"/>
      <c r="X11" s="665"/>
      <c r="Y11" s="666"/>
      <c r="Z11" s="667">
        <v>5.5</v>
      </c>
      <c r="AA11" s="668"/>
      <c r="AB11" s="668"/>
      <c r="AC11" s="669"/>
      <c r="AD11" s="670">
        <v>519102</v>
      </c>
      <c r="AE11" s="665"/>
      <c r="AF11" s="665"/>
      <c r="AG11" s="665"/>
      <c r="AH11" s="665"/>
      <c r="AI11" s="665"/>
      <c r="AJ11" s="665"/>
      <c r="AK11" s="666"/>
      <c r="AL11" s="667">
        <v>10.1</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63502</v>
      </c>
      <c r="BH11" s="665"/>
      <c r="BI11" s="665"/>
      <c r="BJ11" s="665"/>
      <c r="BK11" s="665"/>
      <c r="BL11" s="665"/>
      <c r="BM11" s="665"/>
      <c r="BN11" s="666"/>
      <c r="BO11" s="691">
        <v>2.5</v>
      </c>
      <c r="BP11" s="691"/>
      <c r="BQ11" s="691"/>
      <c r="BR11" s="691"/>
      <c r="BS11" s="692" t="s">
        <v>139</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543133</v>
      </c>
      <c r="CS11" s="665"/>
      <c r="CT11" s="665"/>
      <c r="CU11" s="665"/>
      <c r="CV11" s="665"/>
      <c r="CW11" s="665"/>
      <c r="CX11" s="665"/>
      <c r="CY11" s="666"/>
      <c r="CZ11" s="691">
        <v>6</v>
      </c>
      <c r="DA11" s="691"/>
      <c r="DB11" s="691"/>
      <c r="DC11" s="691"/>
      <c r="DD11" s="670">
        <v>35789</v>
      </c>
      <c r="DE11" s="665"/>
      <c r="DF11" s="665"/>
      <c r="DG11" s="665"/>
      <c r="DH11" s="665"/>
      <c r="DI11" s="665"/>
      <c r="DJ11" s="665"/>
      <c r="DK11" s="665"/>
      <c r="DL11" s="665"/>
      <c r="DM11" s="665"/>
      <c r="DN11" s="665"/>
      <c r="DO11" s="665"/>
      <c r="DP11" s="666"/>
      <c r="DQ11" s="670">
        <v>117596</v>
      </c>
      <c r="DR11" s="665"/>
      <c r="DS11" s="665"/>
      <c r="DT11" s="665"/>
      <c r="DU11" s="665"/>
      <c r="DV11" s="665"/>
      <c r="DW11" s="665"/>
      <c r="DX11" s="665"/>
      <c r="DY11" s="665"/>
      <c r="DZ11" s="665"/>
      <c r="EA11" s="665"/>
      <c r="EB11" s="665"/>
      <c r="EC11" s="705"/>
    </row>
    <row r="12" spans="2:143" ht="11.25" customHeight="1" x14ac:dyDescent="0.2">
      <c r="B12" s="661" t="s">
        <v>252</v>
      </c>
      <c r="C12" s="662"/>
      <c r="D12" s="662"/>
      <c r="E12" s="662"/>
      <c r="F12" s="662"/>
      <c r="G12" s="662"/>
      <c r="H12" s="662"/>
      <c r="I12" s="662"/>
      <c r="J12" s="662"/>
      <c r="K12" s="662"/>
      <c r="L12" s="662"/>
      <c r="M12" s="662"/>
      <c r="N12" s="662"/>
      <c r="O12" s="662"/>
      <c r="P12" s="662"/>
      <c r="Q12" s="663"/>
      <c r="R12" s="664" t="s">
        <v>241</v>
      </c>
      <c r="S12" s="665"/>
      <c r="T12" s="665"/>
      <c r="U12" s="665"/>
      <c r="V12" s="665"/>
      <c r="W12" s="665"/>
      <c r="X12" s="665"/>
      <c r="Y12" s="666"/>
      <c r="Z12" s="691" t="s">
        <v>139</v>
      </c>
      <c r="AA12" s="691"/>
      <c r="AB12" s="691"/>
      <c r="AC12" s="691"/>
      <c r="AD12" s="692" t="s">
        <v>241</v>
      </c>
      <c r="AE12" s="692"/>
      <c r="AF12" s="692"/>
      <c r="AG12" s="692"/>
      <c r="AH12" s="692"/>
      <c r="AI12" s="692"/>
      <c r="AJ12" s="692"/>
      <c r="AK12" s="692"/>
      <c r="AL12" s="667" t="s">
        <v>139</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1131635</v>
      </c>
      <c r="BH12" s="665"/>
      <c r="BI12" s="665"/>
      <c r="BJ12" s="665"/>
      <c r="BK12" s="665"/>
      <c r="BL12" s="665"/>
      <c r="BM12" s="665"/>
      <c r="BN12" s="666"/>
      <c r="BO12" s="691">
        <v>45.4</v>
      </c>
      <c r="BP12" s="691"/>
      <c r="BQ12" s="691"/>
      <c r="BR12" s="691"/>
      <c r="BS12" s="692" t="s">
        <v>241</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141776</v>
      </c>
      <c r="CS12" s="665"/>
      <c r="CT12" s="665"/>
      <c r="CU12" s="665"/>
      <c r="CV12" s="665"/>
      <c r="CW12" s="665"/>
      <c r="CX12" s="665"/>
      <c r="CY12" s="666"/>
      <c r="CZ12" s="691">
        <v>1.6</v>
      </c>
      <c r="DA12" s="691"/>
      <c r="DB12" s="691"/>
      <c r="DC12" s="691"/>
      <c r="DD12" s="670">
        <v>5370</v>
      </c>
      <c r="DE12" s="665"/>
      <c r="DF12" s="665"/>
      <c r="DG12" s="665"/>
      <c r="DH12" s="665"/>
      <c r="DI12" s="665"/>
      <c r="DJ12" s="665"/>
      <c r="DK12" s="665"/>
      <c r="DL12" s="665"/>
      <c r="DM12" s="665"/>
      <c r="DN12" s="665"/>
      <c r="DO12" s="665"/>
      <c r="DP12" s="666"/>
      <c r="DQ12" s="670">
        <v>121340</v>
      </c>
      <c r="DR12" s="665"/>
      <c r="DS12" s="665"/>
      <c r="DT12" s="665"/>
      <c r="DU12" s="665"/>
      <c r="DV12" s="665"/>
      <c r="DW12" s="665"/>
      <c r="DX12" s="665"/>
      <c r="DY12" s="665"/>
      <c r="DZ12" s="665"/>
      <c r="EA12" s="665"/>
      <c r="EB12" s="665"/>
      <c r="EC12" s="705"/>
    </row>
    <row r="13" spans="2:143" ht="11.25" customHeight="1" x14ac:dyDescent="0.2">
      <c r="B13" s="661" t="s">
        <v>255</v>
      </c>
      <c r="C13" s="662"/>
      <c r="D13" s="662"/>
      <c r="E13" s="662"/>
      <c r="F13" s="662"/>
      <c r="G13" s="662"/>
      <c r="H13" s="662"/>
      <c r="I13" s="662"/>
      <c r="J13" s="662"/>
      <c r="K13" s="662"/>
      <c r="L13" s="662"/>
      <c r="M13" s="662"/>
      <c r="N13" s="662"/>
      <c r="O13" s="662"/>
      <c r="P13" s="662"/>
      <c r="Q13" s="663"/>
      <c r="R13" s="664" t="s">
        <v>241</v>
      </c>
      <c r="S13" s="665"/>
      <c r="T13" s="665"/>
      <c r="U13" s="665"/>
      <c r="V13" s="665"/>
      <c r="W13" s="665"/>
      <c r="X13" s="665"/>
      <c r="Y13" s="666"/>
      <c r="Z13" s="691" t="s">
        <v>139</v>
      </c>
      <c r="AA13" s="691"/>
      <c r="AB13" s="691"/>
      <c r="AC13" s="691"/>
      <c r="AD13" s="692" t="s">
        <v>139</v>
      </c>
      <c r="AE13" s="692"/>
      <c r="AF13" s="692"/>
      <c r="AG13" s="692"/>
      <c r="AH13" s="692"/>
      <c r="AI13" s="692"/>
      <c r="AJ13" s="692"/>
      <c r="AK13" s="692"/>
      <c r="AL13" s="667" t="s">
        <v>139</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1131613</v>
      </c>
      <c r="BH13" s="665"/>
      <c r="BI13" s="665"/>
      <c r="BJ13" s="665"/>
      <c r="BK13" s="665"/>
      <c r="BL13" s="665"/>
      <c r="BM13" s="665"/>
      <c r="BN13" s="666"/>
      <c r="BO13" s="691">
        <v>45.4</v>
      </c>
      <c r="BP13" s="691"/>
      <c r="BQ13" s="691"/>
      <c r="BR13" s="691"/>
      <c r="BS13" s="692" t="s">
        <v>241</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525786</v>
      </c>
      <c r="CS13" s="665"/>
      <c r="CT13" s="665"/>
      <c r="CU13" s="665"/>
      <c r="CV13" s="665"/>
      <c r="CW13" s="665"/>
      <c r="CX13" s="665"/>
      <c r="CY13" s="666"/>
      <c r="CZ13" s="691">
        <v>5.8</v>
      </c>
      <c r="DA13" s="691"/>
      <c r="DB13" s="691"/>
      <c r="DC13" s="691"/>
      <c r="DD13" s="670">
        <v>230972</v>
      </c>
      <c r="DE13" s="665"/>
      <c r="DF13" s="665"/>
      <c r="DG13" s="665"/>
      <c r="DH13" s="665"/>
      <c r="DI13" s="665"/>
      <c r="DJ13" s="665"/>
      <c r="DK13" s="665"/>
      <c r="DL13" s="665"/>
      <c r="DM13" s="665"/>
      <c r="DN13" s="665"/>
      <c r="DO13" s="665"/>
      <c r="DP13" s="666"/>
      <c r="DQ13" s="670">
        <v>375119</v>
      </c>
      <c r="DR13" s="665"/>
      <c r="DS13" s="665"/>
      <c r="DT13" s="665"/>
      <c r="DU13" s="665"/>
      <c r="DV13" s="665"/>
      <c r="DW13" s="665"/>
      <c r="DX13" s="665"/>
      <c r="DY13" s="665"/>
      <c r="DZ13" s="665"/>
      <c r="EA13" s="665"/>
      <c r="EB13" s="665"/>
      <c r="EC13" s="705"/>
    </row>
    <row r="14" spans="2:143" ht="11.25" customHeight="1" x14ac:dyDescent="0.2">
      <c r="B14" s="661" t="s">
        <v>258</v>
      </c>
      <c r="C14" s="662"/>
      <c r="D14" s="662"/>
      <c r="E14" s="662"/>
      <c r="F14" s="662"/>
      <c r="G14" s="662"/>
      <c r="H14" s="662"/>
      <c r="I14" s="662"/>
      <c r="J14" s="662"/>
      <c r="K14" s="662"/>
      <c r="L14" s="662"/>
      <c r="M14" s="662"/>
      <c r="N14" s="662"/>
      <c r="O14" s="662"/>
      <c r="P14" s="662"/>
      <c r="Q14" s="663"/>
      <c r="R14" s="664" t="s">
        <v>241</v>
      </c>
      <c r="S14" s="665"/>
      <c r="T14" s="665"/>
      <c r="U14" s="665"/>
      <c r="V14" s="665"/>
      <c r="W14" s="665"/>
      <c r="X14" s="665"/>
      <c r="Y14" s="666"/>
      <c r="Z14" s="691" t="s">
        <v>241</v>
      </c>
      <c r="AA14" s="691"/>
      <c r="AB14" s="691"/>
      <c r="AC14" s="691"/>
      <c r="AD14" s="692" t="s">
        <v>139</v>
      </c>
      <c r="AE14" s="692"/>
      <c r="AF14" s="692"/>
      <c r="AG14" s="692"/>
      <c r="AH14" s="692"/>
      <c r="AI14" s="692"/>
      <c r="AJ14" s="692"/>
      <c r="AK14" s="692"/>
      <c r="AL14" s="667" t="s">
        <v>139</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79930</v>
      </c>
      <c r="BH14" s="665"/>
      <c r="BI14" s="665"/>
      <c r="BJ14" s="665"/>
      <c r="BK14" s="665"/>
      <c r="BL14" s="665"/>
      <c r="BM14" s="665"/>
      <c r="BN14" s="666"/>
      <c r="BO14" s="691">
        <v>3.2</v>
      </c>
      <c r="BP14" s="691"/>
      <c r="BQ14" s="691"/>
      <c r="BR14" s="691"/>
      <c r="BS14" s="692" t="s">
        <v>139</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402384</v>
      </c>
      <c r="CS14" s="665"/>
      <c r="CT14" s="665"/>
      <c r="CU14" s="665"/>
      <c r="CV14" s="665"/>
      <c r="CW14" s="665"/>
      <c r="CX14" s="665"/>
      <c r="CY14" s="666"/>
      <c r="CZ14" s="691">
        <v>4.5</v>
      </c>
      <c r="DA14" s="691"/>
      <c r="DB14" s="691"/>
      <c r="DC14" s="691"/>
      <c r="DD14" s="670">
        <v>3808</v>
      </c>
      <c r="DE14" s="665"/>
      <c r="DF14" s="665"/>
      <c r="DG14" s="665"/>
      <c r="DH14" s="665"/>
      <c r="DI14" s="665"/>
      <c r="DJ14" s="665"/>
      <c r="DK14" s="665"/>
      <c r="DL14" s="665"/>
      <c r="DM14" s="665"/>
      <c r="DN14" s="665"/>
      <c r="DO14" s="665"/>
      <c r="DP14" s="666"/>
      <c r="DQ14" s="670">
        <v>395372</v>
      </c>
      <c r="DR14" s="665"/>
      <c r="DS14" s="665"/>
      <c r="DT14" s="665"/>
      <c r="DU14" s="665"/>
      <c r="DV14" s="665"/>
      <c r="DW14" s="665"/>
      <c r="DX14" s="665"/>
      <c r="DY14" s="665"/>
      <c r="DZ14" s="665"/>
      <c r="EA14" s="665"/>
      <c r="EB14" s="665"/>
      <c r="EC14" s="705"/>
    </row>
    <row r="15" spans="2:143" ht="11.25" customHeight="1" x14ac:dyDescent="0.2">
      <c r="B15" s="661" t="s">
        <v>261</v>
      </c>
      <c r="C15" s="662"/>
      <c r="D15" s="662"/>
      <c r="E15" s="662"/>
      <c r="F15" s="662"/>
      <c r="G15" s="662"/>
      <c r="H15" s="662"/>
      <c r="I15" s="662"/>
      <c r="J15" s="662"/>
      <c r="K15" s="662"/>
      <c r="L15" s="662"/>
      <c r="M15" s="662"/>
      <c r="N15" s="662"/>
      <c r="O15" s="662"/>
      <c r="P15" s="662"/>
      <c r="Q15" s="663"/>
      <c r="R15" s="664" t="s">
        <v>241</v>
      </c>
      <c r="S15" s="665"/>
      <c r="T15" s="665"/>
      <c r="U15" s="665"/>
      <c r="V15" s="665"/>
      <c r="W15" s="665"/>
      <c r="X15" s="665"/>
      <c r="Y15" s="666"/>
      <c r="Z15" s="691" t="s">
        <v>139</v>
      </c>
      <c r="AA15" s="691"/>
      <c r="AB15" s="691"/>
      <c r="AC15" s="691"/>
      <c r="AD15" s="692" t="s">
        <v>241</v>
      </c>
      <c r="AE15" s="692"/>
      <c r="AF15" s="692"/>
      <c r="AG15" s="692"/>
      <c r="AH15" s="692"/>
      <c r="AI15" s="692"/>
      <c r="AJ15" s="692"/>
      <c r="AK15" s="692"/>
      <c r="AL15" s="667" t="s">
        <v>139</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106345</v>
      </c>
      <c r="BH15" s="665"/>
      <c r="BI15" s="665"/>
      <c r="BJ15" s="665"/>
      <c r="BK15" s="665"/>
      <c r="BL15" s="665"/>
      <c r="BM15" s="665"/>
      <c r="BN15" s="666"/>
      <c r="BO15" s="691">
        <v>4.3</v>
      </c>
      <c r="BP15" s="691"/>
      <c r="BQ15" s="691"/>
      <c r="BR15" s="691"/>
      <c r="BS15" s="692" t="s">
        <v>139</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1096684</v>
      </c>
      <c r="CS15" s="665"/>
      <c r="CT15" s="665"/>
      <c r="CU15" s="665"/>
      <c r="CV15" s="665"/>
      <c r="CW15" s="665"/>
      <c r="CX15" s="665"/>
      <c r="CY15" s="666"/>
      <c r="CZ15" s="691">
        <v>12.2</v>
      </c>
      <c r="DA15" s="691"/>
      <c r="DB15" s="691"/>
      <c r="DC15" s="691"/>
      <c r="DD15" s="670">
        <v>46381</v>
      </c>
      <c r="DE15" s="665"/>
      <c r="DF15" s="665"/>
      <c r="DG15" s="665"/>
      <c r="DH15" s="665"/>
      <c r="DI15" s="665"/>
      <c r="DJ15" s="665"/>
      <c r="DK15" s="665"/>
      <c r="DL15" s="665"/>
      <c r="DM15" s="665"/>
      <c r="DN15" s="665"/>
      <c r="DO15" s="665"/>
      <c r="DP15" s="666"/>
      <c r="DQ15" s="670">
        <v>818480</v>
      </c>
      <c r="DR15" s="665"/>
      <c r="DS15" s="665"/>
      <c r="DT15" s="665"/>
      <c r="DU15" s="665"/>
      <c r="DV15" s="665"/>
      <c r="DW15" s="665"/>
      <c r="DX15" s="665"/>
      <c r="DY15" s="665"/>
      <c r="DZ15" s="665"/>
      <c r="EA15" s="665"/>
      <c r="EB15" s="665"/>
      <c r="EC15" s="705"/>
    </row>
    <row r="16" spans="2:143" ht="11.25" customHeight="1" x14ac:dyDescent="0.2">
      <c r="B16" s="661" t="s">
        <v>264</v>
      </c>
      <c r="C16" s="662"/>
      <c r="D16" s="662"/>
      <c r="E16" s="662"/>
      <c r="F16" s="662"/>
      <c r="G16" s="662"/>
      <c r="H16" s="662"/>
      <c r="I16" s="662"/>
      <c r="J16" s="662"/>
      <c r="K16" s="662"/>
      <c r="L16" s="662"/>
      <c r="M16" s="662"/>
      <c r="N16" s="662"/>
      <c r="O16" s="662"/>
      <c r="P16" s="662"/>
      <c r="Q16" s="663"/>
      <c r="R16" s="664">
        <v>12825</v>
      </c>
      <c r="S16" s="665"/>
      <c r="T16" s="665"/>
      <c r="U16" s="665"/>
      <c r="V16" s="665"/>
      <c r="W16" s="665"/>
      <c r="X16" s="665"/>
      <c r="Y16" s="666"/>
      <c r="Z16" s="691">
        <v>0.1</v>
      </c>
      <c r="AA16" s="691"/>
      <c r="AB16" s="691"/>
      <c r="AC16" s="691"/>
      <c r="AD16" s="692">
        <v>12825</v>
      </c>
      <c r="AE16" s="692"/>
      <c r="AF16" s="692"/>
      <c r="AG16" s="692"/>
      <c r="AH16" s="692"/>
      <c r="AI16" s="692"/>
      <c r="AJ16" s="692"/>
      <c r="AK16" s="692"/>
      <c r="AL16" s="667">
        <v>0.2</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v>1331</v>
      </c>
      <c r="BH16" s="665"/>
      <c r="BI16" s="665"/>
      <c r="BJ16" s="665"/>
      <c r="BK16" s="665"/>
      <c r="BL16" s="665"/>
      <c r="BM16" s="665"/>
      <c r="BN16" s="666"/>
      <c r="BO16" s="691">
        <v>0.1</v>
      </c>
      <c r="BP16" s="691"/>
      <c r="BQ16" s="691"/>
      <c r="BR16" s="691"/>
      <c r="BS16" s="692" t="s">
        <v>241</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t="s">
        <v>139</v>
      </c>
      <c r="CS16" s="665"/>
      <c r="CT16" s="665"/>
      <c r="CU16" s="665"/>
      <c r="CV16" s="665"/>
      <c r="CW16" s="665"/>
      <c r="CX16" s="665"/>
      <c r="CY16" s="666"/>
      <c r="CZ16" s="691" t="s">
        <v>241</v>
      </c>
      <c r="DA16" s="691"/>
      <c r="DB16" s="691"/>
      <c r="DC16" s="691"/>
      <c r="DD16" s="670" t="s">
        <v>241</v>
      </c>
      <c r="DE16" s="665"/>
      <c r="DF16" s="665"/>
      <c r="DG16" s="665"/>
      <c r="DH16" s="665"/>
      <c r="DI16" s="665"/>
      <c r="DJ16" s="665"/>
      <c r="DK16" s="665"/>
      <c r="DL16" s="665"/>
      <c r="DM16" s="665"/>
      <c r="DN16" s="665"/>
      <c r="DO16" s="665"/>
      <c r="DP16" s="666"/>
      <c r="DQ16" s="670" t="s">
        <v>241</v>
      </c>
      <c r="DR16" s="665"/>
      <c r="DS16" s="665"/>
      <c r="DT16" s="665"/>
      <c r="DU16" s="665"/>
      <c r="DV16" s="665"/>
      <c r="DW16" s="665"/>
      <c r="DX16" s="665"/>
      <c r="DY16" s="665"/>
      <c r="DZ16" s="665"/>
      <c r="EA16" s="665"/>
      <c r="EB16" s="665"/>
      <c r="EC16" s="705"/>
    </row>
    <row r="17" spans="2:133" ht="11.25" customHeight="1" x14ac:dyDescent="0.2">
      <c r="B17" s="661" t="s">
        <v>267</v>
      </c>
      <c r="C17" s="662"/>
      <c r="D17" s="662"/>
      <c r="E17" s="662"/>
      <c r="F17" s="662"/>
      <c r="G17" s="662"/>
      <c r="H17" s="662"/>
      <c r="I17" s="662"/>
      <c r="J17" s="662"/>
      <c r="K17" s="662"/>
      <c r="L17" s="662"/>
      <c r="M17" s="662"/>
      <c r="N17" s="662"/>
      <c r="O17" s="662"/>
      <c r="P17" s="662"/>
      <c r="Q17" s="663"/>
      <c r="R17" s="664">
        <v>24506</v>
      </c>
      <c r="S17" s="665"/>
      <c r="T17" s="665"/>
      <c r="U17" s="665"/>
      <c r="V17" s="665"/>
      <c r="W17" s="665"/>
      <c r="X17" s="665"/>
      <c r="Y17" s="666"/>
      <c r="Z17" s="691">
        <v>0.3</v>
      </c>
      <c r="AA17" s="691"/>
      <c r="AB17" s="691"/>
      <c r="AC17" s="691"/>
      <c r="AD17" s="692">
        <v>24506</v>
      </c>
      <c r="AE17" s="692"/>
      <c r="AF17" s="692"/>
      <c r="AG17" s="692"/>
      <c r="AH17" s="692"/>
      <c r="AI17" s="692"/>
      <c r="AJ17" s="692"/>
      <c r="AK17" s="692"/>
      <c r="AL17" s="667">
        <v>0.5</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139</v>
      </c>
      <c r="BH17" s="665"/>
      <c r="BI17" s="665"/>
      <c r="BJ17" s="665"/>
      <c r="BK17" s="665"/>
      <c r="BL17" s="665"/>
      <c r="BM17" s="665"/>
      <c r="BN17" s="666"/>
      <c r="BO17" s="691" t="s">
        <v>139</v>
      </c>
      <c r="BP17" s="691"/>
      <c r="BQ17" s="691"/>
      <c r="BR17" s="691"/>
      <c r="BS17" s="692" t="s">
        <v>241</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618676</v>
      </c>
      <c r="CS17" s="665"/>
      <c r="CT17" s="665"/>
      <c r="CU17" s="665"/>
      <c r="CV17" s="665"/>
      <c r="CW17" s="665"/>
      <c r="CX17" s="665"/>
      <c r="CY17" s="666"/>
      <c r="CZ17" s="691">
        <v>6.9</v>
      </c>
      <c r="DA17" s="691"/>
      <c r="DB17" s="691"/>
      <c r="DC17" s="691"/>
      <c r="DD17" s="670" t="s">
        <v>139</v>
      </c>
      <c r="DE17" s="665"/>
      <c r="DF17" s="665"/>
      <c r="DG17" s="665"/>
      <c r="DH17" s="665"/>
      <c r="DI17" s="665"/>
      <c r="DJ17" s="665"/>
      <c r="DK17" s="665"/>
      <c r="DL17" s="665"/>
      <c r="DM17" s="665"/>
      <c r="DN17" s="665"/>
      <c r="DO17" s="665"/>
      <c r="DP17" s="666"/>
      <c r="DQ17" s="670">
        <v>612806</v>
      </c>
      <c r="DR17" s="665"/>
      <c r="DS17" s="665"/>
      <c r="DT17" s="665"/>
      <c r="DU17" s="665"/>
      <c r="DV17" s="665"/>
      <c r="DW17" s="665"/>
      <c r="DX17" s="665"/>
      <c r="DY17" s="665"/>
      <c r="DZ17" s="665"/>
      <c r="EA17" s="665"/>
      <c r="EB17" s="665"/>
      <c r="EC17" s="705"/>
    </row>
    <row r="18" spans="2:133" ht="11.25" customHeight="1" x14ac:dyDescent="0.2">
      <c r="B18" s="661" t="s">
        <v>270</v>
      </c>
      <c r="C18" s="662"/>
      <c r="D18" s="662"/>
      <c r="E18" s="662"/>
      <c r="F18" s="662"/>
      <c r="G18" s="662"/>
      <c r="H18" s="662"/>
      <c r="I18" s="662"/>
      <c r="J18" s="662"/>
      <c r="K18" s="662"/>
      <c r="L18" s="662"/>
      <c r="M18" s="662"/>
      <c r="N18" s="662"/>
      <c r="O18" s="662"/>
      <c r="P18" s="662"/>
      <c r="Q18" s="663"/>
      <c r="R18" s="664">
        <v>56533</v>
      </c>
      <c r="S18" s="665"/>
      <c r="T18" s="665"/>
      <c r="U18" s="665"/>
      <c r="V18" s="665"/>
      <c r="W18" s="665"/>
      <c r="X18" s="665"/>
      <c r="Y18" s="666"/>
      <c r="Z18" s="691">
        <v>0.6</v>
      </c>
      <c r="AA18" s="691"/>
      <c r="AB18" s="691"/>
      <c r="AC18" s="691"/>
      <c r="AD18" s="692">
        <v>56533</v>
      </c>
      <c r="AE18" s="692"/>
      <c r="AF18" s="692"/>
      <c r="AG18" s="692"/>
      <c r="AH18" s="692"/>
      <c r="AI18" s="692"/>
      <c r="AJ18" s="692"/>
      <c r="AK18" s="692"/>
      <c r="AL18" s="667">
        <v>1.1000000000000001</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139</v>
      </c>
      <c r="BH18" s="665"/>
      <c r="BI18" s="665"/>
      <c r="BJ18" s="665"/>
      <c r="BK18" s="665"/>
      <c r="BL18" s="665"/>
      <c r="BM18" s="665"/>
      <c r="BN18" s="666"/>
      <c r="BO18" s="691" t="s">
        <v>241</v>
      </c>
      <c r="BP18" s="691"/>
      <c r="BQ18" s="691"/>
      <c r="BR18" s="691"/>
      <c r="BS18" s="692" t="s">
        <v>241</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t="s">
        <v>139</v>
      </c>
      <c r="CS18" s="665"/>
      <c r="CT18" s="665"/>
      <c r="CU18" s="665"/>
      <c r="CV18" s="665"/>
      <c r="CW18" s="665"/>
      <c r="CX18" s="665"/>
      <c r="CY18" s="666"/>
      <c r="CZ18" s="691" t="s">
        <v>139</v>
      </c>
      <c r="DA18" s="691"/>
      <c r="DB18" s="691"/>
      <c r="DC18" s="691"/>
      <c r="DD18" s="670" t="s">
        <v>139</v>
      </c>
      <c r="DE18" s="665"/>
      <c r="DF18" s="665"/>
      <c r="DG18" s="665"/>
      <c r="DH18" s="665"/>
      <c r="DI18" s="665"/>
      <c r="DJ18" s="665"/>
      <c r="DK18" s="665"/>
      <c r="DL18" s="665"/>
      <c r="DM18" s="665"/>
      <c r="DN18" s="665"/>
      <c r="DO18" s="665"/>
      <c r="DP18" s="666"/>
      <c r="DQ18" s="670" t="s">
        <v>139</v>
      </c>
      <c r="DR18" s="665"/>
      <c r="DS18" s="665"/>
      <c r="DT18" s="665"/>
      <c r="DU18" s="665"/>
      <c r="DV18" s="665"/>
      <c r="DW18" s="665"/>
      <c r="DX18" s="665"/>
      <c r="DY18" s="665"/>
      <c r="DZ18" s="665"/>
      <c r="EA18" s="665"/>
      <c r="EB18" s="665"/>
      <c r="EC18" s="705"/>
    </row>
    <row r="19" spans="2:133" ht="11.25" customHeight="1" x14ac:dyDescent="0.2">
      <c r="B19" s="661" t="s">
        <v>273</v>
      </c>
      <c r="C19" s="662"/>
      <c r="D19" s="662"/>
      <c r="E19" s="662"/>
      <c r="F19" s="662"/>
      <c r="G19" s="662"/>
      <c r="H19" s="662"/>
      <c r="I19" s="662"/>
      <c r="J19" s="662"/>
      <c r="K19" s="662"/>
      <c r="L19" s="662"/>
      <c r="M19" s="662"/>
      <c r="N19" s="662"/>
      <c r="O19" s="662"/>
      <c r="P19" s="662"/>
      <c r="Q19" s="663"/>
      <c r="R19" s="664">
        <v>18856</v>
      </c>
      <c r="S19" s="665"/>
      <c r="T19" s="665"/>
      <c r="U19" s="665"/>
      <c r="V19" s="665"/>
      <c r="W19" s="665"/>
      <c r="X19" s="665"/>
      <c r="Y19" s="666"/>
      <c r="Z19" s="691">
        <v>0.2</v>
      </c>
      <c r="AA19" s="691"/>
      <c r="AB19" s="691"/>
      <c r="AC19" s="691"/>
      <c r="AD19" s="692">
        <v>18856</v>
      </c>
      <c r="AE19" s="692"/>
      <c r="AF19" s="692"/>
      <c r="AG19" s="692"/>
      <c r="AH19" s="692"/>
      <c r="AI19" s="692"/>
      <c r="AJ19" s="692"/>
      <c r="AK19" s="692"/>
      <c r="AL19" s="667">
        <v>0.4</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v>2203</v>
      </c>
      <c r="BH19" s="665"/>
      <c r="BI19" s="665"/>
      <c r="BJ19" s="665"/>
      <c r="BK19" s="665"/>
      <c r="BL19" s="665"/>
      <c r="BM19" s="665"/>
      <c r="BN19" s="666"/>
      <c r="BO19" s="691">
        <v>0.1</v>
      </c>
      <c r="BP19" s="691"/>
      <c r="BQ19" s="691"/>
      <c r="BR19" s="691"/>
      <c r="BS19" s="692" t="s">
        <v>139</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241</v>
      </c>
      <c r="CS19" s="665"/>
      <c r="CT19" s="665"/>
      <c r="CU19" s="665"/>
      <c r="CV19" s="665"/>
      <c r="CW19" s="665"/>
      <c r="CX19" s="665"/>
      <c r="CY19" s="666"/>
      <c r="CZ19" s="691" t="s">
        <v>139</v>
      </c>
      <c r="DA19" s="691"/>
      <c r="DB19" s="691"/>
      <c r="DC19" s="691"/>
      <c r="DD19" s="670" t="s">
        <v>139</v>
      </c>
      <c r="DE19" s="665"/>
      <c r="DF19" s="665"/>
      <c r="DG19" s="665"/>
      <c r="DH19" s="665"/>
      <c r="DI19" s="665"/>
      <c r="DJ19" s="665"/>
      <c r="DK19" s="665"/>
      <c r="DL19" s="665"/>
      <c r="DM19" s="665"/>
      <c r="DN19" s="665"/>
      <c r="DO19" s="665"/>
      <c r="DP19" s="666"/>
      <c r="DQ19" s="670" t="s">
        <v>139</v>
      </c>
      <c r="DR19" s="665"/>
      <c r="DS19" s="665"/>
      <c r="DT19" s="665"/>
      <c r="DU19" s="665"/>
      <c r="DV19" s="665"/>
      <c r="DW19" s="665"/>
      <c r="DX19" s="665"/>
      <c r="DY19" s="665"/>
      <c r="DZ19" s="665"/>
      <c r="EA19" s="665"/>
      <c r="EB19" s="665"/>
      <c r="EC19" s="705"/>
    </row>
    <row r="20" spans="2:133" ht="11.25" customHeight="1" x14ac:dyDescent="0.2">
      <c r="B20" s="661" t="s">
        <v>276</v>
      </c>
      <c r="C20" s="662"/>
      <c r="D20" s="662"/>
      <c r="E20" s="662"/>
      <c r="F20" s="662"/>
      <c r="G20" s="662"/>
      <c r="H20" s="662"/>
      <c r="I20" s="662"/>
      <c r="J20" s="662"/>
      <c r="K20" s="662"/>
      <c r="L20" s="662"/>
      <c r="M20" s="662"/>
      <c r="N20" s="662"/>
      <c r="O20" s="662"/>
      <c r="P20" s="662"/>
      <c r="Q20" s="663"/>
      <c r="R20" s="664">
        <v>4011</v>
      </c>
      <c r="S20" s="665"/>
      <c r="T20" s="665"/>
      <c r="U20" s="665"/>
      <c r="V20" s="665"/>
      <c r="W20" s="665"/>
      <c r="X20" s="665"/>
      <c r="Y20" s="666"/>
      <c r="Z20" s="691">
        <v>0</v>
      </c>
      <c r="AA20" s="691"/>
      <c r="AB20" s="691"/>
      <c r="AC20" s="691"/>
      <c r="AD20" s="692">
        <v>4011</v>
      </c>
      <c r="AE20" s="692"/>
      <c r="AF20" s="692"/>
      <c r="AG20" s="692"/>
      <c r="AH20" s="692"/>
      <c r="AI20" s="692"/>
      <c r="AJ20" s="692"/>
      <c r="AK20" s="692"/>
      <c r="AL20" s="667">
        <v>0.1</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v>2203</v>
      </c>
      <c r="BH20" s="665"/>
      <c r="BI20" s="665"/>
      <c r="BJ20" s="665"/>
      <c r="BK20" s="665"/>
      <c r="BL20" s="665"/>
      <c r="BM20" s="665"/>
      <c r="BN20" s="666"/>
      <c r="BO20" s="691">
        <v>0.1</v>
      </c>
      <c r="BP20" s="691"/>
      <c r="BQ20" s="691"/>
      <c r="BR20" s="691"/>
      <c r="BS20" s="692" t="s">
        <v>139</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8999236</v>
      </c>
      <c r="CS20" s="665"/>
      <c r="CT20" s="665"/>
      <c r="CU20" s="665"/>
      <c r="CV20" s="665"/>
      <c r="CW20" s="665"/>
      <c r="CX20" s="665"/>
      <c r="CY20" s="666"/>
      <c r="CZ20" s="691">
        <v>100</v>
      </c>
      <c r="DA20" s="691"/>
      <c r="DB20" s="691"/>
      <c r="DC20" s="691"/>
      <c r="DD20" s="670">
        <v>927372</v>
      </c>
      <c r="DE20" s="665"/>
      <c r="DF20" s="665"/>
      <c r="DG20" s="665"/>
      <c r="DH20" s="665"/>
      <c r="DI20" s="665"/>
      <c r="DJ20" s="665"/>
      <c r="DK20" s="665"/>
      <c r="DL20" s="665"/>
      <c r="DM20" s="665"/>
      <c r="DN20" s="665"/>
      <c r="DO20" s="665"/>
      <c r="DP20" s="666"/>
      <c r="DQ20" s="670">
        <v>5517830</v>
      </c>
      <c r="DR20" s="665"/>
      <c r="DS20" s="665"/>
      <c r="DT20" s="665"/>
      <c r="DU20" s="665"/>
      <c r="DV20" s="665"/>
      <c r="DW20" s="665"/>
      <c r="DX20" s="665"/>
      <c r="DY20" s="665"/>
      <c r="DZ20" s="665"/>
      <c r="EA20" s="665"/>
      <c r="EB20" s="665"/>
      <c r="EC20" s="705"/>
    </row>
    <row r="21" spans="2:133" ht="11.25" customHeight="1" x14ac:dyDescent="0.2">
      <c r="B21" s="661" t="s">
        <v>279</v>
      </c>
      <c r="C21" s="662"/>
      <c r="D21" s="662"/>
      <c r="E21" s="662"/>
      <c r="F21" s="662"/>
      <c r="G21" s="662"/>
      <c r="H21" s="662"/>
      <c r="I21" s="662"/>
      <c r="J21" s="662"/>
      <c r="K21" s="662"/>
      <c r="L21" s="662"/>
      <c r="M21" s="662"/>
      <c r="N21" s="662"/>
      <c r="O21" s="662"/>
      <c r="P21" s="662"/>
      <c r="Q21" s="663"/>
      <c r="R21" s="664">
        <v>1807</v>
      </c>
      <c r="S21" s="665"/>
      <c r="T21" s="665"/>
      <c r="U21" s="665"/>
      <c r="V21" s="665"/>
      <c r="W21" s="665"/>
      <c r="X21" s="665"/>
      <c r="Y21" s="666"/>
      <c r="Z21" s="691">
        <v>0</v>
      </c>
      <c r="AA21" s="691"/>
      <c r="AB21" s="691"/>
      <c r="AC21" s="691"/>
      <c r="AD21" s="692">
        <v>1807</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v>2203</v>
      </c>
      <c r="BH21" s="665"/>
      <c r="BI21" s="665"/>
      <c r="BJ21" s="665"/>
      <c r="BK21" s="665"/>
      <c r="BL21" s="665"/>
      <c r="BM21" s="665"/>
      <c r="BN21" s="666"/>
      <c r="BO21" s="691">
        <v>0.1</v>
      </c>
      <c r="BP21" s="691"/>
      <c r="BQ21" s="691"/>
      <c r="BR21" s="691"/>
      <c r="BS21" s="692" t="s">
        <v>241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281</v>
      </c>
      <c r="C22" s="728"/>
      <c r="D22" s="728"/>
      <c r="E22" s="728"/>
      <c r="F22" s="728"/>
      <c r="G22" s="728"/>
      <c r="H22" s="728"/>
      <c r="I22" s="728"/>
      <c r="J22" s="728"/>
      <c r="K22" s="728"/>
      <c r="L22" s="728"/>
      <c r="M22" s="728"/>
      <c r="N22" s="728"/>
      <c r="O22" s="728"/>
      <c r="P22" s="728"/>
      <c r="Q22" s="729"/>
      <c r="R22" s="664">
        <v>31859</v>
      </c>
      <c r="S22" s="665"/>
      <c r="T22" s="665"/>
      <c r="U22" s="665"/>
      <c r="V22" s="665"/>
      <c r="W22" s="665"/>
      <c r="X22" s="665"/>
      <c r="Y22" s="666"/>
      <c r="Z22" s="691">
        <v>0.3</v>
      </c>
      <c r="AA22" s="691"/>
      <c r="AB22" s="691"/>
      <c r="AC22" s="691"/>
      <c r="AD22" s="692">
        <v>31859</v>
      </c>
      <c r="AE22" s="692"/>
      <c r="AF22" s="692"/>
      <c r="AG22" s="692"/>
      <c r="AH22" s="692"/>
      <c r="AI22" s="692"/>
      <c r="AJ22" s="692"/>
      <c r="AK22" s="692"/>
      <c r="AL22" s="667">
        <v>0.6</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241</v>
      </c>
      <c r="BH22" s="665"/>
      <c r="BI22" s="665"/>
      <c r="BJ22" s="665"/>
      <c r="BK22" s="665"/>
      <c r="BL22" s="665"/>
      <c r="BM22" s="665"/>
      <c r="BN22" s="666"/>
      <c r="BO22" s="691" t="s">
        <v>139</v>
      </c>
      <c r="BP22" s="691"/>
      <c r="BQ22" s="691"/>
      <c r="BR22" s="691"/>
      <c r="BS22" s="692" t="s">
        <v>139</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284</v>
      </c>
      <c r="C23" s="662"/>
      <c r="D23" s="662"/>
      <c r="E23" s="662"/>
      <c r="F23" s="662"/>
      <c r="G23" s="662"/>
      <c r="H23" s="662"/>
      <c r="I23" s="662"/>
      <c r="J23" s="662"/>
      <c r="K23" s="662"/>
      <c r="L23" s="662"/>
      <c r="M23" s="662"/>
      <c r="N23" s="662"/>
      <c r="O23" s="662"/>
      <c r="P23" s="662"/>
      <c r="Q23" s="663"/>
      <c r="R23" s="664">
        <v>2041947</v>
      </c>
      <c r="S23" s="665"/>
      <c r="T23" s="665"/>
      <c r="U23" s="665"/>
      <c r="V23" s="665"/>
      <c r="W23" s="665"/>
      <c r="X23" s="665"/>
      <c r="Y23" s="666"/>
      <c r="Z23" s="691">
        <v>21.6</v>
      </c>
      <c r="AA23" s="691"/>
      <c r="AB23" s="691"/>
      <c r="AC23" s="691"/>
      <c r="AD23" s="692">
        <v>1877945</v>
      </c>
      <c r="AE23" s="692"/>
      <c r="AF23" s="692"/>
      <c r="AG23" s="692"/>
      <c r="AH23" s="692"/>
      <c r="AI23" s="692"/>
      <c r="AJ23" s="692"/>
      <c r="AK23" s="692"/>
      <c r="AL23" s="667">
        <v>36.4</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t="s">
        <v>139</v>
      </c>
      <c r="BH23" s="665"/>
      <c r="BI23" s="665"/>
      <c r="BJ23" s="665"/>
      <c r="BK23" s="665"/>
      <c r="BL23" s="665"/>
      <c r="BM23" s="665"/>
      <c r="BN23" s="666"/>
      <c r="BO23" s="691" t="s">
        <v>139</v>
      </c>
      <c r="BP23" s="691"/>
      <c r="BQ23" s="691"/>
      <c r="BR23" s="691"/>
      <c r="BS23" s="692" t="s">
        <v>139</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2">
      <c r="B24" s="661" t="s">
        <v>291</v>
      </c>
      <c r="C24" s="662"/>
      <c r="D24" s="662"/>
      <c r="E24" s="662"/>
      <c r="F24" s="662"/>
      <c r="G24" s="662"/>
      <c r="H24" s="662"/>
      <c r="I24" s="662"/>
      <c r="J24" s="662"/>
      <c r="K24" s="662"/>
      <c r="L24" s="662"/>
      <c r="M24" s="662"/>
      <c r="N24" s="662"/>
      <c r="O24" s="662"/>
      <c r="P24" s="662"/>
      <c r="Q24" s="663"/>
      <c r="R24" s="664">
        <v>1877945</v>
      </c>
      <c r="S24" s="665"/>
      <c r="T24" s="665"/>
      <c r="U24" s="665"/>
      <c r="V24" s="665"/>
      <c r="W24" s="665"/>
      <c r="X24" s="665"/>
      <c r="Y24" s="666"/>
      <c r="Z24" s="691">
        <v>19.899999999999999</v>
      </c>
      <c r="AA24" s="691"/>
      <c r="AB24" s="691"/>
      <c r="AC24" s="691"/>
      <c r="AD24" s="692">
        <v>1877945</v>
      </c>
      <c r="AE24" s="692"/>
      <c r="AF24" s="692"/>
      <c r="AG24" s="692"/>
      <c r="AH24" s="692"/>
      <c r="AI24" s="692"/>
      <c r="AJ24" s="692"/>
      <c r="AK24" s="692"/>
      <c r="AL24" s="667">
        <v>36.4</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241</v>
      </c>
      <c r="BH24" s="665"/>
      <c r="BI24" s="665"/>
      <c r="BJ24" s="665"/>
      <c r="BK24" s="665"/>
      <c r="BL24" s="665"/>
      <c r="BM24" s="665"/>
      <c r="BN24" s="666"/>
      <c r="BO24" s="691" t="s">
        <v>139</v>
      </c>
      <c r="BP24" s="691"/>
      <c r="BQ24" s="691"/>
      <c r="BR24" s="691"/>
      <c r="BS24" s="692" t="s">
        <v>139</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3958609</v>
      </c>
      <c r="CS24" s="718"/>
      <c r="CT24" s="718"/>
      <c r="CU24" s="718"/>
      <c r="CV24" s="718"/>
      <c r="CW24" s="718"/>
      <c r="CX24" s="718"/>
      <c r="CY24" s="761"/>
      <c r="CZ24" s="762">
        <v>44</v>
      </c>
      <c r="DA24" s="735"/>
      <c r="DB24" s="735"/>
      <c r="DC24" s="765"/>
      <c r="DD24" s="760">
        <v>2129260</v>
      </c>
      <c r="DE24" s="718"/>
      <c r="DF24" s="718"/>
      <c r="DG24" s="718"/>
      <c r="DH24" s="718"/>
      <c r="DI24" s="718"/>
      <c r="DJ24" s="718"/>
      <c r="DK24" s="761"/>
      <c r="DL24" s="760">
        <v>2119322</v>
      </c>
      <c r="DM24" s="718"/>
      <c r="DN24" s="718"/>
      <c r="DO24" s="718"/>
      <c r="DP24" s="718"/>
      <c r="DQ24" s="718"/>
      <c r="DR24" s="718"/>
      <c r="DS24" s="718"/>
      <c r="DT24" s="718"/>
      <c r="DU24" s="718"/>
      <c r="DV24" s="761"/>
      <c r="DW24" s="762">
        <v>38.200000000000003</v>
      </c>
      <c r="DX24" s="735"/>
      <c r="DY24" s="735"/>
      <c r="DZ24" s="735"/>
      <c r="EA24" s="735"/>
      <c r="EB24" s="735"/>
      <c r="EC24" s="763"/>
    </row>
    <row r="25" spans="2:133" ht="11.25" customHeight="1" x14ac:dyDescent="0.2">
      <c r="B25" s="661" t="s">
        <v>294</v>
      </c>
      <c r="C25" s="662"/>
      <c r="D25" s="662"/>
      <c r="E25" s="662"/>
      <c r="F25" s="662"/>
      <c r="G25" s="662"/>
      <c r="H25" s="662"/>
      <c r="I25" s="662"/>
      <c r="J25" s="662"/>
      <c r="K25" s="662"/>
      <c r="L25" s="662"/>
      <c r="M25" s="662"/>
      <c r="N25" s="662"/>
      <c r="O25" s="662"/>
      <c r="P25" s="662"/>
      <c r="Q25" s="663"/>
      <c r="R25" s="664">
        <v>164002</v>
      </c>
      <c r="S25" s="665"/>
      <c r="T25" s="665"/>
      <c r="U25" s="665"/>
      <c r="V25" s="665"/>
      <c r="W25" s="665"/>
      <c r="X25" s="665"/>
      <c r="Y25" s="666"/>
      <c r="Z25" s="691">
        <v>1.7</v>
      </c>
      <c r="AA25" s="691"/>
      <c r="AB25" s="691"/>
      <c r="AC25" s="691"/>
      <c r="AD25" s="692" t="s">
        <v>139</v>
      </c>
      <c r="AE25" s="692"/>
      <c r="AF25" s="692"/>
      <c r="AG25" s="692"/>
      <c r="AH25" s="692"/>
      <c r="AI25" s="692"/>
      <c r="AJ25" s="692"/>
      <c r="AK25" s="692"/>
      <c r="AL25" s="667" t="s">
        <v>139</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139</v>
      </c>
      <c r="BH25" s="665"/>
      <c r="BI25" s="665"/>
      <c r="BJ25" s="665"/>
      <c r="BK25" s="665"/>
      <c r="BL25" s="665"/>
      <c r="BM25" s="665"/>
      <c r="BN25" s="666"/>
      <c r="BO25" s="691" t="s">
        <v>241</v>
      </c>
      <c r="BP25" s="691"/>
      <c r="BQ25" s="691"/>
      <c r="BR25" s="691"/>
      <c r="BS25" s="692" t="s">
        <v>241</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1277918</v>
      </c>
      <c r="CS25" s="675"/>
      <c r="CT25" s="675"/>
      <c r="CU25" s="675"/>
      <c r="CV25" s="675"/>
      <c r="CW25" s="675"/>
      <c r="CX25" s="675"/>
      <c r="CY25" s="676"/>
      <c r="CZ25" s="667">
        <v>14.2</v>
      </c>
      <c r="DA25" s="677"/>
      <c r="DB25" s="677"/>
      <c r="DC25" s="678"/>
      <c r="DD25" s="670">
        <v>1045182</v>
      </c>
      <c r="DE25" s="675"/>
      <c r="DF25" s="675"/>
      <c r="DG25" s="675"/>
      <c r="DH25" s="675"/>
      <c r="DI25" s="675"/>
      <c r="DJ25" s="675"/>
      <c r="DK25" s="676"/>
      <c r="DL25" s="670">
        <v>1035244</v>
      </c>
      <c r="DM25" s="675"/>
      <c r="DN25" s="675"/>
      <c r="DO25" s="675"/>
      <c r="DP25" s="675"/>
      <c r="DQ25" s="675"/>
      <c r="DR25" s="675"/>
      <c r="DS25" s="675"/>
      <c r="DT25" s="675"/>
      <c r="DU25" s="675"/>
      <c r="DV25" s="676"/>
      <c r="DW25" s="667">
        <v>18.7</v>
      </c>
      <c r="DX25" s="677"/>
      <c r="DY25" s="677"/>
      <c r="DZ25" s="677"/>
      <c r="EA25" s="677"/>
      <c r="EB25" s="677"/>
      <c r="EC25" s="698"/>
    </row>
    <row r="26" spans="2:133" ht="11.25" customHeight="1" x14ac:dyDescent="0.2">
      <c r="B26" s="661" t="s">
        <v>297</v>
      </c>
      <c r="C26" s="662"/>
      <c r="D26" s="662"/>
      <c r="E26" s="662"/>
      <c r="F26" s="662"/>
      <c r="G26" s="662"/>
      <c r="H26" s="662"/>
      <c r="I26" s="662"/>
      <c r="J26" s="662"/>
      <c r="K26" s="662"/>
      <c r="L26" s="662"/>
      <c r="M26" s="662"/>
      <c r="N26" s="662"/>
      <c r="O26" s="662"/>
      <c r="P26" s="662"/>
      <c r="Q26" s="663"/>
      <c r="R26" s="664" t="s">
        <v>241</v>
      </c>
      <c r="S26" s="665"/>
      <c r="T26" s="665"/>
      <c r="U26" s="665"/>
      <c r="V26" s="665"/>
      <c r="W26" s="665"/>
      <c r="X26" s="665"/>
      <c r="Y26" s="666"/>
      <c r="Z26" s="691" t="s">
        <v>139</v>
      </c>
      <c r="AA26" s="691"/>
      <c r="AB26" s="691"/>
      <c r="AC26" s="691"/>
      <c r="AD26" s="692" t="s">
        <v>241</v>
      </c>
      <c r="AE26" s="692"/>
      <c r="AF26" s="692"/>
      <c r="AG26" s="692"/>
      <c r="AH26" s="692"/>
      <c r="AI26" s="692"/>
      <c r="AJ26" s="692"/>
      <c r="AK26" s="692"/>
      <c r="AL26" s="667" t="s">
        <v>139</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241</v>
      </c>
      <c r="BH26" s="665"/>
      <c r="BI26" s="665"/>
      <c r="BJ26" s="665"/>
      <c r="BK26" s="665"/>
      <c r="BL26" s="665"/>
      <c r="BM26" s="665"/>
      <c r="BN26" s="666"/>
      <c r="BO26" s="691" t="s">
        <v>241</v>
      </c>
      <c r="BP26" s="691"/>
      <c r="BQ26" s="691"/>
      <c r="BR26" s="691"/>
      <c r="BS26" s="692" t="s">
        <v>139</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746691</v>
      </c>
      <c r="CS26" s="665"/>
      <c r="CT26" s="665"/>
      <c r="CU26" s="665"/>
      <c r="CV26" s="665"/>
      <c r="CW26" s="665"/>
      <c r="CX26" s="665"/>
      <c r="CY26" s="666"/>
      <c r="CZ26" s="667">
        <v>8.3000000000000007</v>
      </c>
      <c r="DA26" s="677"/>
      <c r="DB26" s="677"/>
      <c r="DC26" s="678"/>
      <c r="DD26" s="670">
        <v>596443</v>
      </c>
      <c r="DE26" s="665"/>
      <c r="DF26" s="665"/>
      <c r="DG26" s="665"/>
      <c r="DH26" s="665"/>
      <c r="DI26" s="665"/>
      <c r="DJ26" s="665"/>
      <c r="DK26" s="666"/>
      <c r="DL26" s="670" t="s">
        <v>139</v>
      </c>
      <c r="DM26" s="665"/>
      <c r="DN26" s="665"/>
      <c r="DO26" s="665"/>
      <c r="DP26" s="665"/>
      <c r="DQ26" s="665"/>
      <c r="DR26" s="665"/>
      <c r="DS26" s="665"/>
      <c r="DT26" s="665"/>
      <c r="DU26" s="665"/>
      <c r="DV26" s="666"/>
      <c r="DW26" s="667" t="s">
        <v>139</v>
      </c>
      <c r="DX26" s="677"/>
      <c r="DY26" s="677"/>
      <c r="DZ26" s="677"/>
      <c r="EA26" s="677"/>
      <c r="EB26" s="677"/>
      <c r="EC26" s="698"/>
    </row>
    <row r="27" spans="2:133" ht="11.25" customHeight="1" x14ac:dyDescent="0.2">
      <c r="B27" s="661" t="s">
        <v>300</v>
      </c>
      <c r="C27" s="662"/>
      <c r="D27" s="662"/>
      <c r="E27" s="662"/>
      <c r="F27" s="662"/>
      <c r="G27" s="662"/>
      <c r="H27" s="662"/>
      <c r="I27" s="662"/>
      <c r="J27" s="662"/>
      <c r="K27" s="662"/>
      <c r="L27" s="662"/>
      <c r="M27" s="662"/>
      <c r="N27" s="662"/>
      <c r="O27" s="662"/>
      <c r="P27" s="662"/>
      <c r="Q27" s="663"/>
      <c r="R27" s="664">
        <v>5311277</v>
      </c>
      <c r="S27" s="665"/>
      <c r="T27" s="665"/>
      <c r="U27" s="665"/>
      <c r="V27" s="665"/>
      <c r="W27" s="665"/>
      <c r="X27" s="665"/>
      <c r="Y27" s="666"/>
      <c r="Z27" s="691">
        <v>56.2</v>
      </c>
      <c r="AA27" s="691"/>
      <c r="AB27" s="691"/>
      <c r="AC27" s="691"/>
      <c r="AD27" s="692">
        <v>5147275</v>
      </c>
      <c r="AE27" s="692"/>
      <c r="AF27" s="692"/>
      <c r="AG27" s="692"/>
      <c r="AH27" s="692"/>
      <c r="AI27" s="692"/>
      <c r="AJ27" s="692"/>
      <c r="AK27" s="692"/>
      <c r="AL27" s="667">
        <v>99.7</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2491250</v>
      </c>
      <c r="BH27" s="665"/>
      <c r="BI27" s="665"/>
      <c r="BJ27" s="665"/>
      <c r="BK27" s="665"/>
      <c r="BL27" s="665"/>
      <c r="BM27" s="665"/>
      <c r="BN27" s="666"/>
      <c r="BO27" s="691">
        <v>100</v>
      </c>
      <c r="BP27" s="691"/>
      <c r="BQ27" s="691"/>
      <c r="BR27" s="691"/>
      <c r="BS27" s="692" t="s">
        <v>139</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2062015</v>
      </c>
      <c r="CS27" s="675"/>
      <c r="CT27" s="675"/>
      <c r="CU27" s="675"/>
      <c r="CV27" s="675"/>
      <c r="CW27" s="675"/>
      <c r="CX27" s="675"/>
      <c r="CY27" s="676"/>
      <c r="CZ27" s="667">
        <v>22.9</v>
      </c>
      <c r="DA27" s="677"/>
      <c r="DB27" s="677"/>
      <c r="DC27" s="678"/>
      <c r="DD27" s="670">
        <v>471272</v>
      </c>
      <c r="DE27" s="675"/>
      <c r="DF27" s="675"/>
      <c r="DG27" s="675"/>
      <c r="DH27" s="675"/>
      <c r="DI27" s="675"/>
      <c r="DJ27" s="675"/>
      <c r="DK27" s="676"/>
      <c r="DL27" s="670">
        <v>471272</v>
      </c>
      <c r="DM27" s="675"/>
      <c r="DN27" s="675"/>
      <c r="DO27" s="675"/>
      <c r="DP27" s="675"/>
      <c r="DQ27" s="675"/>
      <c r="DR27" s="675"/>
      <c r="DS27" s="675"/>
      <c r="DT27" s="675"/>
      <c r="DU27" s="675"/>
      <c r="DV27" s="676"/>
      <c r="DW27" s="667">
        <v>8.5</v>
      </c>
      <c r="DX27" s="677"/>
      <c r="DY27" s="677"/>
      <c r="DZ27" s="677"/>
      <c r="EA27" s="677"/>
      <c r="EB27" s="677"/>
      <c r="EC27" s="698"/>
    </row>
    <row r="28" spans="2:133" ht="11.25" customHeight="1" x14ac:dyDescent="0.2">
      <c r="B28" s="661" t="s">
        <v>303</v>
      </c>
      <c r="C28" s="662"/>
      <c r="D28" s="662"/>
      <c r="E28" s="662"/>
      <c r="F28" s="662"/>
      <c r="G28" s="662"/>
      <c r="H28" s="662"/>
      <c r="I28" s="662"/>
      <c r="J28" s="662"/>
      <c r="K28" s="662"/>
      <c r="L28" s="662"/>
      <c r="M28" s="662"/>
      <c r="N28" s="662"/>
      <c r="O28" s="662"/>
      <c r="P28" s="662"/>
      <c r="Q28" s="663"/>
      <c r="R28" s="664">
        <v>2335</v>
      </c>
      <c r="S28" s="665"/>
      <c r="T28" s="665"/>
      <c r="U28" s="665"/>
      <c r="V28" s="665"/>
      <c r="W28" s="665"/>
      <c r="X28" s="665"/>
      <c r="Y28" s="666"/>
      <c r="Z28" s="691">
        <v>0</v>
      </c>
      <c r="AA28" s="691"/>
      <c r="AB28" s="691"/>
      <c r="AC28" s="691"/>
      <c r="AD28" s="692">
        <v>2335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618676</v>
      </c>
      <c r="CS28" s="665"/>
      <c r="CT28" s="665"/>
      <c r="CU28" s="665"/>
      <c r="CV28" s="665"/>
      <c r="CW28" s="665"/>
      <c r="CX28" s="665"/>
      <c r="CY28" s="666"/>
      <c r="CZ28" s="667">
        <v>6.9</v>
      </c>
      <c r="DA28" s="677"/>
      <c r="DB28" s="677"/>
      <c r="DC28" s="678"/>
      <c r="DD28" s="670">
        <v>612806</v>
      </c>
      <c r="DE28" s="665"/>
      <c r="DF28" s="665"/>
      <c r="DG28" s="665"/>
      <c r="DH28" s="665"/>
      <c r="DI28" s="665"/>
      <c r="DJ28" s="665"/>
      <c r="DK28" s="666"/>
      <c r="DL28" s="670">
        <v>612806</v>
      </c>
      <c r="DM28" s="665"/>
      <c r="DN28" s="665"/>
      <c r="DO28" s="665"/>
      <c r="DP28" s="665"/>
      <c r="DQ28" s="665"/>
      <c r="DR28" s="665"/>
      <c r="DS28" s="665"/>
      <c r="DT28" s="665"/>
      <c r="DU28" s="665"/>
      <c r="DV28" s="666"/>
      <c r="DW28" s="667">
        <v>11.1</v>
      </c>
      <c r="DX28" s="677"/>
      <c r="DY28" s="677"/>
      <c r="DZ28" s="677"/>
      <c r="EA28" s="677"/>
      <c r="EB28" s="677"/>
      <c r="EC28" s="698"/>
    </row>
    <row r="29" spans="2:133" ht="11.25" customHeight="1" x14ac:dyDescent="0.2">
      <c r="B29" s="661" t="s">
        <v>305</v>
      </c>
      <c r="C29" s="662"/>
      <c r="D29" s="662"/>
      <c r="E29" s="662"/>
      <c r="F29" s="662"/>
      <c r="G29" s="662"/>
      <c r="H29" s="662"/>
      <c r="I29" s="662"/>
      <c r="J29" s="662"/>
      <c r="K29" s="662"/>
      <c r="L29" s="662"/>
      <c r="M29" s="662"/>
      <c r="N29" s="662"/>
      <c r="O29" s="662"/>
      <c r="P29" s="662"/>
      <c r="Q29" s="663"/>
      <c r="R29" s="664">
        <v>40594</v>
      </c>
      <c r="S29" s="665"/>
      <c r="T29" s="665"/>
      <c r="U29" s="665"/>
      <c r="V29" s="665"/>
      <c r="W29" s="665"/>
      <c r="X29" s="665"/>
      <c r="Y29" s="666"/>
      <c r="Z29" s="691">
        <v>0.4</v>
      </c>
      <c r="AA29" s="691"/>
      <c r="AB29" s="691"/>
      <c r="AC29" s="691"/>
      <c r="AD29" s="692">
        <v>9064</v>
      </c>
      <c r="AE29" s="692"/>
      <c r="AF29" s="692"/>
      <c r="AG29" s="692"/>
      <c r="AH29" s="692"/>
      <c r="AI29" s="692"/>
      <c r="AJ29" s="692"/>
      <c r="AK29" s="692"/>
      <c r="AL29" s="667">
        <v>0.2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307</v>
      </c>
      <c r="CG29" s="703"/>
      <c r="CH29" s="703"/>
      <c r="CI29" s="703"/>
      <c r="CJ29" s="703"/>
      <c r="CK29" s="703"/>
      <c r="CL29" s="703"/>
      <c r="CM29" s="703"/>
      <c r="CN29" s="703"/>
      <c r="CO29" s="703"/>
      <c r="CP29" s="703"/>
      <c r="CQ29" s="704"/>
      <c r="CR29" s="664">
        <v>618676</v>
      </c>
      <c r="CS29" s="675"/>
      <c r="CT29" s="675"/>
      <c r="CU29" s="675"/>
      <c r="CV29" s="675"/>
      <c r="CW29" s="675"/>
      <c r="CX29" s="675"/>
      <c r="CY29" s="676"/>
      <c r="CZ29" s="667">
        <v>6.9</v>
      </c>
      <c r="DA29" s="677"/>
      <c r="DB29" s="677"/>
      <c r="DC29" s="678"/>
      <c r="DD29" s="670">
        <v>612806</v>
      </c>
      <c r="DE29" s="675"/>
      <c r="DF29" s="675"/>
      <c r="DG29" s="675"/>
      <c r="DH29" s="675"/>
      <c r="DI29" s="675"/>
      <c r="DJ29" s="675"/>
      <c r="DK29" s="676"/>
      <c r="DL29" s="670">
        <v>612806</v>
      </c>
      <c r="DM29" s="675"/>
      <c r="DN29" s="675"/>
      <c r="DO29" s="675"/>
      <c r="DP29" s="675"/>
      <c r="DQ29" s="675"/>
      <c r="DR29" s="675"/>
      <c r="DS29" s="675"/>
      <c r="DT29" s="675"/>
      <c r="DU29" s="675"/>
      <c r="DV29" s="676"/>
      <c r="DW29" s="667">
        <v>11.1</v>
      </c>
      <c r="DX29" s="677"/>
      <c r="DY29" s="677"/>
      <c r="DZ29" s="677"/>
      <c r="EA29" s="677"/>
      <c r="EB29" s="677"/>
      <c r="EC29" s="698"/>
    </row>
    <row r="30" spans="2:133" ht="11.25" customHeight="1" x14ac:dyDescent="0.2">
      <c r="B30" s="661" t="s">
        <v>308</v>
      </c>
      <c r="C30" s="662"/>
      <c r="D30" s="662"/>
      <c r="E30" s="662"/>
      <c r="F30" s="662"/>
      <c r="G30" s="662"/>
      <c r="H30" s="662"/>
      <c r="I30" s="662"/>
      <c r="J30" s="662"/>
      <c r="K30" s="662"/>
      <c r="L30" s="662"/>
      <c r="M30" s="662"/>
      <c r="N30" s="662"/>
      <c r="O30" s="662"/>
      <c r="P30" s="662"/>
      <c r="Q30" s="663"/>
      <c r="R30" s="664">
        <v>38190</v>
      </c>
      <c r="S30" s="665"/>
      <c r="T30" s="665"/>
      <c r="U30" s="665"/>
      <c r="V30" s="665"/>
      <c r="W30" s="665"/>
      <c r="X30" s="665"/>
      <c r="Y30" s="666"/>
      <c r="Z30" s="691">
        <v>0.4</v>
      </c>
      <c r="AA30" s="691"/>
      <c r="AB30" s="691"/>
      <c r="AC30" s="691"/>
      <c r="AD30" s="692" t="s">
        <v>241</v>
      </c>
      <c r="AE30" s="692"/>
      <c r="AF30" s="692"/>
      <c r="AG30" s="692"/>
      <c r="AH30" s="692"/>
      <c r="AI30" s="692"/>
      <c r="AJ30" s="692"/>
      <c r="AK30" s="692"/>
      <c r="AL30" s="667" t="s">
        <v>241</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309</v>
      </c>
      <c r="BH30" s="748"/>
      <c r="BI30" s="748"/>
      <c r="BJ30" s="748"/>
      <c r="BK30" s="748"/>
      <c r="BL30" s="748"/>
      <c r="BM30" s="748"/>
      <c r="BN30" s="748"/>
      <c r="BO30" s="748"/>
      <c r="BP30" s="748"/>
      <c r="BQ30" s="749"/>
      <c r="BR30" s="723" t="s">
        <v>310</v>
      </c>
      <c r="BS30" s="748"/>
      <c r="BT30" s="748"/>
      <c r="BU30" s="748"/>
      <c r="BV30" s="748"/>
      <c r="BW30" s="748"/>
      <c r="BX30" s="748"/>
      <c r="BY30" s="748"/>
      <c r="BZ30" s="748"/>
      <c r="CA30" s="748"/>
      <c r="CB30" s="749"/>
      <c r="CD30" s="753"/>
      <c r="CE30" s="754"/>
      <c r="CF30" s="706" t="s">
        <v>311</v>
      </c>
      <c r="CG30" s="703"/>
      <c r="CH30" s="703"/>
      <c r="CI30" s="703"/>
      <c r="CJ30" s="703"/>
      <c r="CK30" s="703"/>
      <c r="CL30" s="703"/>
      <c r="CM30" s="703"/>
      <c r="CN30" s="703"/>
      <c r="CO30" s="703"/>
      <c r="CP30" s="703"/>
      <c r="CQ30" s="704"/>
      <c r="CR30" s="664">
        <v>589878</v>
      </c>
      <c r="CS30" s="665"/>
      <c r="CT30" s="665"/>
      <c r="CU30" s="665"/>
      <c r="CV30" s="665"/>
      <c r="CW30" s="665"/>
      <c r="CX30" s="665"/>
      <c r="CY30" s="666"/>
      <c r="CZ30" s="667">
        <v>6.6</v>
      </c>
      <c r="DA30" s="677"/>
      <c r="DB30" s="677"/>
      <c r="DC30" s="678"/>
      <c r="DD30" s="670">
        <v>585088</v>
      </c>
      <c r="DE30" s="665"/>
      <c r="DF30" s="665"/>
      <c r="DG30" s="665"/>
      <c r="DH30" s="665"/>
      <c r="DI30" s="665"/>
      <c r="DJ30" s="665"/>
      <c r="DK30" s="666"/>
      <c r="DL30" s="670">
        <v>585088</v>
      </c>
      <c r="DM30" s="665"/>
      <c r="DN30" s="665"/>
      <c r="DO30" s="665"/>
      <c r="DP30" s="665"/>
      <c r="DQ30" s="665"/>
      <c r="DR30" s="665"/>
      <c r="DS30" s="665"/>
      <c r="DT30" s="665"/>
      <c r="DU30" s="665"/>
      <c r="DV30" s="666"/>
      <c r="DW30" s="667">
        <v>10.6</v>
      </c>
      <c r="DX30" s="677"/>
      <c r="DY30" s="677"/>
      <c r="DZ30" s="677"/>
      <c r="EA30" s="677"/>
      <c r="EB30" s="677"/>
      <c r="EC30" s="698"/>
    </row>
    <row r="31" spans="2:133" ht="11.25" customHeight="1" x14ac:dyDescent="0.2">
      <c r="B31" s="661" t="s">
        <v>312</v>
      </c>
      <c r="C31" s="662"/>
      <c r="D31" s="662"/>
      <c r="E31" s="662"/>
      <c r="F31" s="662"/>
      <c r="G31" s="662"/>
      <c r="H31" s="662"/>
      <c r="I31" s="662"/>
      <c r="J31" s="662"/>
      <c r="K31" s="662"/>
      <c r="L31" s="662"/>
      <c r="M31" s="662"/>
      <c r="N31" s="662"/>
      <c r="O31" s="662"/>
      <c r="P31" s="662"/>
      <c r="Q31" s="663"/>
      <c r="R31" s="664">
        <v>47651</v>
      </c>
      <c r="S31" s="665"/>
      <c r="T31" s="665"/>
      <c r="U31" s="665"/>
      <c r="V31" s="665"/>
      <c r="W31" s="665"/>
      <c r="X31" s="665"/>
      <c r="Y31" s="666"/>
      <c r="Z31" s="691">
        <v>0.5</v>
      </c>
      <c r="AA31" s="691"/>
      <c r="AB31" s="691"/>
      <c r="AC31" s="691"/>
      <c r="AD31" s="692" t="s">
        <v>139</v>
      </c>
      <c r="AE31" s="692"/>
      <c r="AF31" s="692"/>
      <c r="AG31" s="692"/>
      <c r="AH31" s="692"/>
      <c r="AI31" s="692"/>
      <c r="AJ31" s="692"/>
      <c r="AK31" s="692"/>
      <c r="AL31" s="667" t="s">
        <v>241</v>
      </c>
      <c r="AM31" s="668"/>
      <c r="AN31" s="668"/>
      <c r="AO31" s="693"/>
      <c r="AP31" s="737" t="s">
        <v>313</v>
      </c>
      <c r="AQ31" s="738"/>
      <c r="AR31" s="738"/>
      <c r="AS31" s="738"/>
      <c r="AT31" s="743" t="s">
        <v>314</v>
      </c>
      <c r="AU31" s="217"/>
      <c r="AV31" s="217"/>
      <c r="AW31" s="217"/>
      <c r="AX31" s="730" t="s">
        <v>189</v>
      </c>
      <c r="AY31" s="731"/>
      <c r="AZ31" s="731"/>
      <c r="BA31" s="731"/>
      <c r="BB31" s="731"/>
      <c r="BC31" s="731"/>
      <c r="BD31" s="731"/>
      <c r="BE31" s="731"/>
      <c r="BF31" s="732"/>
      <c r="BG31" s="733">
        <v>99.4</v>
      </c>
      <c r="BH31" s="734"/>
      <c r="BI31" s="734"/>
      <c r="BJ31" s="734"/>
      <c r="BK31" s="734"/>
      <c r="BL31" s="734"/>
      <c r="BM31" s="735">
        <v>97.6</v>
      </c>
      <c r="BN31" s="734"/>
      <c r="BO31" s="734"/>
      <c r="BP31" s="734"/>
      <c r="BQ31" s="736"/>
      <c r="BR31" s="733">
        <v>99.4</v>
      </c>
      <c r="BS31" s="734"/>
      <c r="BT31" s="734"/>
      <c r="BU31" s="734"/>
      <c r="BV31" s="734"/>
      <c r="BW31" s="734"/>
      <c r="BX31" s="735">
        <v>97.5</v>
      </c>
      <c r="BY31" s="734"/>
      <c r="BZ31" s="734"/>
      <c r="CA31" s="734"/>
      <c r="CB31" s="736"/>
      <c r="CD31" s="753"/>
      <c r="CE31" s="754"/>
      <c r="CF31" s="706" t="s">
        <v>315</v>
      </c>
      <c r="CG31" s="703"/>
      <c r="CH31" s="703"/>
      <c r="CI31" s="703"/>
      <c r="CJ31" s="703"/>
      <c r="CK31" s="703"/>
      <c r="CL31" s="703"/>
      <c r="CM31" s="703"/>
      <c r="CN31" s="703"/>
      <c r="CO31" s="703"/>
      <c r="CP31" s="703"/>
      <c r="CQ31" s="704"/>
      <c r="CR31" s="664">
        <v>28798</v>
      </c>
      <c r="CS31" s="675"/>
      <c r="CT31" s="675"/>
      <c r="CU31" s="675"/>
      <c r="CV31" s="675"/>
      <c r="CW31" s="675"/>
      <c r="CX31" s="675"/>
      <c r="CY31" s="676"/>
      <c r="CZ31" s="667">
        <v>0.3</v>
      </c>
      <c r="DA31" s="677"/>
      <c r="DB31" s="677"/>
      <c r="DC31" s="678"/>
      <c r="DD31" s="670">
        <v>27718</v>
      </c>
      <c r="DE31" s="675"/>
      <c r="DF31" s="675"/>
      <c r="DG31" s="675"/>
      <c r="DH31" s="675"/>
      <c r="DI31" s="675"/>
      <c r="DJ31" s="675"/>
      <c r="DK31" s="676"/>
      <c r="DL31" s="670">
        <v>27718</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316</v>
      </c>
      <c r="C32" s="662"/>
      <c r="D32" s="662"/>
      <c r="E32" s="662"/>
      <c r="F32" s="662"/>
      <c r="G32" s="662"/>
      <c r="H32" s="662"/>
      <c r="I32" s="662"/>
      <c r="J32" s="662"/>
      <c r="K32" s="662"/>
      <c r="L32" s="662"/>
      <c r="M32" s="662"/>
      <c r="N32" s="662"/>
      <c r="O32" s="662"/>
      <c r="P32" s="662"/>
      <c r="Q32" s="663"/>
      <c r="R32" s="664">
        <v>1748632</v>
      </c>
      <c r="S32" s="665"/>
      <c r="T32" s="665"/>
      <c r="U32" s="665"/>
      <c r="V32" s="665"/>
      <c r="W32" s="665"/>
      <c r="X32" s="665"/>
      <c r="Y32" s="666"/>
      <c r="Z32" s="691">
        <v>18.5</v>
      </c>
      <c r="AA32" s="691"/>
      <c r="AB32" s="691"/>
      <c r="AC32" s="691"/>
      <c r="AD32" s="692" t="s">
        <v>139</v>
      </c>
      <c r="AE32" s="692"/>
      <c r="AF32" s="692"/>
      <c r="AG32" s="692"/>
      <c r="AH32" s="692"/>
      <c r="AI32" s="692"/>
      <c r="AJ32" s="692"/>
      <c r="AK32" s="692"/>
      <c r="AL32" s="667" t="s">
        <v>241</v>
      </c>
      <c r="AM32" s="668"/>
      <c r="AN32" s="668"/>
      <c r="AO32" s="693"/>
      <c r="AP32" s="739"/>
      <c r="AQ32" s="740"/>
      <c r="AR32" s="740"/>
      <c r="AS32" s="740"/>
      <c r="AT32" s="744"/>
      <c r="AU32" s="216" t="s">
        <v>317</v>
      </c>
      <c r="AV32" s="216"/>
      <c r="AW32" s="216"/>
      <c r="AX32" s="661" t="s">
        <v>318</v>
      </c>
      <c r="AY32" s="662"/>
      <c r="AZ32" s="662"/>
      <c r="BA32" s="662"/>
      <c r="BB32" s="662"/>
      <c r="BC32" s="662"/>
      <c r="BD32" s="662"/>
      <c r="BE32" s="662"/>
      <c r="BF32" s="663"/>
      <c r="BG32" s="746">
        <v>99.5</v>
      </c>
      <c r="BH32" s="675"/>
      <c r="BI32" s="675"/>
      <c r="BJ32" s="675"/>
      <c r="BK32" s="675"/>
      <c r="BL32" s="675"/>
      <c r="BM32" s="668">
        <v>98.9</v>
      </c>
      <c r="BN32" s="747"/>
      <c r="BO32" s="747"/>
      <c r="BP32" s="747"/>
      <c r="BQ32" s="702"/>
      <c r="BR32" s="746">
        <v>99.5</v>
      </c>
      <c r="BS32" s="675"/>
      <c r="BT32" s="675"/>
      <c r="BU32" s="675"/>
      <c r="BV32" s="675"/>
      <c r="BW32" s="675"/>
      <c r="BX32" s="668">
        <v>98.9</v>
      </c>
      <c r="BY32" s="747"/>
      <c r="BZ32" s="747"/>
      <c r="CA32" s="747"/>
      <c r="CB32" s="702"/>
      <c r="CD32" s="755"/>
      <c r="CE32" s="756"/>
      <c r="CF32" s="706" t="s">
        <v>319</v>
      </c>
      <c r="CG32" s="703"/>
      <c r="CH32" s="703"/>
      <c r="CI32" s="703"/>
      <c r="CJ32" s="703"/>
      <c r="CK32" s="703"/>
      <c r="CL32" s="703"/>
      <c r="CM32" s="703"/>
      <c r="CN32" s="703"/>
      <c r="CO32" s="703"/>
      <c r="CP32" s="703"/>
      <c r="CQ32" s="704"/>
      <c r="CR32" s="664" t="s">
        <v>241</v>
      </c>
      <c r="CS32" s="665"/>
      <c r="CT32" s="665"/>
      <c r="CU32" s="665"/>
      <c r="CV32" s="665"/>
      <c r="CW32" s="665"/>
      <c r="CX32" s="665"/>
      <c r="CY32" s="666"/>
      <c r="CZ32" s="667" t="s">
        <v>139</v>
      </c>
      <c r="DA32" s="677"/>
      <c r="DB32" s="677"/>
      <c r="DC32" s="678"/>
      <c r="DD32" s="670" t="s">
        <v>241</v>
      </c>
      <c r="DE32" s="665"/>
      <c r="DF32" s="665"/>
      <c r="DG32" s="665"/>
      <c r="DH32" s="665"/>
      <c r="DI32" s="665"/>
      <c r="DJ32" s="665"/>
      <c r="DK32" s="666"/>
      <c r="DL32" s="670" t="s">
        <v>241</v>
      </c>
      <c r="DM32" s="665"/>
      <c r="DN32" s="665"/>
      <c r="DO32" s="665"/>
      <c r="DP32" s="665"/>
      <c r="DQ32" s="665"/>
      <c r="DR32" s="665"/>
      <c r="DS32" s="665"/>
      <c r="DT32" s="665"/>
      <c r="DU32" s="665"/>
      <c r="DV32" s="666"/>
      <c r="DW32" s="667" t="s">
        <v>139</v>
      </c>
      <c r="DX32" s="677"/>
      <c r="DY32" s="677"/>
      <c r="DZ32" s="677"/>
      <c r="EA32" s="677"/>
      <c r="EB32" s="677"/>
      <c r="EC32" s="698"/>
    </row>
    <row r="33" spans="2:133" ht="11.25" customHeight="1" x14ac:dyDescent="0.2">
      <c r="B33" s="727" t="s">
        <v>320</v>
      </c>
      <c r="C33" s="728"/>
      <c r="D33" s="728"/>
      <c r="E33" s="728"/>
      <c r="F33" s="728"/>
      <c r="G33" s="728"/>
      <c r="H33" s="728"/>
      <c r="I33" s="728"/>
      <c r="J33" s="728"/>
      <c r="K33" s="728"/>
      <c r="L33" s="728"/>
      <c r="M33" s="728"/>
      <c r="N33" s="728"/>
      <c r="O33" s="728"/>
      <c r="P33" s="728"/>
      <c r="Q33" s="729"/>
      <c r="R33" s="664" t="s">
        <v>241</v>
      </c>
      <c r="S33" s="665"/>
      <c r="T33" s="665"/>
      <c r="U33" s="665"/>
      <c r="V33" s="665"/>
      <c r="W33" s="665"/>
      <c r="X33" s="665"/>
      <c r="Y33" s="666"/>
      <c r="Z33" s="691" t="s">
        <v>139</v>
      </c>
      <c r="AA33" s="691"/>
      <c r="AB33" s="691"/>
      <c r="AC33" s="691"/>
      <c r="AD33" s="692" t="s">
        <v>139</v>
      </c>
      <c r="AE33" s="692"/>
      <c r="AF33" s="692"/>
      <c r="AG33" s="692"/>
      <c r="AH33" s="692"/>
      <c r="AI33" s="692"/>
      <c r="AJ33" s="692"/>
      <c r="AK33" s="692"/>
      <c r="AL33" s="667" t="s">
        <v>241</v>
      </c>
      <c r="AM33" s="668"/>
      <c r="AN33" s="668"/>
      <c r="AO33" s="693"/>
      <c r="AP33" s="741"/>
      <c r="AQ33" s="742"/>
      <c r="AR33" s="742"/>
      <c r="AS33" s="742"/>
      <c r="AT33" s="745"/>
      <c r="AU33" s="218"/>
      <c r="AV33" s="218"/>
      <c r="AW33" s="218"/>
      <c r="AX33" s="641" t="s">
        <v>321</v>
      </c>
      <c r="AY33" s="642"/>
      <c r="AZ33" s="642"/>
      <c r="BA33" s="642"/>
      <c r="BB33" s="642"/>
      <c r="BC33" s="642"/>
      <c r="BD33" s="642"/>
      <c r="BE33" s="642"/>
      <c r="BF33" s="643"/>
      <c r="BG33" s="726">
        <v>99.3</v>
      </c>
      <c r="BH33" s="645"/>
      <c r="BI33" s="645"/>
      <c r="BJ33" s="645"/>
      <c r="BK33" s="645"/>
      <c r="BL33" s="645"/>
      <c r="BM33" s="683">
        <v>96</v>
      </c>
      <c r="BN33" s="645"/>
      <c r="BO33" s="645"/>
      <c r="BP33" s="645"/>
      <c r="BQ33" s="694"/>
      <c r="BR33" s="726">
        <v>99.3</v>
      </c>
      <c r="BS33" s="645"/>
      <c r="BT33" s="645"/>
      <c r="BU33" s="645"/>
      <c r="BV33" s="645"/>
      <c r="BW33" s="645"/>
      <c r="BX33" s="683">
        <v>95.8</v>
      </c>
      <c r="BY33" s="645"/>
      <c r="BZ33" s="645"/>
      <c r="CA33" s="645"/>
      <c r="CB33" s="694"/>
      <c r="CD33" s="706" t="s">
        <v>322</v>
      </c>
      <c r="CE33" s="703"/>
      <c r="CF33" s="703"/>
      <c r="CG33" s="703"/>
      <c r="CH33" s="703"/>
      <c r="CI33" s="703"/>
      <c r="CJ33" s="703"/>
      <c r="CK33" s="703"/>
      <c r="CL33" s="703"/>
      <c r="CM33" s="703"/>
      <c r="CN33" s="703"/>
      <c r="CO33" s="703"/>
      <c r="CP33" s="703"/>
      <c r="CQ33" s="704"/>
      <c r="CR33" s="664">
        <v>4113255</v>
      </c>
      <c r="CS33" s="675"/>
      <c r="CT33" s="675"/>
      <c r="CU33" s="675"/>
      <c r="CV33" s="675"/>
      <c r="CW33" s="675"/>
      <c r="CX33" s="675"/>
      <c r="CY33" s="676"/>
      <c r="CZ33" s="667">
        <v>45.7</v>
      </c>
      <c r="DA33" s="677"/>
      <c r="DB33" s="677"/>
      <c r="DC33" s="678"/>
      <c r="DD33" s="670">
        <v>3017717</v>
      </c>
      <c r="DE33" s="675"/>
      <c r="DF33" s="675"/>
      <c r="DG33" s="675"/>
      <c r="DH33" s="675"/>
      <c r="DI33" s="675"/>
      <c r="DJ33" s="675"/>
      <c r="DK33" s="676"/>
      <c r="DL33" s="670">
        <v>2371221</v>
      </c>
      <c r="DM33" s="675"/>
      <c r="DN33" s="675"/>
      <c r="DO33" s="675"/>
      <c r="DP33" s="675"/>
      <c r="DQ33" s="675"/>
      <c r="DR33" s="675"/>
      <c r="DS33" s="675"/>
      <c r="DT33" s="675"/>
      <c r="DU33" s="675"/>
      <c r="DV33" s="676"/>
      <c r="DW33" s="667">
        <v>42.8</v>
      </c>
      <c r="DX33" s="677"/>
      <c r="DY33" s="677"/>
      <c r="DZ33" s="677"/>
      <c r="EA33" s="677"/>
      <c r="EB33" s="677"/>
      <c r="EC33" s="698"/>
    </row>
    <row r="34" spans="2:133" ht="11.25" customHeight="1" x14ac:dyDescent="0.2">
      <c r="B34" s="661" t="s">
        <v>323</v>
      </c>
      <c r="C34" s="662"/>
      <c r="D34" s="662"/>
      <c r="E34" s="662"/>
      <c r="F34" s="662"/>
      <c r="G34" s="662"/>
      <c r="H34" s="662"/>
      <c r="I34" s="662"/>
      <c r="J34" s="662"/>
      <c r="K34" s="662"/>
      <c r="L34" s="662"/>
      <c r="M34" s="662"/>
      <c r="N34" s="662"/>
      <c r="O34" s="662"/>
      <c r="P34" s="662"/>
      <c r="Q34" s="663"/>
      <c r="R34" s="664">
        <v>1051771</v>
      </c>
      <c r="S34" s="665"/>
      <c r="T34" s="665"/>
      <c r="U34" s="665"/>
      <c r="V34" s="665"/>
      <c r="W34" s="665"/>
      <c r="X34" s="665"/>
      <c r="Y34" s="666"/>
      <c r="Z34" s="691">
        <v>11.1</v>
      </c>
      <c r="AA34" s="691"/>
      <c r="AB34" s="691"/>
      <c r="AC34" s="691"/>
      <c r="AD34" s="692" t="s">
        <v>139</v>
      </c>
      <c r="AE34" s="692"/>
      <c r="AF34" s="692"/>
      <c r="AG34" s="692"/>
      <c r="AH34" s="692"/>
      <c r="AI34" s="692"/>
      <c r="AJ34" s="692"/>
      <c r="AK34" s="692"/>
      <c r="AL34" s="667" t="s">
        <v>139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324</v>
      </c>
      <c r="CE34" s="703"/>
      <c r="CF34" s="703"/>
      <c r="CG34" s="703"/>
      <c r="CH34" s="703"/>
      <c r="CI34" s="703"/>
      <c r="CJ34" s="703"/>
      <c r="CK34" s="703"/>
      <c r="CL34" s="703"/>
      <c r="CM34" s="703"/>
      <c r="CN34" s="703"/>
      <c r="CO34" s="703"/>
      <c r="CP34" s="703"/>
      <c r="CQ34" s="704"/>
      <c r="CR34" s="664">
        <v>1394683</v>
      </c>
      <c r="CS34" s="665"/>
      <c r="CT34" s="665"/>
      <c r="CU34" s="665"/>
      <c r="CV34" s="665"/>
      <c r="CW34" s="665"/>
      <c r="CX34" s="665"/>
      <c r="CY34" s="666"/>
      <c r="CZ34" s="667">
        <v>15.5</v>
      </c>
      <c r="DA34" s="677"/>
      <c r="DB34" s="677"/>
      <c r="DC34" s="678"/>
      <c r="DD34" s="670">
        <v>1064226</v>
      </c>
      <c r="DE34" s="665"/>
      <c r="DF34" s="665"/>
      <c r="DG34" s="665"/>
      <c r="DH34" s="665"/>
      <c r="DI34" s="665"/>
      <c r="DJ34" s="665"/>
      <c r="DK34" s="666"/>
      <c r="DL34" s="670">
        <v>849317</v>
      </c>
      <c r="DM34" s="665"/>
      <c r="DN34" s="665"/>
      <c r="DO34" s="665"/>
      <c r="DP34" s="665"/>
      <c r="DQ34" s="665"/>
      <c r="DR34" s="665"/>
      <c r="DS34" s="665"/>
      <c r="DT34" s="665"/>
      <c r="DU34" s="665"/>
      <c r="DV34" s="666"/>
      <c r="DW34" s="667">
        <v>15.3</v>
      </c>
      <c r="DX34" s="677"/>
      <c r="DY34" s="677"/>
      <c r="DZ34" s="677"/>
      <c r="EA34" s="677"/>
      <c r="EB34" s="677"/>
      <c r="EC34" s="698"/>
    </row>
    <row r="35" spans="2:133" ht="11.25" customHeight="1" x14ac:dyDescent="0.2">
      <c r="B35" s="661" t="s">
        <v>325</v>
      </c>
      <c r="C35" s="662"/>
      <c r="D35" s="662"/>
      <c r="E35" s="662"/>
      <c r="F35" s="662"/>
      <c r="G35" s="662"/>
      <c r="H35" s="662"/>
      <c r="I35" s="662"/>
      <c r="J35" s="662"/>
      <c r="K35" s="662"/>
      <c r="L35" s="662"/>
      <c r="M35" s="662"/>
      <c r="N35" s="662"/>
      <c r="O35" s="662"/>
      <c r="P35" s="662"/>
      <c r="Q35" s="663"/>
      <c r="R35" s="664">
        <v>14582</v>
      </c>
      <c r="S35" s="665"/>
      <c r="T35" s="665"/>
      <c r="U35" s="665"/>
      <c r="V35" s="665"/>
      <c r="W35" s="665"/>
      <c r="X35" s="665"/>
      <c r="Y35" s="666"/>
      <c r="Z35" s="691">
        <v>0.2</v>
      </c>
      <c r="AA35" s="691"/>
      <c r="AB35" s="691"/>
      <c r="AC35" s="691"/>
      <c r="AD35" s="692" t="s">
        <v>139</v>
      </c>
      <c r="AE35" s="692"/>
      <c r="AF35" s="692"/>
      <c r="AG35" s="692"/>
      <c r="AH35" s="692"/>
      <c r="AI35" s="692"/>
      <c r="AJ35" s="692"/>
      <c r="AK35" s="692"/>
      <c r="AL35" s="667" t="s">
        <v>241</v>
      </c>
      <c r="AM35" s="668"/>
      <c r="AN35" s="668"/>
      <c r="AO35" s="693"/>
      <c r="AP35" s="221"/>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328</v>
      </c>
      <c r="CE35" s="703"/>
      <c r="CF35" s="703"/>
      <c r="CG35" s="703"/>
      <c r="CH35" s="703"/>
      <c r="CI35" s="703"/>
      <c r="CJ35" s="703"/>
      <c r="CK35" s="703"/>
      <c r="CL35" s="703"/>
      <c r="CM35" s="703"/>
      <c r="CN35" s="703"/>
      <c r="CO35" s="703"/>
      <c r="CP35" s="703"/>
      <c r="CQ35" s="704"/>
      <c r="CR35" s="664">
        <v>158484</v>
      </c>
      <c r="CS35" s="675"/>
      <c r="CT35" s="675"/>
      <c r="CU35" s="675"/>
      <c r="CV35" s="675"/>
      <c r="CW35" s="675"/>
      <c r="CX35" s="675"/>
      <c r="CY35" s="676"/>
      <c r="CZ35" s="667">
        <v>1.8</v>
      </c>
      <c r="DA35" s="677"/>
      <c r="DB35" s="677"/>
      <c r="DC35" s="678"/>
      <c r="DD35" s="670">
        <v>151463</v>
      </c>
      <c r="DE35" s="675"/>
      <c r="DF35" s="675"/>
      <c r="DG35" s="675"/>
      <c r="DH35" s="675"/>
      <c r="DI35" s="675"/>
      <c r="DJ35" s="675"/>
      <c r="DK35" s="676"/>
      <c r="DL35" s="670">
        <v>145866</v>
      </c>
      <c r="DM35" s="675"/>
      <c r="DN35" s="675"/>
      <c r="DO35" s="675"/>
      <c r="DP35" s="675"/>
      <c r="DQ35" s="675"/>
      <c r="DR35" s="675"/>
      <c r="DS35" s="675"/>
      <c r="DT35" s="675"/>
      <c r="DU35" s="675"/>
      <c r="DV35" s="676"/>
      <c r="DW35" s="667">
        <v>2.6</v>
      </c>
      <c r="DX35" s="677"/>
      <c r="DY35" s="677"/>
      <c r="DZ35" s="677"/>
      <c r="EA35" s="677"/>
      <c r="EB35" s="677"/>
      <c r="EC35" s="698"/>
    </row>
    <row r="36" spans="2:133" ht="11.25" customHeight="1" x14ac:dyDescent="0.2">
      <c r="B36" s="661" t="s">
        <v>329</v>
      </c>
      <c r="C36" s="662"/>
      <c r="D36" s="662"/>
      <c r="E36" s="662"/>
      <c r="F36" s="662"/>
      <c r="G36" s="662"/>
      <c r="H36" s="662"/>
      <c r="I36" s="662"/>
      <c r="J36" s="662"/>
      <c r="K36" s="662"/>
      <c r="L36" s="662"/>
      <c r="M36" s="662"/>
      <c r="N36" s="662"/>
      <c r="O36" s="662"/>
      <c r="P36" s="662"/>
      <c r="Q36" s="663"/>
      <c r="R36" s="664">
        <v>69196</v>
      </c>
      <c r="S36" s="665"/>
      <c r="T36" s="665"/>
      <c r="U36" s="665"/>
      <c r="V36" s="665"/>
      <c r="W36" s="665"/>
      <c r="X36" s="665"/>
      <c r="Y36" s="666"/>
      <c r="Z36" s="691">
        <v>0.7</v>
      </c>
      <c r="AA36" s="691"/>
      <c r="AB36" s="691"/>
      <c r="AC36" s="691"/>
      <c r="AD36" s="692" t="s">
        <v>139</v>
      </c>
      <c r="AE36" s="692"/>
      <c r="AF36" s="692"/>
      <c r="AG36" s="692"/>
      <c r="AH36" s="692"/>
      <c r="AI36" s="692"/>
      <c r="AJ36" s="692"/>
      <c r="AK36" s="692"/>
      <c r="AL36" s="667" t="s">
        <v>139</v>
      </c>
      <c r="AM36" s="668"/>
      <c r="AN36" s="668"/>
      <c r="AO36" s="693"/>
      <c r="AP36" s="221"/>
      <c r="AQ36" s="714" t="s">
        <v>330</v>
      </c>
      <c r="AR36" s="715"/>
      <c r="AS36" s="715"/>
      <c r="AT36" s="715"/>
      <c r="AU36" s="715"/>
      <c r="AV36" s="715"/>
      <c r="AW36" s="715"/>
      <c r="AX36" s="715"/>
      <c r="AY36" s="716"/>
      <c r="AZ36" s="717">
        <v>686155</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100147</v>
      </c>
      <c r="BW36" s="718"/>
      <c r="BX36" s="718"/>
      <c r="BY36" s="718"/>
      <c r="BZ36" s="718"/>
      <c r="CA36" s="718"/>
      <c r="CB36" s="719"/>
      <c r="CD36" s="706" t="s">
        <v>332</v>
      </c>
      <c r="CE36" s="703"/>
      <c r="CF36" s="703"/>
      <c r="CG36" s="703"/>
      <c r="CH36" s="703"/>
      <c r="CI36" s="703"/>
      <c r="CJ36" s="703"/>
      <c r="CK36" s="703"/>
      <c r="CL36" s="703"/>
      <c r="CM36" s="703"/>
      <c r="CN36" s="703"/>
      <c r="CO36" s="703"/>
      <c r="CP36" s="703"/>
      <c r="CQ36" s="704"/>
      <c r="CR36" s="664">
        <v>1663363</v>
      </c>
      <c r="CS36" s="665"/>
      <c r="CT36" s="665"/>
      <c r="CU36" s="665"/>
      <c r="CV36" s="665"/>
      <c r="CW36" s="665"/>
      <c r="CX36" s="665"/>
      <c r="CY36" s="666"/>
      <c r="CZ36" s="667">
        <v>18.5</v>
      </c>
      <c r="DA36" s="677"/>
      <c r="DB36" s="677"/>
      <c r="DC36" s="678"/>
      <c r="DD36" s="670">
        <v>1095376</v>
      </c>
      <c r="DE36" s="665"/>
      <c r="DF36" s="665"/>
      <c r="DG36" s="665"/>
      <c r="DH36" s="665"/>
      <c r="DI36" s="665"/>
      <c r="DJ36" s="665"/>
      <c r="DK36" s="666"/>
      <c r="DL36" s="670">
        <v>833594</v>
      </c>
      <c r="DM36" s="665"/>
      <c r="DN36" s="665"/>
      <c r="DO36" s="665"/>
      <c r="DP36" s="665"/>
      <c r="DQ36" s="665"/>
      <c r="DR36" s="665"/>
      <c r="DS36" s="665"/>
      <c r="DT36" s="665"/>
      <c r="DU36" s="665"/>
      <c r="DV36" s="666"/>
      <c r="DW36" s="667">
        <v>15</v>
      </c>
      <c r="DX36" s="677"/>
      <c r="DY36" s="677"/>
      <c r="DZ36" s="677"/>
      <c r="EA36" s="677"/>
      <c r="EB36" s="677"/>
      <c r="EC36" s="698"/>
    </row>
    <row r="37" spans="2:133" ht="11.25" customHeight="1" x14ac:dyDescent="0.2">
      <c r="B37" s="661" t="s">
        <v>333</v>
      </c>
      <c r="C37" s="662"/>
      <c r="D37" s="662"/>
      <c r="E37" s="662"/>
      <c r="F37" s="662"/>
      <c r="G37" s="662"/>
      <c r="H37" s="662"/>
      <c r="I37" s="662"/>
      <c r="J37" s="662"/>
      <c r="K37" s="662"/>
      <c r="L37" s="662"/>
      <c r="M37" s="662"/>
      <c r="N37" s="662"/>
      <c r="O37" s="662"/>
      <c r="P37" s="662"/>
      <c r="Q37" s="663"/>
      <c r="R37" s="664">
        <v>22360</v>
      </c>
      <c r="S37" s="665"/>
      <c r="T37" s="665"/>
      <c r="U37" s="665"/>
      <c r="V37" s="665"/>
      <c r="W37" s="665"/>
      <c r="X37" s="665"/>
      <c r="Y37" s="666"/>
      <c r="Z37" s="691">
        <v>0.2</v>
      </c>
      <c r="AA37" s="691"/>
      <c r="AB37" s="691"/>
      <c r="AC37" s="691"/>
      <c r="AD37" s="692" t="s">
        <v>139</v>
      </c>
      <c r="AE37" s="692"/>
      <c r="AF37" s="692"/>
      <c r="AG37" s="692"/>
      <c r="AH37" s="692"/>
      <c r="AI37" s="692"/>
      <c r="AJ37" s="692"/>
      <c r="AK37" s="692"/>
      <c r="AL37" s="667" t="s">
        <v>139</v>
      </c>
      <c r="AM37" s="668"/>
      <c r="AN37" s="668"/>
      <c r="AO37" s="693"/>
      <c r="AQ37" s="699" t="s">
        <v>334</v>
      </c>
      <c r="AR37" s="700"/>
      <c r="AS37" s="700"/>
      <c r="AT37" s="700"/>
      <c r="AU37" s="700"/>
      <c r="AV37" s="700"/>
      <c r="AW37" s="700"/>
      <c r="AX37" s="700"/>
      <c r="AY37" s="701"/>
      <c r="AZ37" s="664">
        <v>4764</v>
      </c>
      <c r="BA37" s="665"/>
      <c r="BB37" s="665"/>
      <c r="BC37" s="665"/>
      <c r="BD37" s="675"/>
      <c r="BE37" s="675"/>
      <c r="BF37" s="702"/>
      <c r="BG37" s="706" t="s">
        <v>335</v>
      </c>
      <c r="BH37" s="703"/>
      <c r="BI37" s="703"/>
      <c r="BJ37" s="703"/>
      <c r="BK37" s="703"/>
      <c r="BL37" s="703"/>
      <c r="BM37" s="703"/>
      <c r="BN37" s="703"/>
      <c r="BO37" s="703"/>
      <c r="BP37" s="703"/>
      <c r="BQ37" s="703"/>
      <c r="BR37" s="703"/>
      <c r="BS37" s="703"/>
      <c r="BT37" s="703"/>
      <c r="BU37" s="704"/>
      <c r="BV37" s="664">
        <v>82717</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4">
        <v>598744</v>
      </c>
      <c r="CS37" s="675"/>
      <c r="CT37" s="675"/>
      <c r="CU37" s="675"/>
      <c r="CV37" s="675"/>
      <c r="CW37" s="675"/>
      <c r="CX37" s="675"/>
      <c r="CY37" s="676"/>
      <c r="CZ37" s="667">
        <v>6.7</v>
      </c>
      <c r="DA37" s="677"/>
      <c r="DB37" s="677"/>
      <c r="DC37" s="678"/>
      <c r="DD37" s="670">
        <v>598744</v>
      </c>
      <c r="DE37" s="675"/>
      <c r="DF37" s="675"/>
      <c r="DG37" s="675"/>
      <c r="DH37" s="675"/>
      <c r="DI37" s="675"/>
      <c r="DJ37" s="675"/>
      <c r="DK37" s="676"/>
      <c r="DL37" s="670">
        <v>523792</v>
      </c>
      <c r="DM37" s="675"/>
      <c r="DN37" s="675"/>
      <c r="DO37" s="675"/>
      <c r="DP37" s="675"/>
      <c r="DQ37" s="675"/>
      <c r="DR37" s="675"/>
      <c r="DS37" s="675"/>
      <c r="DT37" s="675"/>
      <c r="DU37" s="675"/>
      <c r="DV37" s="676"/>
      <c r="DW37" s="667">
        <v>9.5</v>
      </c>
      <c r="DX37" s="677"/>
      <c r="DY37" s="677"/>
      <c r="DZ37" s="677"/>
      <c r="EA37" s="677"/>
      <c r="EB37" s="677"/>
      <c r="EC37" s="698"/>
    </row>
    <row r="38" spans="2:133" ht="11.25" customHeight="1" x14ac:dyDescent="0.2">
      <c r="B38" s="661" t="s">
        <v>337</v>
      </c>
      <c r="C38" s="662"/>
      <c r="D38" s="662"/>
      <c r="E38" s="662"/>
      <c r="F38" s="662"/>
      <c r="G38" s="662"/>
      <c r="H38" s="662"/>
      <c r="I38" s="662"/>
      <c r="J38" s="662"/>
      <c r="K38" s="662"/>
      <c r="L38" s="662"/>
      <c r="M38" s="662"/>
      <c r="N38" s="662"/>
      <c r="O38" s="662"/>
      <c r="P38" s="662"/>
      <c r="Q38" s="663"/>
      <c r="R38" s="664">
        <v>89332</v>
      </c>
      <c r="S38" s="665"/>
      <c r="T38" s="665"/>
      <c r="U38" s="665"/>
      <c r="V38" s="665"/>
      <c r="W38" s="665"/>
      <c r="X38" s="665"/>
      <c r="Y38" s="666"/>
      <c r="Z38" s="691">
        <v>0.9</v>
      </c>
      <c r="AA38" s="691"/>
      <c r="AB38" s="691"/>
      <c r="AC38" s="691"/>
      <c r="AD38" s="692" t="s">
        <v>241</v>
      </c>
      <c r="AE38" s="692"/>
      <c r="AF38" s="692"/>
      <c r="AG38" s="692"/>
      <c r="AH38" s="692"/>
      <c r="AI38" s="692"/>
      <c r="AJ38" s="692"/>
      <c r="AK38" s="692"/>
      <c r="AL38" s="667" t="s">
        <v>139</v>
      </c>
      <c r="AM38" s="668"/>
      <c r="AN38" s="668"/>
      <c r="AO38" s="693"/>
      <c r="AQ38" s="699" t="s">
        <v>338</v>
      </c>
      <c r="AR38" s="700"/>
      <c r="AS38" s="700"/>
      <c r="AT38" s="700"/>
      <c r="AU38" s="700"/>
      <c r="AV38" s="700"/>
      <c r="AW38" s="700"/>
      <c r="AX38" s="700"/>
      <c r="AY38" s="701"/>
      <c r="AZ38" s="664">
        <v>4341</v>
      </c>
      <c r="BA38" s="665"/>
      <c r="BB38" s="665"/>
      <c r="BC38" s="665"/>
      <c r="BD38" s="675"/>
      <c r="BE38" s="675"/>
      <c r="BF38" s="702"/>
      <c r="BG38" s="706" t="s">
        <v>339</v>
      </c>
      <c r="BH38" s="703"/>
      <c r="BI38" s="703"/>
      <c r="BJ38" s="703"/>
      <c r="BK38" s="703"/>
      <c r="BL38" s="703"/>
      <c r="BM38" s="703"/>
      <c r="BN38" s="703"/>
      <c r="BO38" s="703"/>
      <c r="BP38" s="703"/>
      <c r="BQ38" s="703"/>
      <c r="BR38" s="703"/>
      <c r="BS38" s="703"/>
      <c r="BT38" s="703"/>
      <c r="BU38" s="704"/>
      <c r="BV38" s="664">
        <v>2887</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4">
        <v>681391</v>
      </c>
      <c r="CS38" s="665"/>
      <c r="CT38" s="665"/>
      <c r="CU38" s="665"/>
      <c r="CV38" s="665"/>
      <c r="CW38" s="665"/>
      <c r="CX38" s="665"/>
      <c r="CY38" s="666"/>
      <c r="CZ38" s="667">
        <v>7.6</v>
      </c>
      <c r="DA38" s="677"/>
      <c r="DB38" s="677"/>
      <c r="DC38" s="678"/>
      <c r="DD38" s="670">
        <v>555943</v>
      </c>
      <c r="DE38" s="665"/>
      <c r="DF38" s="665"/>
      <c r="DG38" s="665"/>
      <c r="DH38" s="665"/>
      <c r="DI38" s="665"/>
      <c r="DJ38" s="665"/>
      <c r="DK38" s="666"/>
      <c r="DL38" s="670">
        <v>542444</v>
      </c>
      <c r="DM38" s="665"/>
      <c r="DN38" s="665"/>
      <c r="DO38" s="665"/>
      <c r="DP38" s="665"/>
      <c r="DQ38" s="665"/>
      <c r="DR38" s="665"/>
      <c r="DS38" s="665"/>
      <c r="DT38" s="665"/>
      <c r="DU38" s="665"/>
      <c r="DV38" s="666"/>
      <c r="DW38" s="667">
        <v>9.8000000000000007</v>
      </c>
      <c r="DX38" s="677"/>
      <c r="DY38" s="677"/>
      <c r="DZ38" s="677"/>
      <c r="EA38" s="677"/>
      <c r="EB38" s="677"/>
      <c r="EC38" s="698"/>
    </row>
    <row r="39" spans="2:133" ht="11.25" customHeight="1" x14ac:dyDescent="0.2">
      <c r="B39" s="661" t="s">
        <v>341</v>
      </c>
      <c r="C39" s="662"/>
      <c r="D39" s="662"/>
      <c r="E39" s="662"/>
      <c r="F39" s="662"/>
      <c r="G39" s="662"/>
      <c r="H39" s="662"/>
      <c r="I39" s="662"/>
      <c r="J39" s="662"/>
      <c r="K39" s="662"/>
      <c r="L39" s="662"/>
      <c r="M39" s="662"/>
      <c r="N39" s="662"/>
      <c r="O39" s="662"/>
      <c r="P39" s="662"/>
      <c r="Q39" s="663"/>
      <c r="R39" s="664">
        <v>254427</v>
      </c>
      <c r="S39" s="665"/>
      <c r="T39" s="665"/>
      <c r="U39" s="665"/>
      <c r="V39" s="665"/>
      <c r="W39" s="665"/>
      <c r="X39" s="665"/>
      <c r="Y39" s="666"/>
      <c r="Z39" s="691">
        <v>2.7</v>
      </c>
      <c r="AA39" s="691"/>
      <c r="AB39" s="691"/>
      <c r="AC39" s="691"/>
      <c r="AD39" s="692">
        <v>5479</v>
      </c>
      <c r="AE39" s="692"/>
      <c r="AF39" s="692"/>
      <c r="AG39" s="692"/>
      <c r="AH39" s="692"/>
      <c r="AI39" s="692"/>
      <c r="AJ39" s="692"/>
      <c r="AK39" s="692"/>
      <c r="AL39" s="667">
        <v>0.1</v>
      </c>
      <c r="AM39" s="668"/>
      <c r="AN39" s="668"/>
      <c r="AO39" s="693"/>
      <c r="AQ39" s="699" t="s">
        <v>342</v>
      </c>
      <c r="AR39" s="700"/>
      <c r="AS39" s="700"/>
      <c r="AT39" s="700"/>
      <c r="AU39" s="700"/>
      <c r="AV39" s="700"/>
      <c r="AW39" s="700"/>
      <c r="AX39" s="700"/>
      <c r="AY39" s="701"/>
      <c r="AZ39" s="664">
        <v>2301</v>
      </c>
      <c r="BA39" s="665"/>
      <c r="BB39" s="665"/>
      <c r="BC39" s="665"/>
      <c r="BD39" s="675"/>
      <c r="BE39" s="675"/>
      <c r="BF39" s="702"/>
      <c r="BG39" s="706" t="s">
        <v>343</v>
      </c>
      <c r="BH39" s="703"/>
      <c r="BI39" s="703"/>
      <c r="BJ39" s="703"/>
      <c r="BK39" s="703"/>
      <c r="BL39" s="703"/>
      <c r="BM39" s="703"/>
      <c r="BN39" s="703"/>
      <c r="BO39" s="703"/>
      <c r="BP39" s="703"/>
      <c r="BQ39" s="703"/>
      <c r="BR39" s="703"/>
      <c r="BS39" s="703"/>
      <c r="BT39" s="703"/>
      <c r="BU39" s="704"/>
      <c r="BV39" s="664">
        <v>4765</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4">
        <v>212334</v>
      </c>
      <c r="CS39" s="675"/>
      <c r="CT39" s="675"/>
      <c r="CU39" s="675"/>
      <c r="CV39" s="675"/>
      <c r="CW39" s="675"/>
      <c r="CX39" s="675"/>
      <c r="CY39" s="676"/>
      <c r="CZ39" s="667">
        <v>2.4</v>
      </c>
      <c r="DA39" s="677"/>
      <c r="DB39" s="677"/>
      <c r="DC39" s="678"/>
      <c r="DD39" s="670">
        <v>150709</v>
      </c>
      <c r="DE39" s="675"/>
      <c r="DF39" s="675"/>
      <c r="DG39" s="675"/>
      <c r="DH39" s="675"/>
      <c r="DI39" s="675"/>
      <c r="DJ39" s="675"/>
      <c r="DK39" s="676"/>
      <c r="DL39" s="670" t="s">
        <v>241</v>
      </c>
      <c r="DM39" s="675"/>
      <c r="DN39" s="675"/>
      <c r="DO39" s="675"/>
      <c r="DP39" s="675"/>
      <c r="DQ39" s="675"/>
      <c r="DR39" s="675"/>
      <c r="DS39" s="675"/>
      <c r="DT39" s="675"/>
      <c r="DU39" s="675"/>
      <c r="DV39" s="676"/>
      <c r="DW39" s="667" t="s">
        <v>139</v>
      </c>
      <c r="DX39" s="677"/>
      <c r="DY39" s="677"/>
      <c r="DZ39" s="677"/>
      <c r="EA39" s="677"/>
      <c r="EB39" s="677"/>
      <c r="EC39" s="698"/>
    </row>
    <row r="40" spans="2:133" ht="11.25" customHeight="1" x14ac:dyDescent="0.2">
      <c r="B40" s="661" t="s">
        <v>345</v>
      </c>
      <c r="C40" s="662"/>
      <c r="D40" s="662"/>
      <c r="E40" s="662"/>
      <c r="F40" s="662"/>
      <c r="G40" s="662"/>
      <c r="H40" s="662"/>
      <c r="I40" s="662"/>
      <c r="J40" s="662"/>
      <c r="K40" s="662"/>
      <c r="L40" s="662"/>
      <c r="M40" s="662"/>
      <c r="N40" s="662"/>
      <c r="O40" s="662"/>
      <c r="P40" s="662"/>
      <c r="Q40" s="663"/>
      <c r="R40" s="664">
        <v>752784</v>
      </c>
      <c r="S40" s="665"/>
      <c r="T40" s="665"/>
      <c r="U40" s="665"/>
      <c r="V40" s="665"/>
      <c r="W40" s="665"/>
      <c r="X40" s="665"/>
      <c r="Y40" s="666"/>
      <c r="Z40" s="691">
        <v>8</v>
      </c>
      <c r="AA40" s="691"/>
      <c r="AB40" s="691"/>
      <c r="AC40" s="691"/>
      <c r="AD40" s="692" t="s">
        <v>241</v>
      </c>
      <c r="AE40" s="692"/>
      <c r="AF40" s="692"/>
      <c r="AG40" s="692"/>
      <c r="AH40" s="692"/>
      <c r="AI40" s="692"/>
      <c r="AJ40" s="692"/>
      <c r="AK40" s="692"/>
      <c r="AL40" s="667" t="s">
        <v>139</v>
      </c>
      <c r="AM40" s="668"/>
      <c r="AN40" s="668"/>
      <c r="AO40" s="693"/>
      <c r="AQ40" s="699" t="s">
        <v>346</v>
      </c>
      <c r="AR40" s="700"/>
      <c r="AS40" s="700"/>
      <c r="AT40" s="700"/>
      <c r="AU40" s="700"/>
      <c r="AV40" s="700"/>
      <c r="AW40" s="700"/>
      <c r="AX40" s="700"/>
      <c r="AY40" s="701"/>
      <c r="AZ40" s="664" t="s">
        <v>139</v>
      </c>
      <c r="BA40" s="665"/>
      <c r="BB40" s="665"/>
      <c r="BC40" s="665"/>
      <c r="BD40" s="675"/>
      <c r="BE40" s="675"/>
      <c r="BF40" s="702"/>
      <c r="BG40" s="707" t="s">
        <v>347</v>
      </c>
      <c r="BH40" s="708"/>
      <c r="BI40" s="708"/>
      <c r="BJ40" s="708"/>
      <c r="BK40" s="708"/>
      <c r="BL40" s="222"/>
      <c r="BM40" s="703" t="s">
        <v>348</v>
      </c>
      <c r="BN40" s="703"/>
      <c r="BO40" s="703"/>
      <c r="BP40" s="703"/>
      <c r="BQ40" s="703"/>
      <c r="BR40" s="703"/>
      <c r="BS40" s="703"/>
      <c r="BT40" s="703"/>
      <c r="BU40" s="704"/>
      <c r="BV40" s="664">
        <v>104</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4">
        <v>3000</v>
      </c>
      <c r="CS40" s="665"/>
      <c r="CT40" s="665"/>
      <c r="CU40" s="665"/>
      <c r="CV40" s="665"/>
      <c r="CW40" s="665"/>
      <c r="CX40" s="665"/>
      <c r="CY40" s="666"/>
      <c r="CZ40" s="667">
        <v>0</v>
      </c>
      <c r="DA40" s="677"/>
      <c r="DB40" s="677"/>
      <c r="DC40" s="678"/>
      <c r="DD40" s="670" t="s">
        <v>139</v>
      </c>
      <c r="DE40" s="665"/>
      <c r="DF40" s="665"/>
      <c r="DG40" s="665"/>
      <c r="DH40" s="665"/>
      <c r="DI40" s="665"/>
      <c r="DJ40" s="665"/>
      <c r="DK40" s="666"/>
      <c r="DL40" s="670" t="s">
        <v>139</v>
      </c>
      <c r="DM40" s="665"/>
      <c r="DN40" s="665"/>
      <c r="DO40" s="665"/>
      <c r="DP40" s="665"/>
      <c r="DQ40" s="665"/>
      <c r="DR40" s="665"/>
      <c r="DS40" s="665"/>
      <c r="DT40" s="665"/>
      <c r="DU40" s="665"/>
      <c r="DV40" s="666"/>
      <c r="DW40" s="667" t="s">
        <v>139</v>
      </c>
      <c r="DX40" s="677"/>
      <c r="DY40" s="677"/>
      <c r="DZ40" s="677"/>
      <c r="EA40" s="677"/>
      <c r="EB40" s="677"/>
      <c r="EC40" s="698"/>
    </row>
    <row r="41" spans="2:133" ht="11.25" customHeight="1" x14ac:dyDescent="0.2">
      <c r="B41" s="661" t="s">
        <v>350</v>
      </c>
      <c r="C41" s="662"/>
      <c r="D41" s="662"/>
      <c r="E41" s="662"/>
      <c r="F41" s="662"/>
      <c r="G41" s="662"/>
      <c r="H41" s="662"/>
      <c r="I41" s="662"/>
      <c r="J41" s="662"/>
      <c r="K41" s="662"/>
      <c r="L41" s="662"/>
      <c r="M41" s="662"/>
      <c r="N41" s="662"/>
      <c r="O41" s="662"/>
      <c r="P41" s="662"/>
      <c r="Q41" s="663"/>
      <c r="R41" s="664" t="s">
        <v>139</v>
      </c>
      <c r="S41" s="665"/>
      <c r="T41" s="665"/>
      <c r="U41" s="665"/>
      <c r="V41" s="665"/>
      <c r="W41" s="665"/>
      <c r="X41" s="665"/>
      <c r="Y41" s="666"/>
      <c r="Z41" s="691" t="s">
        <v>241</v>
      </c>
      <c r="AA41" s="691"/>
      <c r="AB41" s="691"/>
      <c r="AC41" s="691"/>
      <c r="AD41" s="692" t="s">
        <v>139</v>
      </c>
      <c r="AE41" s="692"/>
      <c r="AF41" s="692"/>
      <c r="AG41" s="692"/>
      <c r="AH41" s="692"/>
      <c r="AI41" s="692"/>
      <c r="AJ41" s="692"/>
      <c r="AK41" s="692"/>
      <c r="AL41" s="667" t="s">
        <v>241</v>
      </c>
      <c r="AM41" s="668"/>
      <c r="AN41" s="668"/>
      <c r="AO41" s="693"/>
      <c r="AQ41" s="699" t="s">
        <v>351</v>
      </c>
      <c r="AR41" s="700"/>
      <c r="AS41" s="700"/>
      <c r="AT41" s="700"/>
      <c r="AU41" s="700"/>
      <c r="AV41" s="700"/>
      <c r="AW41" s="700"/>
      <c r="AX41" s="700"/>
      <c r="AY41" s="701"/>
      <c r="AZ41" s="664">
        <v>129896</v>
      </c>
      <c r="BA41" s="665"/>
      <c r="BB41" s="665"/>
      <c r="BC41" s="665"/>
      <c r="BD41" s="675"/>
      <c r="BE41" s="675"/>
      <c r="BF41" s="702"/>
      <c r="BG41" s="707"/>
      <c r="BH41" s="708"/>
      <c r="BI41" s="708"/>
      <c r="BJ41" s="708"/>
      <c r="BK41" s="708"/>
      <c r="BL41" s="222"/>
      <c r="BM41" s="703" t="s">
        <v>352</v>
      </c>
      <c r="BN41" s="703"/>
      <c r="BO41" s="703"/>
      <c r="BP41" s="703"/>
      <c r="BQ41" s="703"/>
      <c r="BR41" s="703"/>
      <c r="BS41" s="703"/>
      <c r="BT41" s="703"/>
      <c r="BU41" s="704"/>
      <c r="BV41" s="664" t="s">
        <v>139</v>
      </c>
      <c r="BW41" s="665"/>
      <c r="BX41" s="665"/>
      <c r="BY41" s="665"/>
      <c r="BZ41" s="665"/>
      <c r="CA41" s="665"/>
      <c r="CB41" s="705"/>
      <c r="CD41" s="706" t="s">
        <v>353</v>
      </c>
      <c r="CE41" s="703"/>
      <c r="CF41" s="703"/>
      <c r="CG41" s="703"/>
      <c r="CH41" s="703"/>
      <c r="CI41" s="703"/>
      <c r="CJ41" s="703"/>
      <c r="CK41" s="703"/>
      <c r="CL41" s="703"/>
      <c r="CM41" s="703"/>
      <c r="CN41" s="703"/>
      <c r="CO41" s="703"/>
      <c r="CP41" s="703"/>
      <c r="CQ41" s="704"/>
      <c r="CR41" s="664" t="s">
        <v>241</v>
      </c>
      <c r="CS41" s="675"/>
      <c r="CT41" s="675"/>
      <c r="CU41" s="675"/>
      <c r="CV41" s="675"/>
      <c r="CW41" s="675"/>
      <c r="CX41" s="675"/>
      <c r="CY41" s="676"/>
      <c r="CZ41" s="667" t="s">
        <v>139</v>
      </c>
      <c r="DA41" s="677"/>
      <c r="DB41" s="677"/>
      <c r="DC41" s="678"/>
      <c r="DD41" s="670" t="s">
        <v>139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354</v>
      </c>
      <c r="C42" s="662"/>
      <c r="D42" s="662"/>
      <c r="E42" s="662"/>
      <c r="F42" s="662"/>
      <c r="G42" s="662"/>
      <c r="H42" s="662"/>
      <c r="I42" s="662"/>
      <c r="J42" s="662"/>
      <c r="K42" s="662"/>
      <c r="L42" s="662"/>
      <c r="M42" s="662"/>
      <c r="N42" s="662"/>
      <c r="O42" s="662"/>
      <c r="P42" s="662"/>
      <c r="Q42" s="663"/>
      <c r="R42" s="664" t="s">
        <v>139</v>
      </c>
      <c r="S42" s="665"/>
      <c r="T42" s="665"/>
      <c r="U42" s="665"/>
      <c r="V42" s="665"/>
      <c r="W42" s="665"/>
      <c r="X42" s="665"/>
      <c r="Y42" s="666"/>
      <c r="Z42" s="691" t="s">
        <v>139</v>
      </c>
      <c r="AA42" s="691"/>
      <c r="AB42" s="691"/>
      <c r="AC42" s="691"/>
      <c r="AD42" s="692" t="s">
        <v>241</v>
      </c>
      <c r="AE42" s="692"/>
      <c r="AF42" s="692"/>
      <c r="AG42" s="692"/>
      <c r="AH42" s="692"/>
      <c r="AI42" s="692"/>
      <c r="AJ42" s="692"/>
      <c r="AK42" s="692"/>
      <c r="AL42" s="667" t="s">
        <v>139</v>
      </c>
      <c r="AM42" s="668"/>
      <c r="AN42" s="668"/>
      <c r="AO42" s="693"/>
      <c r="AQ42" s="711" t="s">
        <v>355</v>
      </c>
      <c r="AR42" s="712"/>
      <c r="AS42" s="712"/>
      <c r="AT42" s="712"/>
      <c r="AU42" s="712"/>
      <c r="AV42" s="712"/>
      <c r="AW42" s="712"/>
      <c r="AX42" s="712"/>
      <c r="AY42" s="713"/>
      <c r="AZ42" s="644">
        <v>544853</v>
      </c>
      <c r="BA42" s="679"/>
      <c r="BB42" s="679"/>
      <c r="BC42" s="679"/>
      <c r="BD42" s="645"/>
      <c r="BE42" s="645"/>
      <c r="BF42" s="694"/>
      <c r="BG42" s="709"/>
      <c r="BH42" s="710"/>
      <c r="BI42" s="710"/>
      <c r="BJ42" s="710"/>
      <c r="BK42" s="710"/>
      <c r="BL42" s="223"/>
      <c r="BM42" s="695" t="s">
        <v>356</v>
      </c>
      <c r="BN42" s="695"/>
      <c r="BO42" s="695"/>
      <c r="BP42" s="695"/>
      <c r="BQ42" s="695"/>
      <c r="BR42" s="695"/>
      <c r="BS42" s="695"/>
      <c r="BT42" s="695"/>
      <c r="BU42" s="696"/>
      <c r="BV42" s="644">
        <v>385</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927372</v>
      </c>
      <c r="CS42" s="675"/>
      <c r="CT42" s="675"/>
      <c r="CU42" s="675"/>
      <c r="CV42" s="675"/>
      <c r="CW42" s="675"/>
      <c r="CX42" s="675"/>
      <c r="CY42" s="676"/>
      <c r="CZ42" s="667">
        <v>10.3</v>
      </c>
      <c r="DA42" s="677"/>
      <c r="DB42" s="677"/>
      <c r="DC42" s="678"/>
      <c r="DD42" s="670">
        <v>370853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358</v>
      </c>
      <c r="C43" s="662"/>
      <c r="D43" s="662"/>
      <c r="E43" s="662"/>
      <c r="F43" s="662"/>
      <c r="G43" s="662"/>
      <c r="H43" s="662"/>
      <c r="I43" s="662"/>
      <c r="J43" s="662"/>
      <c r="K43" s="662"/>
      <c r="L43" s="662"/>
      <c r="M43" s="662"/>
      <c r="N43" s="662"/>
      <c r="O43" s="662"/>
      <c r="P43" s="662"/>
      <c r="Q43" s="663"/>
      <c r="R43" s="664">
        <v>377684</v>
      </c>
      <c r="S43" s="665"/>
      <c r="T43" s="665"/>
      <c r="U43" s="665"/>
      <c r="V43" s="665"/>
      <c r="W43" s="665"/>
      <c r="X43" s="665"/>
      <c r="Y43" s="666"/>
      <c r="Z43" s="691">
        <v>4</v>
      </c>
      <c r="AA43" s="691"/>
      <c r="AB43" s="691"/>
      <c r="AC43" s="691"/>
      <c r="AD43" s="692" t="s">
        <v>139</v>
      </c>
      <c r="AE43" s="692"/>
      <c r="AF43" s="692"/>
      <c r="AG43" s="692"/>
      <c r="AH43" s="692"/>
      <c r="AI43" s="692"/>
      <c r="AJ43" s="692"/>
      <c r="AK43" s="692"/>
      <c r="AL43" s="667" t="s">
        <v>139</v>
      </c>
      <c r="AM43" s="668"/>
      <c r="AN43" s="668"/>
      <c r="AO43" s="693"/>
      <c r="BV43" s="224"/>
      <c r="BW43" s="224"/>
      <c r="BX43" s="224"/>
      <c r="BY43" s="224"/>
      <c r="BZ43" s="224"/>
      <c r="CA43" s="224"/>
      <c r="CB43" s="224"/>
      <c r="CD43" s="661" t="s">
        <v>359</v>
      </c>
      <c r="CE43" s="662"/>
      <c r="CF43" s="662"/>
      <c r="CG43" s="662"/>
      <c r="CH43" s="662"/>
      <c r="CI43" s="662"/>
      <c r="CJ43" s="662"/>
      <c r="CK43" s="662"/>
      <c r="CL43" s="662"/>
      <c r="CM43" s="662"/>
      <c r="CN43" s="662"/>
      <c r="CO43" s="662"/>
      <c r="CP43" s="662"/>
      <c r="CQ43" s="663"/>
      <c r="CR43" s="664">
        <v>15434</v>
      </c>
      <c r="CS43" s="675"/>
      <c r="CT43" s="675"/>
      <c r="CU43" s="675"/>
      <c r="CV43" s="675"/>
      <c r="CW43" s="675"/>
      <c r="CX43" s="675"/>
      <c r="CY43" s="676"/>
      <c r="CZ43" s="667">
        <v>0.2</v>
      </c>
      <c r="DA43" s="677"/>
      <c r="DB43" s="677"/>
      <c r="DC43" s="678"/>
      <c r="DD43" s="670">
        <v>15434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360</v>
      </c>
      <c r="C44" s="642"/>
      <c r="D44" s="642"/>
      <c r="E44" s="642"/>
      <c r="F44" s="642"/>
      <c r="G44" s="642"/>
      <c r="H44" s="642"/>
      <c r="I44" s="642"/>
      <c r="J44" s="642"/>
      <c r="K44" s="642"/>
      <c r="L44" s="642"/>
      <c r="M44" s="642"/>
      <c r="N44" s="642"/>
      <c r="O44" s="642"/>
      <c r="P44" s="642"/>
      <c r="Q44" s="643"/>
      <c r="R44" s="644">
        <v>9443131</v>
      </c>
      <c r="S44" s="679"/>
      <c r="T44" s="679"/>
      <c r="U44" s="679"/>
      <c r="V44" s="679"/>
      <c r="W44" s="679"/>
      <c r="X44" s="679"/>
      <c r="Y44" s="680"/>
      <c r="Z44" s="681">
        <v>100</v>
      </c>
      <c r="AA44" s="681"/>
      <c r="AB44" s="681"/>
      <c r="AC44" s="681"/>
      <c r="AD44" s="682">
        <v>5164153</v>
      </c>
      <c r="AE44" s="682"/>
      <c r="AF44" s="682"/>
      <c r="AG44" s="682"/>
      <c r="AH44" s="682"/>
      <c r="AI44" s="682"/>
      <c r="AJ44" s="682"/>
      <c r="AK44" s="682"/>
      <c r="AL44" s="647">
        <v>100</v>
      </c>
      <c r="AM44" s="683"/>
      <c r="AN44" s="683"/>
      <c r="AO44" s="684"/>
      <c r="CD44" s="685" t="s">
        <v>306</v>
      </c>
      <c r="CE44" s="686"/>
      <c r="CF44" s="661" t="s">
        <v>361</v>
      </c>
      <c r="CG44" s="662"/>
      <c r="CH44" s="662"/>
      <c r="CI44" s="662"/>
      <c r="CJ44" s="662"/>
      <c r="CK44" s="662"/>
      <c r="CL44" s="662"/>
      <c r="CM44" s="662"/>
      <c r="CN44" s="662"/>
      <c r="CO44" s="662"/>
      <c r="CP44" s="662"/>
      <c r="CQ44" s="663"/>
      <c r="CR44" s="664">
        <v>927372</v>
      </c>
      <c r="CS44" s="665"/>
      <c r="CT44" s="665"/>
      <c r="CU44" s="665"/>
      <c r="CV44" s="665"/>
      <c r="CW44" s="665"/>
      <c r="CX44" s="665"/>
      <c r="CY44" s="666"/>
      <c r="CZ44" s="667">
        <v>10.3</v>
      </c>
      <c r="DA44" s="668"/>
      <c r="DB44" s="668"/>
      <c r="DC44" s="669"/>
      <c r="DD44" s="670">
        <v>370853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362</v>
      </c>
      <c r="CG45" s="662"/>
      <c r="CH45" s="662"/>
      <c r="CI45" s="662"/>
      <c r="CJ45" s="662"/>
      <c r="CK45" s="662"/>
      <c r="CL45" s="662"/>
      <c r="CM45" s="662"/>
      <c r="CN45" s="662"/>
      <c r="CO45" s="662"/>
      <c r="CP45" s="662"/>
      <c r="CQ45" s="663"/>
      <c r="CR45" s="664">
        <v>303718</v>
      </c>
      <c r="CS45" s="675"/>
      <c r="CT45" s="675"/>
      <c r="CU45" s="675"/>
      <c r="CV45" s="675"/>
      <c r="CW45" s="675"/>
      <c r="CX45" s="675"/>
      <c r="CY45" s="676"/>
      <c r="CZ45" s="667">
        <v>3.4</v>
      </c>
      <c r="DA45" s="677"/>
      <c r="DB45" s="677"/>
      <c r="DC45" s="678"/>
      <c r="DD45" s="670">
        <v>170357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364</v>
      </c>
      <c r="CG46" s="662"/>
      <c r="CH46" s="662"/>
      <c r="CI46" s="662"/>
      <c r="CJ46" s="662"/>
      <c r="CK46" s="662"/>
      <c r="CL46" s="662"/>
      <c r="CM46" s="662"/>
      <c r="CN46" s="662"/>
      <c r="CO46" s="662"/>
      <c r="CP46" s="662"/>
      <c r="CQ46" s="663"/>
      <c r="CR46" s="664">
        <v>553658</v>
      </c>
      <c r="CS46" s="665"/>
      <c r="CT46" s="665"/>
      <c r="CU46" s="665"/>
      <c r="CV46" s="665"/>
      <c r="CW46" s="665"/>
      <c r="CX46" s="665"/>
      <c r="CY46" s="666"/>
      <c r="CZ46" s="667">
        <v>6.2</v>
      </c>
      <c r="DA46" s="668"/>
      <c r="DB46" s="668"/>
      <c r="DC46" s="669"/>
      <c r="DD46" s="670">
        <v>148000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t="s">
        <v>367</v>
      </c>
      <c r="CS47" s="675"/>
      <c r="CT47" s="675"/>
      <c r="CU47" s="675"/>
      <c r="CV47" s="675"/>
      <c r="CW47" s="675"/>
      <c r="CX47" s="675"/>
      <c r="CY47" s="676"/>
      <c r="CZ47" s="667" t="s">
        <v>367</v>
      </c>
      <c r="DA47" s="677"/>
      <c r="DB47" s="677"/>
      <c r="DC47" s="678"/>
      <c r="DD47" s="670" t="s">
        <v>139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139</v>
      </c>
      <c r="CS48" s="665"/>
      <c r="CT48" s="665"/>
      <c r="CU48" s="665"/>
      <c r="CV48" s="665"/>
      <c r="CW48" s="665"/>
      <c r="CX48" s="665"/>
      <c r="CY48" s="666"/>
      <c r="CZ48" s="667" t="s">
        <v>367</v>
      </c>
      <c r="DA48" s="668"/>
      <c r="DB48" s="668"/>
      <c r="DC48" s="669"/>
      <c r="DD48" s="670" t="s">
        <v>139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370</v>
      </c>
      <c r="CE49" s="642"/>
      <c r="CF49" s="642"/>
      <c r="CG49" s="642"/>
      <c r="CH49" s="642"/>
      <c r="CI49" s="642"/>
      <c r="CJ49" s="642"/>
      <c r="CK49" s="642"/>
      <c r="CL49" s="642"/>
      <c r="CM49" s="642"/>
      <c r="CN49" s="642"/>
      <c r="CO49" s="642"/>
      <c r="CP49" s="642"/>
      <c r="CQ49" s="643"/>
      <c r="CR49" s="644">
        <v>8999236</v>
      </c>
      <c r="CS49" s="645"/>
      <c r="CT49" s="645"/>
      <c r="CU49" s="645"/>
      <c r="CV49" s="645"/>
      <c r="CW49" s="645"/>
      <c r="CX49" s="645"/>
      <c r="CY49" s="646"/>
      <c r="CZ49" s="647">
        <v>100</v>
      </c>
      <c r="DA49" s="648"/>
      <c r="DB49" s="648"/>
      <c r="DC49" s="649"/>
      <c r="DD49" s="650">
        <v>5517830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372</v>
      </c>
      <c r="DK2" s="1156"/>
      <c r="DL2" s="1156"/>
      <c r="DM2" s="1156"/>
      <c r="DN2" s="1156"/>
      <c r="DO2" s="1157"/>
      <c r="DP2" s="231"/>
      <c r="DQ2" s="1155" t="s">
        <v>373</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35"/>
      <c r="BA5" s="235"/>
      <c r="BB5" s="235"/>
      <c r="BC5" s="235"/>
      <c r="BD5" s="235"/>
      <c r="BE5" s="236"/>
      <c r="BF5" s="236"/>
      <c r="BG5" s="236"/>
      <c r="BH5" s="236"/>
      <c r="BI5" s="236"/>
      <c r="BJ5" s="236"/>
      <c r="BK5" s="236"/>
      <c r="BL5" s="236"/>
      <c r="BM5" s="236"/>
      <c r="BN5" s="236"/>
      <c r="BO5" s="236"/>
      <c r="BP5" s="236"/>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393</v>
      </c>
      <c r="C7" s="1112"/>
      <c r="D7" s="1112"/>
      <c r="E7" s="1112"/>
      <c r="F7" s="1112"/>
      <c r="G7" s="1112"/>
      <c r="H7" s="1112"/>
      <c r="I7" s="1112"/>
      <c r="J7" s="1112"/>
      <c r="K7" s="1112"/>
      <c r="L7" s="1112"/>
      <c r="M7" s="1112"/>
      <c r="N7" s="1112"/>
      <c r="O7" s="1112"/>
      <c r="P7" s="1113"/>
      <c r="Q7" s="1166">
        <v>9443</v>
      </c>
      <c r="R7" s="1167"/>
      <c r="S7" s="1167"/>
      <c r="T7" s="1167"/>
      <c r="U7" s="1167"/>
      <c r="V7" s="1167">
        <v>8999</v>
      </c>
      <c r="W7" s="1167"/>
      <c r="X7" s="1167"/>
      <c r="Y7" s="1167"/>
      <c r="Z7" s="1167"/>
      <c r="AA7" s="1167">
        <v>444</v>
      </c>
      <c r="AB7" s="1167"/>
      <c r="AC7" s="1167"/>
      <c r="AD7" s="1167"/>
      <c r="AE7" s="1168"/>
      <c r="AF7" s="1169">
        <v>417</v>
      </c>
      <c r="AG7" s="1170"/>
      <c r="AH7" s="1170"/>
      <c r="AI7" s="1170"/>
      <c r="AJ7" s="1171"/>
      <c r="AK7" s="1172">
        <v>22</v>
      </c>
      <c r="AL7" s="1173"/>
      <c r="AM7" s="1173"/>
      <c r="AN7" s="1173"/>
      <c r="AO7" s="1173"/>
      <c r="AP7" s="1173">
        <v>7567</v>
      </c>
      <c r="AQ7" s="1173"/>
      <c r="AR7" s="1173"/>
      <c r="AS7" s="1173"/>
      <c r="AT7" s="1173"/>
      <c r="AU7" s="1174" t="s">
        <v>586</v>
      </c>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395</v>
      </c>
      <c r="B23" s="1001" t="s">
        <v>396</v>
      </c>
      <c r="C23" s="1002"/>
      <c r="D23" s="1002"/>
      <c r="E23" s="1002"/>
      <c r="F23" s="1002"/>
      <c r="G23" s="1002"/>
      <c r="H23" s="1002"/>
      <c r="I23" s="1002"/>
      <c r="J23" s="1002"/>
      <c r="K23" s="1002"/>
      <c r="L23" s="1002"/>
      <c r="M23" s="1002"/>
      <c r="N23" s="1002"/>
      <c r="O23" s="1002"/>
      <c r="P23" s="1012"/>
      <c r="Q23" s="1131">
        <v>9443</v>
      </c>
      <c r="R23" s="1125"/>
      <c r="S23" s="1125"/>
      <c r="T23" s="1125"/>
      <c r="U23" s="1125"/>
      <c r="V23" s="1125">
        <v>8999</v>
      </c>
      <c r="W23" s="1125"/>
      <c r="X23" s="1125"/>
      <c r="Y23" s="1125"/>
      <c r="Z23" s="1125"/>
      <c r="AA23" s="1125">
        <v>444</v>
      </c>
      <c r="AB23" s="1125"/>
      <c r="AC23" s="1125"/>
      <c r="AD23" s="1125"/>
      <c r="AE23" s="1132"/>
      <c r="AF23" s="1133">
        <v>417</v>
      </c>
      <c r="AG23" s="1125"/>
      <c r="AH23" s="1125"/>
      <c r="AI23" s="1125"/>
      <c r="AJ23" s="1134"/>
      <c r="AK23" s="1135"/>
      <c r="AL23" s="1136"/>
      <c r="AM23" s="1136"/>
      <c r="AN23" s="1136"/>
      <c r="AO23" s="1136"/>
      <c r="AP23" s="1125">
        <v>7567</v>
      </c>
      <c r="AQ23" s="1125"/>
      <c r="AR23" s="1125"/>
      <c r="AS23" s="1125"/>
      <c r="AT23" s="1125"/>
      <c r="AU23" s="1126"/>
      <c r="AV23" s="1126"/>
      <c r="AW23" s="1126"/>
      <c r="AX23" s="1126"/>
      <c r="AY23" s="1127"/>
      <c r="AZ23" s="1128" t="s">
        <v>397</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376</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383</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408</v>
      </c>
      <c r="C28" s="1112"/>
      <c r="D28" s="1112"/>
      <c r="E28" s="1112"/>
      <c r="F28" s="1112"/>
      <c r="G28" s="1112"/>
      <c r="H28" s="1112"/>
      <c r="I28" s="1112"/>
      <c r="J28" s="1112"/>
      <c r="K28" s="1112"/>
      <c r="L28" s="1112"/>
      <c r="M28" s="1112"/>
      <c r="N28" s="1112"/>
      <c r="O28" s="1112"/>
      <c r="P28" s="1113"/>
      <c r="Q28" s="1114">
        <v>2623</v>
      </c>
      <c r="R28" s="1115"/>
      <c r="S28" s="1115"/>
      <c r="T28" s="1115"/>
      <c r="U28" s="1115"/>
      <c r="V28" s="1115">
        <v>2522</v>
      </c>
      <c r="W28" s="1115"/>
      <c r="X28" s="1115"/>
      <c r="Y28" s="1115"/>
      <c r="Z28" s="1115"/>
      <c r="AA28" s="1115">
        <v>100</v>
      </c>
      <c r="AB28" s="1115"/>
      <c r="AC28" s="1115"/>
      <c r="AD28" s="1115"/>
      <c r="AE28" s="1116"/>
      <c r="AF28" s="1117">
        <v>100</v>
      </c>
      <c r="AG28" s="1115"/>
      <c r="AH28" s="1115"/>
      <c r="AI28" s="1115"/>
      <c r="AJ28" s="1118"/>
      <c r="AK28" s="1106">
        <v>130</v>
      </c>
      <c r="AL28" s="1107"/>
      <c r="AM28" s="1107"/>
      <c r="AN28" s="1107"/>
      <c r="AO28" s="1107"/>
      <c r="AP28" s="1107" t="s">
        <v>587</v>
      </c>
      <c r="AQ28" s="1107"/>
      <c r="AR28" s="1107"/>
      <c r="AS28" s="1107"/>
      <c r="AT28" s="1107"/>
      <c r="AU28" s="1107" t="s">
        <v>588</v>
      </c>
      <c r="AV28" s="1107"/>
      <c r="AW28" s="1107"/>
      <c r="AX28" s="1107"/>
      <c r="AY28" s="1107"/>
      <c r="AZ28" s="1108" t="s">
        <v>588</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409</v>
      </c>
      <c r="C29" s="1095"/>
      <c r="D29" s="1095"/>
      <c r="E29" s="1095"/>
      <c r="F29" s="1095"/>
      <c r="G29" s="1095"/>
      <c r="H29" s="1095"/>
      <c r="I29" s="1095"/>
      <c r="J29" s="1095"/>
      <c r="K29" s="1095"/>
      <c r="L29" s="1095"/>
      <c r="M29" s="1095"/>
      <c r="N29" s="1095"/>
      <c r="O29" s="1095"/>
      <c r="P29" s="1096"/>
      <c r="Q29" s="1102">
        <v>298</v>
      </c>
      <c r="R29" s="1103"/>
      <c r="S29" s="1103"/>
      <c r="T29" s="1103"/>
      <c r="U29" s="1103"/>
      <c r="V29" s="1103">
        <v>289</v>
      </c>
      <c r="W29" s="1103"/>
      <c r="X29" s="1103"/>
      <c r="Y29" s="1103"/>
      <c r="Z29" s="1103"/>
      <c r="AA29" s="1103">
        <v>9</v>
      </c>
      <c r="AB29" s="1103"/>
      <c r="AC29" s="1103"/>
      <c r="AD29" s="1103"/>
      <c r="AE29" s="1104"/>
      <c r="AF29" s="1099">
        <v>9</v>
      </c>
      <c r="AG29" s="1100"/>
      <c r="AH29" s="1100"/>
      <c r="AI29" s="1100"/>
      <c r="AJ29" s="1101"/>
      <c r="AK29" s="1044">
        <v>60</v>
      </c>
      <c r="AL29" s="1035"/>
      <c r="AM29" s="1035"/>
      <c r="AN29" s="1035"/>
      <c r="AO29" s="1035"/>
      <c r="AP29" s="1035" t="s">
        <v>588</v>
      </c>
      <c r="AQ29" s="1035"/>
      <c r="AR29" s="1035"/>
      <c r="AS29" s="1035"/>
      <c r="AT29" s="1035"/>
      <c r="AU29" s="1035" t="s">
        <v>587</v>
      </c>
      <c r="AV29" s="1035"/>
      <c r="AW29" s="1035"/>
      <c r="AX29" s="1035"/>
      <c r="AY29" s="1035"/>
      <c r="AZ29" s="1105" t="s">
        <v>588</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410</v>
      </c>
      <c r="C30" s="1095"/>
      <c r="D30" s="1095"/>
      <c r="E30" s="1095"/>
      <c r="F30" s="1095"/>
      <c r="G30" s="1095"/>
      <c r="H30" s="1095"/>
      <c r="I30" s="1095"/>
      <c r="J30" s="1095"/>
      <c r="K30" s="1095"/>
      <c r="L30" s="1095"/>
      <c r="M30" s="1095"/>
      <c r="N30" s="1095"/>
      <c r="O30" s="1095"/>
      <c r="P30" s="1096"/>
      <c r="Q30" s="1102">
        <v>284</v>
      </c>
      <c r="R30" s="1103"/>
      <c r="S30" s="1103"/>
      <c r="T30" s="1103"/>
      <c r="U30" s="1103"/>
      <c r="V30" s="1103">
        <v>244</v>
      </c>
      <c r="W30" s="1103"/>
      <c r="X30" s="1103"/>
      <c r="Y30" s="1103"/>
      <c r="Z30" s="1103"/>
      <c r="AA30" s="1103">
        <v>39</v>
      </c>
      <c r="AB30" s="1103"/>
      <c r="AC30" s="1103"/>
      <c r="AD30" s="1103"/>
      <c r="AE30" s="1104"/>
      <c r="AF30" s="1099">
        <v>474</v>
      </c>
      <c r="AG30" s="1100"/>
      <c r="AH30" s="1100"/>
      <c r="AI30" s="1100"/>
      <c r="AJ30" s="1101"/>
      <c r="AK30" s="1044">
        <v>5</v>
      </c>
      <c r="AL30" s="1035"/>
      <c r="AM30" s="1035"/>
      <c r="AN30" s="1035"/>
      <c r="AO30" s="1035"/>
      <c r="AP30" s="1035">
        <v>683</v>
      </c>
      <c r="AQ30" s="1035"/>
      <c r="AR30" s="1035"/>
      <c r="AS30" s="1035"/>
      <c r="AT30" s="1035"/>
      <c r="AU30" s="1035" t="s">
        <v>588</v>
      </c>
      <c r="AV30" s="1035"/>
      <c r="AW30" s="1035"/>
      <c r="AX30" s="1035"/>
      <c r="AY30" s="1035"/>
      <c r="AZ30" s="1105" t="s">
        <v>587</v>
      </c>
      <c r="BA30" s="1105"/>
      <c r="BB30" s="1105"/>
      <c r="BC30" s="1105"/>
      <c r="BD30" s="1105"/>
      <c r="BE30" s="1036" t="s">
        <v>411</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412</v>
      </c>
      <c r="C31" s="1095"/>
      <c r="D31" s="1095"/>
      <c r="E31" s="1095"/>
      <c r="F31" s="1095"/>
      <c r="G31" s="1095"/>
      <c r="H31" s="1095"/>
      <c r="I31" s="1095"/>
      <c r="J31" s="1095"/>
      <c r="K31" s="1095"/>
      <c r="L31" s="1095"/>
      <c r="M31" s="1095"/>
      <c r="N31" s="1095"/>
      <c r="O31" s="1095"/>
      <c r="P31" s="1096"/>
      <c r="Q31" s="1102">
        <v>2802</v>
      </c>
      <c r="R31" s="1103"/>
      <c r="S31" s="1103"/>
      <c r="T31" s="1103"/>
      <c r="U31" s="1103"/>
      <c r="V31" s="1103">
        <v>2735</v>
      </c>
      <c r="W31" s="1103"/>
      <c r="X31" s="1103"/>
      <c r="Y31" s="1103"/>
      <c r="Z31" s="1103"/>
      <c r="AA31" s="1103">
        <v>67</v>
      </c>
      <c r="AB31" s="1103"/>
      <c r="AC31" s="1103"/>
      <c r="AD31" s="1103"/>
      <c r="AE31" s="1104"/>
      <c r="AF31" s="1099">
        <v>67</v>
      </c>
      <c r="AG31" s="1100"/>
      <c r="AH31" s="1100"/>
      <c r="AI31" s="1100"/>
      <c r="AJ31" s="1101"/>
      <c r="AK31" s="1044">
        <v>2</v>
      </c>
      <c r="AL31" s="1035"/>
      <c r="AM31" s="1035"/>
      <c r="AN31" s="1035"/>
      <c r="AO31" s="1035"/>
      <c r="AP31" s="1035" t="s">
        <v>588</v>
      </c>
      <c r="AQ31" s="1035"/>
      <c r="AR31" s="1035"/>
      <c r="AS31" s="1035"/>
      <c r="AT31" s="1035"/>
      <c r="AU31" s="1035" t="s">
        <v>588</v>
      </c>
      <c r="AV31" s="1035"/>
      <c r="AW31" s="1035"/>
      <c r="AX31" s="1035"/>
      <c r="AY31" s="1035"/>
      <c r="AZ31" s="1105" t="s">
        <v>589</v>
      </c>
      <c r="BA31" s="1105"/>
      <c r="BB31" s="1105"/>
      <c r="BC31" s="1105"/>
      <c r="BD31" s="1105"/>
      <c r="BE31" s="1036" t="s">
        <v>413</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414</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395</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649</v>
      </c>
      <c r="AG63" s="1023"/>
      <c r="AH63" s="1023"/>
      <c r="AI63" s="1023"/>
      <c r="AJ63" s="1086"/>
      <c r="AK63" s="1087"/>
      <c r="AL63" s="1027"/>
      <c r="AM63" s="1027"/>
      <c r="AN63" s="1027"/>
      <c r="AO63" s="1027"/>
      <c r="AP63" s="1023">
        <v>683</v>
      </c>
      <c r="AQ63" s="1023"/>
      <c r="AR63" s="1023"/>
      <c r="AS63" s="1023"/>
      <c r="AT63" s="1023"/>
      <c r="AU63" s="1023" t="s">
        <v>590</v>
      </c>
      <c r="AV63" s="1023"/>
      <c r="AW63" s="1023"/>
      <c r="AX63" s="1023"/>
      <c r="AY63" s="1023"/>
      <c r="AZ63" s="1081"/>
      <c r="BA63" s="1081"/>
      <c r="BB63" s="1081"/>
      <c r="BC63" s="1081"/>
      <c r="BD63" s="1081"/>
      <c r="BE63" s="1024"/>
      <c r="BF63" s="1024"/>
      <c r="BG63" s="1024"/>
      <c r="BH63" s="1024"/>
      <c r="BI63" s="1025"/>
      <c r="BJ63" s="1082" t="s">
        <v>416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422</v>
      </c>
      <c r="AG66" s="1072"/>
      <c r="AH66" s="1072"/>
      <c r="AI66" s="1072"/>
      <c r="AJ66" s="1073"/>
      <c r="AK66" s="1065" t="s">
        <v>404</v>
      </c>
      <c r="AL66" s="1060"/>
      <c r="AM66" s="1060"/>
      <c r="AN66" s="1060"/>
      <c r="AO66" s="1061"/>
      <c r="AP66" s="1065" t="s">
        <v>423</v>
      </c>
      <c r="AQ66" s="1066"/>
      <c r="AR66" s="1066"/>
      <c r="AS66" s="1066"/>
      <c r="AT66" s="1067"/>
      <c r="AU66" s="1065" t="s">
        <v>424</v>
      </c>
      <c r="AV66" s="1066"/>
      <c r="AW66" s="1066"/>
      <c r="AX66" s="1066"/>
      <c r="AY66" s="1067"/>
      <c r="AZ66" s="1065" t="s">
        <v>383</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591</v>
      </c>
      <c r="C68" s="1050"/>
      <c r="D68" s="1050"/>
      <c r="E68" s="1050"/>
      <c r="F68" s="1050"/>
      <c r="G68" s="1050"/>
      <c r="H68" s="1050"/>
      <c r="I68" s="1050"/>
      <c r="J68" s="1050"/>
      <c r="K68" s="1050"/>
      <c r="L68" s="1050"/>
      <c r="M68" s="1050"/>
      <c r="N68" s="1050"/>
      <c r="O68" s="1050"/>
      <c r="P68" s="1051"/>
      <c r="Q68" s="1052">
        <v>544</v>
      </c>
      <c r="R68" s="1046"/>
      <c r="S68" s="1046"/>
      <c r="T68" s="1046"/>
      <c r="U68" s="1046"/>
      <c r="V68" s="1046">
        <v>438</v>
      </c>
      <c r="W68" s="1046"/>
      <c r="X68" s="1046"/>
      <c r="Y68" s="1046"/>
      <c r="Z68" s="1046"/>
      <c r="AA68" s="1046">
        <v>106</v>
      </c>
      <c r="AB68" s="1046"/>
      <c r="AC68" s="1046"/>
      <c r="AD68" s="1046"/>
      <c r="AE68" s="1046"/>
      <c r="AF68" s="1046">
        <v>106</v>
      </c>
      <c r="AG68" s="1046"/>
      <c r="AH68" s="1046"/>
      <c r="AI68" s="1046"/>
      <c r="AJ68" s="1046"/>
      <c r="AK68" s="1046" t="s">
        <v>588</v>
      </c>
      <c r="AL68" s="1046"/>
      <c r="AM68" s="1046"/>
      <c r="AN68" s="1046"/>
      <c r="AO68" s="1046"/>
      <c r="AP68" s="1046" t="s">
        <v>523</v>
      </c>
      <c r="AQ68" s="1046"/>
      <c r="AR68" s="1046"/>
      <c r="AS68" s="1046"/>
      <c r="AT68" s="1046"/>
      <c r="AU68" s="1046" t="s">
        <v>523</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592</v>
      </c>
      <c r="C69" s="1039"/>
      <c r="D69" s="1039"/>
      <c r="E69" s="1039"/>
      <c r="F69" s="1039"/>
      <c r="G69" s="1039"/>
      <c r="H69" s="1039"/>
      <c r="I69" s="1039"/>
      <c r="J69" s="1039"/>
      <c r="K69" s="1039"/>
      <c r="L69" s="1039"/>
      <c r="M69" s="1039"/>
      <c r="N69" s="1039"/>
      <c r="O69" s="1039"/>
      <c r="P69" s="1040"/>
      <c r="Q69" s="1041">
        <v>2</v>
      </c>
      <c r="R69" s="1035"/>
      <c r="S69" s="1035"/>
      <c r="T69" s="1035"/>
      <c r="U69" s="1035"/>
      <c r="V69" s="1035">
        <v>1</v>
      </c>
      <c r="W69" s="1035"/>
      <c r="X69" s="1035"/>
      <c r="Y69" s="1035"/>
      <c r="Z69" s="1035"/>
      <c r="AA69" s="1035">
        <v>1</v>
      </c>
      <c r="AB69" s="1035"/>
      <c r="AC69" s="1035"/>
      <c r="AD69" s="1035"/>
      <c r="AE69" s="1035"/>
      <c r="AF69" s="1035">
        <v>1</v>
      </c>
      <c r="AG69" s="1035"/>
      <c r="AH69" s="1035"/>
      <c r="AI69" s="1035"/>
      <c r="AJ69" s="1035"/>
      <c r="AK69" s="1035" t="s">
        <v>587</v>
      </c>
      <c r="AL69" s="1035"/>
      <c r="AM69" s="1035"/>
      <c r="AN69" s="1035"/>
      <c r="AO69" s="1035"/>
      <c r="AP69" s="1035" t="s">
        <v>523</v>
      </c>
      <c r="AQ69" s="1035"/>
      <c r="AR69" s="1035"/>
      <c r="AS69" s="1035"/>
      <c r="AT69" s="1035"/>
      <c r="AU69" s="1035" t="s">
        <v>523</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593</v>
      </c>
      <c r="C70" s="1039"/>
      <c r="D70" s="1039"/>
      <c r="E70" s="1039"/>
      <c r="F70" s="1039"/>
      <c r="G70" s="1039"/>
      <c r="H70" s="1039"/>
      <c r="I70" s="1039"/>
      <c r="J70" s="1039"/>
      <c r="K70" s="1039"/>
      <c r="L70" s="1039"/>
      <c r="M70" s="1039"/>
      <c r="N70" s="1039"/>
      <c r="O70" s="1039"/>
      <c r="P70" s="1040"/>
      <c r="Q70" s="1041">
        <v>71</v>
      </c>
      <c r="R70" s="1035"/>
      <c r="S70" s="1035"/>
      <c r="T70" s="1035"/>
      <c r="U70" s="1035"/>
      <c r="V70" s="1035">
        <v>67</v>
      </c>
      <c r="W70" s="1035"/>
      <c r="X70" s="1035"/>
      <c r="Y70" s="1035"/>
      <c r="Z70" s="1035"/>
      <c r="AA70" s="1035">
        <v>4</v>
      </c>
      <c r="AB70" s="1035"/>
      <c r="AC70" s="1035"/>
      <c r="AD70" s="1035"/>
      <c r="AE70" s="1035"/>
      <c r="AF70" s="1035">
        <v>4</v>
      </c>
      <c r="AG70" s="1035"/>
      <c r="AH70" s="1035"/>
      <c r="AI70" s="1035"/>
      <c r="AJ70" s="1035"/>
      <c r="AK70" s="1035" t="s">
        <v>601</v>
      </c>
      <c r="AL70" s="1035"/>
      <c r="AM70" s="1035"/>
      <c r="AN70" s="1035"/>
      <c r="AO70" s="1035"/>
      <c r="AP70" s="1035" t="s">
        <v>523</v>
      </c>
      <c r="AQ70" s="1035"/>
      <c r="AR70" s="1035"/>
      <c r="AS70" s="1035"/>
      <c r="AT70" s="1035"/>
      <c r="AU70" s="1035" t="s">
        <v>523</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594</v>
      </c>
      <c r="C71" s="1039"/>
      <c r="D71" s="1039"/>
      <c r="E71" s="1039"/>
      <c r="F71" s="1039"/>
      <c r="G71" s="1039"/>
      <c r="H71" s="1039"/>
      <c r="I71" s="1039"/>
      <c r="J71" s="1039"/>
      <c r="K71" s="1039"/>
      <c r="L71" s="1039"/>
      <c r="M71" s="1039"/>
      <c r="N71" s="1039"/>
      <c r="O71" s="1039"/>
      <c r="P71" s="1040"/>
      <c r="Q71" s="1041">
        <v>6748</v>
      </c>
      <c r="R71" s="1035"/>
      <c r="S71" s="1035"/>
      <c r="T71" s="1035"/>
      <c r="U71" s="1035"/>
      <c r="V71" s="1035">
        <v>6364</v>
      </c>
      <c r="W71" s="1035"/>
      <c r="X71" s="1035"/>
      <c r="Y71" s="1035"/>
      <c r="Z71" s="1035"/>
      <c r="AA71" s="1035">
        <v>384</v>
      </c>
      <c r="AB71" s="1035"/>
      <c r="AC71" s="1035"/>
      <c r="AD71" s="1035"/>
      <c r="AE71" s="1035"/>
      <c r="AF71" s="1035">
        <v>384</v>
      </c>
      <c r="AG71" s="1035"/>
      <c r="AH71" s="1035"/>
      <c r="AI71" s="1035"/>
      <c r="AJ71" s="1035"/>
      <c r="AK71" s="1035" t="s">
        <v>588</v>
      </c>
      <c r="AL71" s="1035"/>
      <c r="AM71" s="1035"/>
      <c r="AN71" s="1035"/>
      <c r="AO71" s="1035"/>
      <c r="AP71" s="1035" t="s">
        <v>523</v>
      </c>
      <c r="AQ71" s="1035"/>
      <c r="AR71" s="1035"/>
      <c r="AS71" s="1035"/>
      <c r="AT71" s="1035"/>
      <c r="AU71" s="1035" t="s">
        <v>523</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595</v>
      </c>
      <c r="C72" s="1039"/>
      <c r="D72" s="1039"/>
      <c r="E72" s="1039"/>
      <c r="F72" s="1039"/>
      <c r="G72" s="1039"/>
      <c r="H72" s="1039"/>
      <c r="I72" s="1039"/>
      <c r="J72" s="1039"/>
      <c r="K72" s="1039"/>
      <c r="L72" s="1039"/>
      <c r="M72" s="1039"/>
      <c r="N72" s="1039"/>
      <c r="O72" s="1039"/>
      <c r="P72" s="1040"/>
      <c r="Q72" s="1041">
        <v>843</v>
      </c>
      <c r="R72" s="1035"/>
      <c r="S72" s="1035"/>
      <c r="T72" s="1035"/>
      <c r="U72" s="1035"/>
      <c r="V72" s="1035">
        <v>815</v>
      </c>
      <c r="W72" s="1035"/>
      <c r="X72" s="1035"/>
      <c r="Y72" s="1035"/>
      <c r="Z72" s="1035"/>
      <c r="AA72" s="1035">
        <v>28</v>
      </c>
      <c r="AB72" s="1035"/>
      <c r="AC72" s="1035"/>
      <c r="AD72" s="1035"/>
      <c r="AE72" s="1035"/>
      <c r="AF72" s="1035">
        <v>28</v>
      </c>
      <c r="AG72" s="1035"/>
      <c r="AH72" s="1035"/>
      <c r="AI72" s="1035"/>
      <c r="AJ72" s="1035"/>
      <c r="AK72" s="1035" t="s">
        <v>602</v>
      </c>
      <c r="AL72" s="1035"/>
      <c r="AM72" s="1035"/>
      <c r="AN72" s="1035"/>
      <c r="AO72" s="1035"/>
      <c r="AP72" s="1035">
        <v>86</v>
      </c>
      <c r="AQ72" s="1035"/>
      <c r="AR72" s="1035"/>
      <c r="AS72" s="1035"/>
      <c r="AT72" s="1035"/>
      <c r="AU72" s="1035" t="s">
        <v>523</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596</v>
      </c>
      <c r="C73" s="1039"/>
      <c r="D73" s="1039"/>
      <c r="E73" s="1039"/>
      <c r="F73" s="1039"/>
      <c r="G73" s="1039"/>
      <c r="H73" s="1039"/>
      <c r="I73" s="1039"/>
      <c r="J73" s="1039"/>
      <c r="K73" s="1039"/>
      <c r="L73" s="1039"/>
      <c r="M73" s="1039"/>
      <c r="N73" s="1039"/>
      <c r="O73" s="1039"/>
      <c r="P73" s="1040"/>
      <c r="Q73" s="1041">
        <v>1349</v>
      </c>
      <c r="R73" s="1035"/>
      <c r="S73" s="1035"/>
      <c r="T73" s="1035"/>
      <c r="U73" s="1035"/>
      <c r="V73" s="1035">
        <v>1313</v>
      </c>
      <c r="W73" s="1035"/>
      <c r="X73" s="1035"/>
      <c r="Y73" s="1035"/>
      <c r="Z73" s="1035"/>
      <c r="AA73" s="1035">
        <v>36</v>
      </c>
      <c r="AB73" s="1035"/>
      <c r="AC73" s="1035"/>
      <c r="AD73" s="1035"/>
      <c r="AE73" s="1035"/>
      <c r="AF73" s="1035">
        <v>36</v>
      </c>
      <c r="AG73" s="1035"/>
      <c r="AH73" s="1035"/>
      <c r="AI73" s="1035"/>
      <c r="AJ73" s="1035"/>
      <c r="AK73" s="1035">
        <v>115</v>
      </c>
      <c r="AL73" s="1035"/>
      <c r="AM73" s="1035"/>
      <c r="AN73" s="1035"/>
      <c r="AO73" s="1035"/>
      <c r="AP73" s="1035">
        <v>1786</v>
      </c>
      <c r="AQ73" s="1035"/>
      <c r="AR73" s="1035"/>
      <c r="AS73" s="1035"/>
      <c r="AT73" s="1035"/>
      <c r="AU73" s="1035" t="s">
        <v>523</v>
      </c>
      <c r="AV73" s="1035"/>
      <c r="AW73" s="1035"/>
      <c r="AX73" s="1035"/>
      <c r="AY73" s="1035"/>
      <c r="AZ73" s="1036" t="s">
        <v>603</v>
      </c>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597</v>
      </c>
      <c r="C74" s="1039"/>
      <c r="D74" s="1039"/>
      <c r="E74" s="1039"/>
      <c r="F74" s="1039"/>
      <c r="G74" s="1039"/>
      <c r="H74" s="1039"/>
      <c r="I74" s="1039"/>
      <c r="J74" s="1039"/>
      <c r="K74" s="1039"/>
      <c r="L74" s="1039"/>
      <c r="M74" s="1039"/>
      <c r="N74" s="1039"/>
      <c r="O74" s="1039"/>
      <c r="P74" s="1040"/>
      <c r="Q74" s="1041">
        <v>394</v>
      </c>
      <c r="R74" s="1035"/>
      <c r="S74" s="1035"/>
      <c r="T74" s="1035"/>
      <c r="U74" s="1035"/>
      <c r="V74" s="1035">
        <v>385</v>
      </c>
      <c r="W74" s="1035"/>
      <c r="X74" s="1035"/>
      <c r="Y74" s="1035"/>
      <c r="Z74" s="1035"/>
      <c r="AA74" s="1035">
        <v>9</v>
      </c>
      <c r="AB74" s="1035"/>
      <c r="AC74" s="1035"/>
      <c r="AD74" s="1035"/>
      <c r="AE74" s="1035"/>
      <c r="AF74" s="1035">
        <v>9</v>
      </c>
      <c r="AG74" s="1035"/>
      <c r="AH74" s="1035"/>
      <c r="AI74" s="1035"/>
      <c r="AJ74" s="1035"/>
      <c r="AK74" s="1035" t="s">
        <v>523</v>
      </c>
      <c r="AL74" s="1035"/>
      <c r="AM74" s="1035"/>
      <c r="AN74" s="1035"/>
      <c r="AO74" s="1035"/>
      <c r="AP74" s="1035">
        <v>165</v>
      </c>
      <c r="AQ74" s="1035"/>
      <c r="AR74" s="1035"/>
      <c r="AS74" s="1035"/>
      <c r="AT74" s="1035"/>
      <c r="AU74" s="1035" t="s">
        <v>523</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598</v>
      </c>
      <c r="C75" s="1039"/>
      <c r="D75" s="1039"/>
      <c r="E75" s="1039"/>
      <c r="F75" s="1039"/>
      <c r="G75" s="1039"/>
      <c r="H75" s="1039"/>
      <c r="I75" s="1039"/>
      <c r="J75" s="1039"/>
      <c r="K75" s="1039"/>
      <c r="L75" s="1039"/>
      <c r="M75" s="1039"/>
      <c r="N75" s="1039"/>
      <c r="O75" s="1039"/>
      <c r="P75" s="1040"/>
      <c r="Q75" s="1042">
        <v>7312</v>
      </c>
      <c r="R75" s="1043"/>
      <c r="S75" s="1043"/>
      <c r="T75" s="1043"/>
      <c r="U75" s="1044"/>
      <c r="V75" s="1045">
        <v>6756</v>
      </c>
      <c r="W75" s="1043"/>
      <c r="X75" s="1043"/>
      <c r="Y75" s="1043"/>
      <c r="Z75" s="1044"/>
      <c r="AA75" s="1045">
        <v>555</v>
      </c>
      <c r="AB75" s="1043"/>
      <c r="AC75" s="1043"/>
      <c r="AD75" s="1043"/>
      <c r="AE75" s="1044"/>
      <c r="AF75" s="1045">
        <v>555</v>
      </c>
      <c r="AG75" s="1043"/>
      <c r="AH75" s="1043"/>
      <c r="AI75" s="1043"/>
      <c r="AJ75" s="1044"/>
      <c r="AK75" s="1045" t="s">
        <v>523</v>
      </c>
      <c r="AL75" s="1043"/>
      <c r="AM75" s="1043"/>
      <c r="AN75" s="1043"/>
      <c r="AO75" s="1044"/>
      <c r="AP75" s="1045" t="s">
        <v>523</v>
      </c>
      <c r="AQ75" s="1043"/>
      <c r="AR75" s="1043"/>
      <c r="AS75" s="1043"/>
      <c r="AT75" s="1044"/>
      <c r="AU75" s="1045" t="s">
        <v>523</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599</v>
      </c>
      <c r="C76" s="1039"/>
      <c r="D76" s="1039"/>
      <c r="E76" s="1039"/>
      <c r="F76" s="1039"/>
      <c r="G76" s="1039"/>
      <c r="H76" s="1039"/>
      <c r="I76" s="1039"/>
      <c r="J76" s="1039"/>
      <c r="K76" s="1039"/>
      <c r="L76" s="1039"/>
      <c r="M76" s="1039"/>
      <c r="N76" s="1039"/>
      <c r="O76" s="1039"/>
      <c r="P76" s="1040"/>
      <c r="Q76" s="1042">
        <v>258</v>
      </c>
      <c r="R76" s="1043"/>
      <c r="S76" s="1043"/>
      <c r="T76" s="1043"/>
      <c r="U76" s="1044"/>
      <c r="V76" s="1045">
        <v>239</v>
      </c>
      <c r="W76" s="1043"/>
      <c r="X76" s="1043"/>
      <c r="Y76" s="1043"/>
      <c r="Z76" s="1044"/>
      <c r="AA76" s="1045">
        <v>19</v>
      </c>
      <c r="AB76" s="1043"/>
      <c r="AC76" s="1043"/>
      <c r="AD76" s="1043"/>
      <c r="AE76" s="1044"/>
      <c r="AF76" s="1045">
        <v>19</v>
      </c>
      <c r="AG76" s="1043"/>
      <c r="AH76" s="1043"/>
      <c r="AI76" s="1043"/>
      <c r="AJ76" s="1044"/>
      <c r="AK76" s="1045" t="s">
        <v>523</v>
      </c>
      <c r="AL76" s="1043"/>
      <c r="AM76" s="1043"/>
      <c r="AN76" s="1043"/>
      <c r="AO76" s="1044"/>
      <c r="AP76" s="1045" t="s">
        <v>523</v>
      </c>
      <c r="AQ76" s="1043"/>
      <c r="AR76" s="1043"/>
      <c r="AS76" s="1043"/>
      <c r="AT76" s="1044"/>
      <c r="AU76" s="1045" t="s">
        <v>523</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t="s">
        <v>600</v>
      </c>
      <c r="C77" s="1039"/>
      <c r="D77" s="1039"/>
      <c r="E77" s="1039"/>
      <c r="F77" s="1039"/>
      <c r="G77" s="1039"/>
      <c r="H77" s="1039"/>
      <c r="I77" s="1039"/>
      <c r="J77" s="1039"/>
      <c r="K77" s="1039"/>
      <c r="L77" s="1039"/>
      <c r="M77" s="1039"/>
      <c r="N77" s="1039"/>
      <c r="O77" s="1039"/>
      <c r="P77" s="1040"/>
      <c r="Q77" s="1042">
        <v>272654</v>
      </c>
      <c r="R77" s="1043"/>
      <c r="S77" s="1043"/>
      <c r="T77" s="1043"/>
      <c r="U77" s="1044"/>
      <c r="V77" s="1045">
        <v>260337</v>
      </c>
      <c r="W77" s="1043"/>
      <c r="X77" s="1043"/>
      <c r="Y77" s="1043"/>
      <c r="Z77" s="1044"/>
      <c r="AA77" s="1045">
        <v>12317</v>
      </c>
      <c r="AB77" s="1043"/>
      <c r="AC77" s="1043"/>
      <c r="AD77" s="1043"/>
      <c r="AE77" s="1044"/>
      <c r="AF77" s="1045">
        <v>12317</v>
      </c>
      <c r="AG77" s="1043"/>
      <c r="AH77" s="1043"/>
      <c r="AI77" s="1043"/>
      <c r="AJ77" s="1044"/>
      <c r="AK77" s="1045" t="s">
        <v>523</v>
      </c>
      <c r="AL77" s="1043"/>
      <c r="AM77" s="1043"/>
      <c r="AN77" s="1043"/>
      <c r="AO77" s="1044"/>
      <c r="AP77" s="1045" t="s">
        <v>523</v>
      </c>
      <c r="AQ77" s="1043"/>
      <c r="AR77" s="1043"/>
      <c r="AS77" s="1043"/>
      <c r="AT77" s="1044"/>
      <c r="AU77" s="1045" t="s">
        <v>523</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395</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13459</v>
      </c>
      <c r="AG88" s="1023"/>
      <c r="AH88" s="1023"/>
      <c r="AI88" s="1023"/>
      <c r="AJ88" s="1023"/>
      <c r="AK88" s="1027"/>
      <c r="AL88" s="1027"/>
      <c r="AM88" s="1027"/>
      <c r="AN88" s="1027"/>
      <c r="AO88" s="1027"/>
      <c r="AP88" s="1023">
        <v>2037</v>
      </c>
      <c r="AQ88" s="1023"/>
      <c r="AR88" s="1023"/>
      <c r="AS88" s="1023"/>
      <c r="AT88" s="1023"/>
      <c r="AU88" s="1023" t="s">
        <v>587</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309</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309</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309</v>
      </c>
      <c r="DR109" s="960"/>
      <c r="DS109" s="960"/>
      <c r="DT109" s="960"/>
      <c r="DU109" s="961"/>
      <c r="DV109" s="962" t="s">
        <v>436</v>
      </c>
      <c r="DW109" s="960"/>
      <c r="DX109" s="960"/>
      <c r="DY109" s="960"/>
      <c r="DZ109" s="993"/>
    </row>
    <row r="110" spans="1:131" s="233"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474938</v>
      </c>
      <c r="AB110" s="953"/>
      <c r="AC110" s="953"/>
      <c r="AD110" s="953"/>
      <c r="AE110" s="954"/>
      <c r="AF110" s="955">
        <v>540724</v>
      </c>
      <c r="AG110" s="953"/>
      <c r="AH110" s="953"/>
      <c r="AI110" s="953"/>
      <c r="AJ110" s="954"/>
      <c r="AK110" s="955">
        <v>618676</v>
      </c>
      <c r="AL110" s="953"/>
      <c r="AM110" s="953"/>
      <c r="AN110" s="953"/>
      <c r="AO110" s="954"/>
      <c r="AP110" s="956">
        <v>12.4</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7419572</v>
      </c>
      <c r="BR110" s="906"/>
      <c r="BS110" s="906"/>
      <c r="BT110" s="906"/>
      <c r="BU110" s="906"/>
      <c r="BV110" s="906">
        <v>7403852</v>
      </c>
      <c r="BW110" s="906"/>
      <c r="BX110" s="906"/>
      <c r="BY110" s="906"/>
      <c r="BZ110" s="906"/>
      <c r="CA110" s="906">
        <v>7566758</v>
      </c>
      <c r="CB110" s="906"/>
      <c r="CC110" s="906"/>
      <c r="CD110" s="906"/>
      <c r="CE110" s="906"/>
      <c r="CF110" s="930">
        <v>152.19999999999999</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416</v>
      </c>
      <c r="DH110" s="906"/>
      <c r="DI110" s="906"/>
      <c r="DJ110" s="906"/>
      <c r="DK110" s="906"/>
      <c r="DL110" s="906" t="s">
        <v>416</v>
      </c>
      <c r="DM110" s="906"/>
      <c r="DN110" s="906"/>
      <c r="DO110" s="906"/>
      <c r="DP110" s="906"/>
      <c r="DQ110" s="906" t="s">
        <v>397</v>
      </c>
      <c r="DR110" s="906"/>
      <c r="DS110" s="906"/>
      <c r="DT110" s="906"/>
      <c r="DU110" s="906"/>
      <c r="DV110" s="907" t="s">
        <v>416</v>
      </c>
      <c r="DW110" s="907"/>
      <c r="DX110" s="907"/>
      <c r="DY110" s="907"/>
      <c r="DZ110" s="908"/>
    </row>
    <row r="111" spans="1:131" s="233" customFormat="1" ht="26.25" customHeight="1" x14ac:dyDescent="0.2">
      <c r="A111" s="838" t="s">
        <v>442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397</v>
      </c>
      <c r="AB111" s="983"/>
      <c r="AC111" s="983"/>
      <c r="AD111" s="983"/>
      <c r="AE111" s="984"/>
      <c r="AF111" s="985" t="s">
        <v>416</v>
      </c>
      <c r="AG111" s="983"/>
      <c r="AH111" s="983"/>
      <c r="AI111" s="983"/>
      <c r="AJ111" s="984"/>
      <c r="AK111" s="985" t="s">
        <v>443</v>
      </c>
      <c r="AL111" s="983"/>
      <c r="AM111" s="983"/>
      <c r="AN111" s="983"/>
      <c r="AO111" s="984"/>
      <c r="AP111" s="986" t="s">
        <v>444</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397</v>
      </c>
      <c r="BR111" s="881"/>
      <c r="BS111" s="881"/>
      <c r="BT111" s="881"/>
      <c r="BU111" s="881"/>
      <c r="BV111" s="881" t="s">
        <v>397</v>
      </c>
      <c r="BW111" s="881"/>
      <c r="BX111" s="881"/>
      <c r="BY111" s="881"/>
      <c r="BZ111" s="881"/>
      <c r="CA111" s="881" t="s">
        <v>416</v>
      </c>
      <c r="CB111" s="881"/>
      <c r="CC111" s="881"/>
      <c r="CD111" s="881"/>
      <c r="CE111" s="881"/>
      <c r="CF111" s="939" t="s">
        <v>416</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443</v>
      </c>
      <c r="DM111" s="881"/>
      <c r="DN111" s="881"/>
      <c r="DO111" s="881"/>
      <c r="DP111" s="881"/>
      <c r="DQ111" s="881" t="s">
        <v>416</v>
      </c>
      <c r="DR111" s="881"/>
      <c r="DS111" s="881"/>
      <c r="DT111" s="881"/>
      <c r="DU111" s="881"/>
      <c r="DV111" s="858" t="s">
        <v>416</v>
      </c>
      <c r="DW111" s="858"/>
      <c r="DX111" s="858"/>
      <c r="DY111" s="858"/>
      <c r="DZ111" s="859"/>
    </row>
    <row r="112" spans="1:131" s="233" customFormat="1" ht="26.25" customHeight="1" x14ac:dyDescent="0.2">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443</v>
      </c>
      <c r="AB112" s="844"/>
      <c r="AC112" s="844"/>
      <c r="AD112" s="844"/>
      <c r="AE112" s="845"/>
      <c r="AF112" s="846" t="s">
        <v>449</v>
      </c>
      <c r="AG112" s="844"/>
      <c r="AH112" s="844"/>
      <c r="AI112" s="844"/>
      <c r="AJ112" s="845"/>
      <c r="AK112" s="846" t="s">
        <v>416</v>
      </c>
      <c r="AL112" s="844"/>
      <c r="AM112" s="844"/>
      <c r="AN112" s="844"/>
      <c r="AO112" s="845"/>
      <c r="AP112" s="888" t="s">
        <v>416</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t="s">
        <v>451</v>
      </c>
      <c r="BR112" s="881"/>
      <c r="BS112" s="881"/>
      <c r="BT112" s="881"/>
      <c r="BU112" s="881"/>
      <c r="BV112" s="881" t="s">
        <v>416</v>
      </c>
      <c r="BW112" s="881"/>
      <c r="BX112" s="881"/>
      <c r="BY112" s="881"/>
      <c r="BZ112" s="881"/>
      <c r="CA112" s="881" t="s">
        <v>416</v>
      </c>
      <c r="CB112" s="881"/>
      <c r="CC112" s="881"/>
      <c r="CD112" s="881"/>
      <c r="CE112" s="881"/>
      <c r="CF112" s="939" t="s">
        <v>416</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443</v>
      </c>
      <c r="DH112" s="881"/>
      <c r="DI112" s="881"/>
      <c r="DJ112" s="881"/>
      <c r="DK112" s="881"/>
      <c r="DL112" s="881" t="s">
        <v>397</v>
      </c>
      <c r="DM112" s="881"/>
      <c r="DN112" s="881"/>
      <c r="DO112" s="881"/>
      <c r="DP112" s="881"/>
      <c r="DQ112" s="881" t="s">
        <v>453</v>
      </c>
      <c r="DR112" s="881"/>
      <c r="DS112" s="881"/>
      <c r="DT112" s="881"/>
      <c r="DU112" s="881"/>
      <c r="DV112" s="858" t="s">
        <v>397</v>
      </c>
      <c r="DW112" s="858"/>
      <c r="DX112" s="858"/>
      <c r="DY112" s="858"/>
      <c r="DZ112" s="859"/>
    </row>
    <row r="113" spans="1:130" s="233" customFormat="1" ht="26.25" customHeight="1" x14ac:dyDescent="0.2">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1828</v>
      </c>
      <c r="AB113" s="983"/>
      <c r="AC113" s="983"/>
      <c r="AD113" s="983"/>
      <c r="AE113" s="984"/>
      <c r="AF113" s="985">
        <v>2397</v>
      </c>
      <c r="AG113" s="983"/>
      <c r="AH113" s="983"/>
      <c r="AI113" s="983"/>
      <c r="AJ113" s="984"/>
      <c r="AK113" s="985">
        <v>2129</v>
      </c>
      <c r="AL113" s="983"/>
      <c r="AM113" s="983"/>
      <c r="AN113" s="983"/>
      <c r="AO113" s="984"/>
      <c r="AP113" s="986">
        <v>0</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359726</v>
      </c>
      <c r="BR113" s="881"/>
      <c r="BS113" s="881"/>
      <c r="BT113" s="881"/>
      <c r="BU113" s="881"/>
      <c r="BV113" s="881">
        <v>358456</v>
      </c>
      <c r="BW113" s="881"/>
      <c r="BX113" s="881"/>
      <c r="BY113" s="881"/>
      <c r="BZ113" s="881"/>
      <c r="CA113" s="881">
        <v>312073</v>
      </c>
      <c r="CB113" s="881"/>
      <c r="CC113" s="881"/>
      <c r="CD113" s="881"/>
      <c r="CE113" s="881"/>
      <c r="CF113" s="939">
        <v>6.3</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397</v>
      </c>
      <c r="DH113" s="844"/>
      <c r="DI113" s="844"/>
      <c r="DJ113" s="844"/>
      <c r="DK113" s="845"/>
      <c r="DL113" s="846" t="s">
        <v>416</v>
      </c>
      <c r="DM113" s="844"/>
      <c r="DN113" s="844"/>
      <c r="DO113" s="844"/>
      <c r="DP113" s="845"/>
      <c r="DQ113" s="846" t="s">
        <v>416</v>
      </c>
      <c r="DR113" s="844"/>
      <c r="DS113" s="844"/>
      <c r="DT113" s="844"/>
      <c r="DU113" s="845"/>
      <c r="DV113" s="888" t="s">
        <v>416</v>
      </c>
      <c r="DW113" s="889"/>
      <c r="DX113" s="889"/>
      <c r="DY113" s="889"/>
      <c r="DZ113" s="890"/>
    </row>
    <row r="114" spans="1:130" s="233" customFormat="1" ht="26.25" customHeight="1" x14ac:dyDescent="0.2">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63374</v>
      </c>
      <c r="AB114" s="844"/>
      <c r="AC114" s="844"/>
      <c r="AD114" s="844"/>
      <c r="AE114" s="845"/>
      <c r="AF114" s="846">
        <v>62861</v>
      </c>
      <c r="AG114" s="844"/>
      <c r="AH114" s="844"/>
      <c r="AI114" s="844"/>
      <c r="AJ114" s="845"/>
      <c r="AK114" s="846">
        <v>62734</v>
      </c>
      <c r="AL114" s="844"/>
      <c r="AM114" s="844"/>
      <c r="AN114" s="844"/>
      <c r="AO114" s="845"/>
      <c r="AP114" s="888">
        <v>1.3</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743092</v>
      </c>
      <c r="BR114" s="881"/>
      <c r="BS114" s="881"/>
      <c r="BT114" s="881"/>
      <c r="BU114" s="881"/>
      <c r="BV114" s="881">
        <v>704436</v>
      </c>
      <c r="BW114" s="881"/>
      <c r="BX114" s="881"/>
      <c r="BY114" s="881"/>
      <c r="BZ114" s="881"/>
      <c r="CA114" s="881">
        <v>650661</v>
      </c>
      <c r="CB114" s="881"/>
      <c r="CC114" s="881"/>
      <c r="CD114" s="881"/>
      <c r="CE114" s="881"/>
      <c r="CF114" s="939">
        <v>13.1</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397</v>
      </c>
      <c r="DM114" s="844"/>
      <c r="DN114" s="844"/>
      <c r="DO114" s="844"/>
      <c r="DP114" s="845"/>
      <c r="DQ114" s="846" t="s">
        <v>397</v>
      </c>
      <c r="DR114" s="844"/>
      <c r="DS114" s="844"/>
      <c r="DT114" s="844"/>
      <c r="DU114" s="845"/>
      <c r="DV114" s="888" t="s">
        <v>444</v>
      </c>
      <c r="DW114" s="889"/>
      <c r="DX114" s="889"/>
      <c r="DY114" s="889"/>
      <c r="DZ114" s="890"/>
    </row>
    <row r="115" spans="1:130" s="233" customFormat="1" ht="26.25" customHeight="1" x14ac:dyDescent="0.2">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444</v>
      </c>
      <c r="AB115" s="983"/>
      <c r="AC115" s="983"/>
      <c r="AD115" s="983"/>
      <c r="AE115" s="984"/>
      <c r="AF115" s="985" t="s">
        <v>444</v>
      </c>
      <c r="AG115" s="983"/>
      <c r="AH115" s="983"/>
      <c r="AI115" s="983"/>
      <c r="AJ115" s="984"/>
      <c r="AK115" s="985" t="s">
        <v>443</v>
      </c>
      <c r="AL115" s="983"/>
      <c r="AM115" s="983"/>
      <c r="AN115" s="983"/>
      <c r="AO115" s="984"/>
      <c r="AP115" s="986" t="s">
        <v>416</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416</v>
      </c>
      <c r="BR115" s="881"/>
      <c r="BS115" s="881"/>
      <c r="BT115" s="881"/>
      <c r="BU115" s="881"/>
      <c r="BV115" s="881" t="s">
        <v>416</v>
      </c>
      <c r="BW115" s="881"/>
      <c r="BX115" s="881"/>
      <c r="BY115" s="881"/>
      <c r="BZ115" s="881"/>
      <c r="CA115" s="881" t="s">
        <v>443</v>
      </c>
      <c r="CB115" s="881"/>
      <c r="CC115" s="881"/>
      <c r="CD115" s="881"/>
      <c r="CE115" s="881"/>
      <c r="CF115" s="939" t="s">
        <v>444</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416</v>
      </c>
      <c r="DH115" s="844"/>
      <c r="DI115" s="844"/>
      <c r="DJ115" s="844"/>
      <c r="DK115" s="845"/>
      <c r="DL115" s="846" t="s">
        <v>443</v>
      </c>
      <c r="DM115" s="844"/>
      <c r="DN115" s="844"/>
      <c r="DO115" s="844"/>
      <c r="DP115" s="845"/>
      <c r="DQ115" s="846" t="s">
        <v>444</v>
      </c>
      <c r="DR115" s="844"/>
      <c r="DS115" s="844"/>
      <c r="DT115" s="844"/>
      <c r="DU115" s="845"/>
      <c r="DV115" s="888" t="s">
        <v>444</v>
      </c>
      <c r="DW115" s="889"/>
      <c r="DX115" s="889"/>
      <c r="DY115" s="889"/>
      <c r="DZ115" s="890"/>
    </row>
    <row r="116" spans="1:130" s="233" customFormat="1" ht="26.25" customHeight="1" x14ac:dyDescent="0.2">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88</v>
      </c>
      <c r="AB116" s="844"/>
      <c r="AC116" s="844"/>
      <c r="AD116" s="844"/>
      <c r="AE116" s="845"/>
      <c r="AF116" s="846" t="s">
        <v>416</v>
      </c>
      <c r="AG116" s="844"/>
      <c r="AH116" s="844"/>
      <c r="AI116" s="844"/>
      <c r="AJ116" s="845"/>
      <c r="AK116" s="846" t="s">
        <v>416</v>
      </c>
      <c r="AL116" s="844"/>
      <c r="AM116" s="844"/>
      <c r="AN116" s="844"/>
      <c r="AO116" s="845"/>
      <c r="AP116" s="888" t="s">
        <v>443</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397</v>
      </c>
      <c r="BR116" s="881"/>
      <c r="BS116" s="881"/>
      <c r="BT116" s="881"/>
      <c r="BU116" s="881"/>
      <c r="BV116" s="881" t="s">
        <v>443</v>
      </c>
      <c r="BW116" s="881"/>
      <c r="BX116" s="881"/>
      <c r="BY116" s="881"/>
      <c r="BZ116" s="881"/>
      <c r="CA116" s="881" t="s">
        <v>449</v>
      </c>
      <c r="CB116" s="881"/>
      <c r="CC116" s="881"/>
      <c r="CD116" s="881"/>
      <c r="CE116" s="881"/>
      <c r="CF116" s="939" t="s">
        <v>443</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416</v>
      </c>
      <c r="DH116" s="844"/>
      <c r="DI116" s="844"/>
      <c r="DJ116" s="844"/>
      <c r="DK116" s="845"/>
      <c r="DL116" s="846" t="s">
        <v>397</v>
      </c>
      <c r="DM116" s="844"/>
      <c r="DN116" s="844"/>
      <c r="DO116" s="844"/>
      <c r="DP116" s="845"/>
      <c r="DQ116" s="846" t="s">
        <v>397</v>
      </c>
      <c r="DR116" s="844"/>
      <c r="DS116" s="844"/>
      <c r="DT116" s="844"/>
      <c r="DU116" s="845"/>
      <c r="DV116" s="888" t="s">
        <v>416</v>
      </c>
      <c r="DW116" s="889"/>
      <c r="DX116" s="889"/>
      <c r="DY116" s="889"/>
      <c r="DZ116" s="890"/>
    </row>
    <row r="117" spans="1:130" s="233"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540228</v>
      </c>
      <c r="AB117" s="967"/>
      <c r="AC117" s="967"/>
      <c r="AD117" s="967"/>
      <c r="AE117" s="968"/>
      <c r="AF117" s="969">
        <v>605982</v>
      </c>
      <c r="AG117" s="967"/>
      <c r="AH117" s="967"/>
      <c r="AI117" s="967"/>
      <c r="AJ117" s="968"/>
      <c r="AK117" s="969">
        <v>683539</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416</v>
      </c>
      <c r="BR117" s="881"/>
      <c r="BS117" s="881"/>
      <c r="BT117" s="881"/>
      <c r="BU117" s="881"/>
      <c r="BV117" s="881" t="s">
        <v>444</v>
      </c>
      <c r="BW117" s="881"/>
      <c r="BX117" s="881"/>
      <c r="BY117" s="881"/>
      <c r="BZ117" s="881"/>
      <c r="CA117" s="881" t="s">
        <v>416</v>
      </c>
      <c r="CB117" s="881"/>
      <c r="CC117" s="881"/>
      <c r="CD117" s="881"/>
      <c r="CE117" s="881"/>
      <c r="CF117" s="939" t="s">
        <v>444</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444</v>
      </c>
      <c r="DH117" s="844"/>
      <c r="DI117" s="844"/>
      <c r="DJ117" s="844"/>
      <c r="DK117" s="845"/>
      <c r="DL117" s="846" t="s">
        <v>416</v>
      </c>
      <c r="DM117" s="844"/>
      <c r="DN117" s="844"/>
      <c r="DO117" s="844"/>
      <c r="DP117" s="845"/>
      <c r="DQ117" s="846" t="s">
        <v>444</v>
      </c>
      <c r="DR117" s="844"/>
      <c r="DS117" s="844"/>
      <c r="DT117" s="844"/>
      <c r="DU117" s="845"/>
      <c r="DV117" s="888" t="s">
        <v>444</v>
      </c>
      <c r="DW117" s="889"/>
      <c r="DX117" s="889"/>
      <c r="DY117" s="889"/>
      <c r="DZ117" s="890"/>
    </row>
    <row r="118" spans="1:130" s="233"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309</v>
      </c>
      <c r="AL118" s="960"/>
      <c r="AM118" s="960"/>
      <c r="AN118" s="960"/>
      <c r="AO118" s="961"/>
      <c r="AP118" s="963" t="s">
        <v>436</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397</v>
      </c>
      <c r="BR118" s="909"/>
      <c r="BS118" s="909"/>
      <c r="BT118" s="909"/>
      <c r="BU118" s="909"/>
      <c r="BV118" s="909" t="s">
        <v>416</v>
      </c>
      <c r="BW118" s="909"/>
      <c r="BX118" s="909"/>
      <c r="BY118" s="909"/>
      <c r="BZ118" s="909"/>
      <c r="CA118" s="909" t="s">
        <v>416</v>
      </c>
      <c r="CB118" s="909"/>
      <c r="CC118" s="909"/>
      <c r="CD118" s="909"/>
      <c r="CE118" s="909"/>
      <c r="CF118" s="939" t="s">
        <v>444</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444</v>
      </c>
      <c r="DH118" s="844"/>
      <c r="DI118" s="844"/>
      <c r="DJ118" s="844"/>
      <c r="DK118" s="845"/>
      <c r="DL118" s="846" t="s">
        <v>444</v>
      </c>
      <c r="DM118" s="844"/>
      <c r="DN118" s="844"/>
      <c r="DO118" s="844"/>
      <c r="DP118" s="845"/>
      <c r="DQ118" s="846" t="s">
        <v>397</v>
      </c>
      <c r="DR118" s="844"/>
      <c r="DS118" s="844"/>
      <c r="DT118" s="844"/>
      <c r="DU118" s="845"/>
      <c r="DV118" s="888" t="s">
        <v>416</v>
      </c>
      <c r="DW118" s="889"/>
      <c r="DX118" s="889"/>
      <c r="DY118" s="889"/>
      <c r="DZ118" s="890"/>
    </row>
    <row r="119" spans="1:130" s="233"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444</v>
      </c>
      <c r="AB119" s="953"/>
      <c r="AC119" s="953"/>
      <c r="AD119" s="953"/>
      <c r="AE119" s="954"/>
      <c r="AF119" s="955" t="s">
        <v>444</v>
      </c>
      <c r="AG119" s="953"/>
      <c r="AH119" s="953"/>
      <c r="AI119" s="953"/>
      <c r="AJ119" s="954"/>
      <c r="AK119" s="955" t="s">
        <v>444</v>
      </c>
      <c r="AL119" s="953"/>
      <c r="AM119" s="953"/>
      <c r="AN119" s="953"/>
      <c r="AO119" s="954"/>
      <c r="AP119" s="956" t="s">
        <v>416</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471</v>
      </c>
      <c r="BP119" s="942"/>
      <c r="BQ119" s="943">
        <v>8522390</v>
      </c>
      <c r="BR119" s="909"/>
      <c r="BS119" s="909"/>
      <c r="BT119" s="909"/>
      <c r="BU119" s="909"/>
      <c r="BV119" s="909">
        <v>8466744</v>
      </c>
      <c r="BW119" s="909"/>
      <c r="BX119" s="909"/>
      <c r="BY119" s="909"/>
      <c r="BZ119" s="909"/>
      <c r="CA119" s="909">
        <v>8529492</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444</v>
      </c>
      <c r="DH119" s="828"/>
      <c r="DI119" s="828"/>
      <c r="DJ119" s="828"/>
      <c r="DK119" s="829"/>
      <c r="DL119" s="830" t="s">
        <v>397</v>
      </c>
      <c r="DM119" s="828"/>
      <c r="DN119" s="828"/>
      <c r="DO119" s="828"/>
      <c r="DP119" s="829"/>
      <c r="DQ119" s="830" t="s">
        <v>397</v>
      </c>
      <c r="DR119" s="828"/>
      <c r="DS119" s="828"/>
      <c r="DT119" s="828"/>
      <c r="DU119" s="829"/>
      <c r="DV119" s="912" t="s">
        <v>397</v>
      </c>
      <c r="DW119" s="913"/>
      <c r="DX119" s="913"/>
      <c r="DY119" s="913"/>
      <c r="DZ119" s="914"/>
    </row>
    <row r="120" spans="1:130" s="233"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416</v>
      </c>
      <c r="AB120" s="844"/>
      <c r="AC120" s="844"/>
      <c r="AD120" s="844"/>
      <c r="AE120" s="845"/>
      <c r="AF120" s="846" t="s">
        <v>444</v>
      </c>
      <c r="AG120" s="844"/>
      <c r="AH120" s="844"/>
      <c r="AI120" s="844"/>
      <c r="AJ120" s="845"/>
      <c r="AK120" s="846" t="s">
        <v>416</v>
      </c>
      <c r="AL120" s="844"/>
      <c r="AM120" s="844"/>
      <c r="AN120" s="844"/>
      <c r="AO120" s="845"/>
      <c r="AP120" s="888" t="s">
        <v>444</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3130680</v>
      </c>
      <c r="BR120" s="906"/>
      <c r="BS120" s="906"/>
      <c r="BT120" s="906"/>
      <c r="BU120" s="906"/>
      <c r="BV120" s="906">
        <v>3073482</v>
      </c>
      <c r="BW120" s="906"/>
      <c r="BX120" s="906"/>
      <c r="BY120" s="906"/>
      <c r="BZ120" s="906"/>
      <c r="CA120" s="906">
        <v>3530824</v>
      </c>
      <c r="CB120" s="906"/>
      <c r="CC120" s="906"/>
      <c r="CD120" s="906"/>
      <c r="CE120" s="906"/>
      <c r="CF120" s="930">
        <v>71</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t="s">
        <v>416</v>
      </c>
      <c r="DH120" s="906"/>
      <c r="DI120" s="906"/>
      <c r="DJ120" s="906"/>
      <c r="DK120" s="906"/>
      <c r="DL120" s="906" t="s">
        <v>444</v>
      </c>
      <c r="DM120" s="906"/>
      <c r="DN120" s="906"/>
      <c r="DO120" s="906"/>
      <c r="DP120" s="906"/>
      <c r="DQ120" s="906" t="s">
        <v>449</v>
      </c>
      <c r="DR120" s="906"/>
      <c r="DS120" s="906"/>
      <c r="DT120" s="906"/>
      <c r="DU120" s="906"/>
      <c r="DV120" s="907" t="s">
        <v>444</v>
      </c>
      <c r="DW120" s="907"/>
      <c r="DX120" s="907"/>
      <c r="DY120" s="907"/>
      <c r="DZ120" s="908"/>
    </row>
    <row r="121" spans="1:130" s="233" customFormat="1" ht="26.25" customHeight="1" x14ac:dyDescent="0.2">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416</v>
      </c>
      <c r="AB121" s="844"/>
      <c r="AC121" s="844"/>
      <c r="AD121" s="844"/>
      <c r="AE121" s="845"/>
      <c r="AF121" s="846" t="s">
        <v>397</v>
      </c>
      <c r="AG121" s="844"/>
      <c r="AH121" s="844"/>
      <c r="AI121" s="844"/>
      <c r="AJ121" s="845"/>
      <c r="AK121" s="846" t="s">
        <v>451</v>
      </c>
      <c r="AL121" s="844"/>
      <c r="AM121" s="844"/>
      <c r="AN121" s="844"/>
      <c r="AO121" s="845"/>
      <c r="AP121" s="888" t="s">
        <v>416</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87138</v>
      </c>
      <c r="BR121" s="881"/>
      <c r="BS121" s="881"/>
      <c r="BT121" s="881"/>
      <c r="BU121" s="881"/>
      <c r="BV121" s="881">
        <v>72849</v>
      </c>
      <c r="BW121" s="881"/>
      <c r="BX121" s="881"/>
      <c r="BY121" s="881"/>
      <c r="BZ121" s="881"/>
      <c r="CA121" s="881">
        <v>61017</v>
      </c>
      <c r="CB121" s="881"/>
      <c r="CC121" s="881"/>
      <c r="CD121" s="881"/>
      <c r="CE121" s="881"/>
      <c r="CF121" s="939">
        <v>1.2</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t="s">
        <v>444</v>
      </c>
      <c r="DH121" s="881"/>
      <c r="DI121" s="881"/>
      <c r="DJ121" s="881"/>
      <c r="DK121" s="881"/>
      <c r="DL121" s="881" t="s">
        <v>397</v>
      </c>
      <c r="DM121" s="881"/>
      <c r="DN121" s="881"/>
      <c r="DO121" s="881"/>
      <c r="DP121" s="881"/>
      <c r="DQ121" s="881" t="s">
        <v>444</v>
      </c>
      <c r="DR121" s="881"/>
      <c r="DS121" s="881"/>
      <c r="DT121" s="881"/>
      <c r="DU121" s="881"/>
      <c r="DV121" s="858" t="s">
        <v>416</v>
      </c>
      <c r="DW121" s="858"/>
      <c r="DX121" s="858"/>
      <c r="DY121" s="858"/>
      <c r="DZ121" s="859"/>
    </row>
    <row r="122" spans="1:130" s="233" customFormat="1" ht="26.25" customHeight="1" x14ac:dyDescent="0.2">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416</v>
      </c>
      <c r="AB122" s="844"/>
      <c r="AC122" s="844"/>
      <c r="AD122" s="844"/>
      <c r="AE122" s="845"/>
      <c r="AF122" s="846" t="s">
        <v>416</v>
      </c>
      <c r="AG122" s="844"/>
      <c r="AH122" s="844"/>
      <c r="AI122" s="844"/>
      <c r="AJ122" s="845"/>
      <c r="AK122" s="846" t="s">
        <v>449</v>
      </c>
      <c r="AL122" s="844"/>
      <c r="AM122" s="844"/>
      <c r="AN122" s="844"/>
      <c r="AO122" s="845"/>
      <c r="AP122" s="888" t="s">
        <v>444</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5268530</v>
      </c>
      <c r="BR122" s="909"/>
      <c r="BS122" s="909"/>
      <c r="BT122" s="909"/>
      <c r="BU122" s="909"/>
      <c r="BV122" s="909">
        <v>5202023</v>
      </c>
      <c r="BW122" s="909"/>
      <c r="BX122" s="909"/>
      <c r="BY122" s="909"/>
      <c r="BZ122" s="909"/>
      <c r="CA122" s="909">
        <v>5311839</v>
      </c>
      <c r="CB122" s="909"/>
      <c r="CC122" s="909"/>
      <c r="CD122" s="909"/>
      <c r="CE122" s="909"/>
      <c r="CF122" s="910">
        <v>106.8</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t="s">
        <v>416</v>
      </c>
      <c r="DH122" s="881"/>
      <c r="DI122" s="881"/>
      <c r="DJ122" s="881"/>
      <c r="DK122" s="881"/>
      <c r="DL122" s="881" t="s">
        <v>416</v>
      </c>
      <c r="DM122" s="881"/>
      <c r="DN122" s="881"/>
      <c r="DO122" s="881"/>
      <c r="DP122" s="881"/>
      <c r="DQ122" s="881" t="s">
        <v>416</v>
      </c>
      <c r="DR122" s="881"/>
      <c r="DS122" s="881"/>
      <c r="DT122" s="881"/>
      <c r="DU122" s="881"/>
      <c r="DV122" s="858" t="s">
        <v>444</v>
      </c>
      <c r="DW122" s="858"/>
      <c r="DX122" s="858"/>
      <c r="DY122" s="858"/>
      <c r="DZ122" s="859"/>
    </row>
    <row r="123" spans="1:130" s="233" customFormat="1" ht="26.25" customHeight="1" x14ac:dyDescent="0.2">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416</v>
      </c>
      <c r="AB123" s="844"/>
      <c r="AC123" s="844"/>
      <c r="AD123" s="844"/>
      <c r="AE123" s="845"/>
      <c r="AF123" s="846" t="s">
        <v>444</v>
      </c>
      <c r="AG123" s="844"/>
      <c r="AH123" s="844"/>
      <c r="AI123" s="844"/>
      <c r="AJ123" s="845"/>
      <c r="AK123" s="846" t="s">
        <v>416</v>
      </c>
      <c r="AL123" s="844"/>
      <c r="AM123" s="844"/>
      <c r="AN123" s="844"/>
      <c r="AO123" s="845"/>
      <c r="AP123" s="888" t="s">
        <v>397</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482</v>
      </c>
      <c r="BP123" s="942"/>
      <c r="BQ123" s="896">
        <v>8486348</v>
      </c>
      <c r="BR123" s="897"/>
      <c r="BS123" s="897"/>
      <c r="BT123" s="897"/>
      <c r="BU123" s="897"/>
      <c r="BV123" s="897">
        <v>8348354</v>
      </c>
      <c r="BW123" s="897"/>
      <c r="BX123" s="897"/>
      <c r="BY123" s="897"/>
      <c r="BZ123" s="897"/>
      <c r="CA123" s="897">
        <v>8903680</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t="s">
        <v>451</v>
      </c>
      <c r="DH123" s="844"/>
      <c r="DI123" s="844"/>
      <c r="DJ123" s="844"/>
      <c r="DK123" s="845"/>
      <c r="DL123" s="846" t="s">
        <v>416</v>
      </c>
      <c r="DM123" s="844"/>
      <c r="DN123" s="844"/>
      <c r="DO123" s="844"/>
      <c r="DP123" s="845"/>
      <c r="DQ123" s="846" t="s">
        <v>444</v>
      </c>
      <c r="DR123" s="844"/>
      <c r="DS123" s="844"/>
      <c r="DT123" s="844"/>
      <c r="DU123" s="845"/>
      <c r="DV123" s="888" t="s">
        <v>451</v>
      </c>
      <c r="DW123" s="889"/>
      <c r="DX123" s="889"/>
      <c r="DY123" s="889"/>
      <c r="DZ123" s="890"/>
    </row>
    <row r="124" spans="1:130" s="233" customFormat="1" ht="26.25" customHeight="1" thickBot="1" x14ac:dyDescent="0.25">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444</v>
      </c>
      <c r="AB124" s="844"/>
      <c r="AC124" s="844"/>
      <c r="AD124" s="844"/>
      <c r="AE124" s="845"/>
      <c r="AF124" s="846" t="s">
        <v>444</v>
      </c>
      <c r="AG124" s="844"/>
      <c r="AH124" s="844"/>
      <c r="AI124" s="844"/>
      <c r="AJ124" s="845"/>
      <c r="AK124" s="846" t="s">
        <v>451</v>
      </c>
      <c r="AL124" s="844"/>
      <c r="AM124" s="844"/>
      <c r="AN124" s="844"/>
      <c r="AO124" s="845"/>
      <c r="AP124" s="888" t="s">
        <v>451</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0.8</v>
      </c>
      <c r="BR124" s="895"/>
      <c r="BS124" s="895"/>
      <c r="BT124" s="895"/>
      <c r="BU124" s="895"/>
      <c r="BV124" s="895">
        <v>2.5</v>
      </c>
      <c r="BW124" s="895"/>
      <c r="BX124" s="895"/>
      <c r="BY124" s="895"/>
      <c r="BZ124" s="895"/>
      <c r="CA124" s="895" t="s">
        <v>444</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449</v>
      </c>
      <c r="DH124" s="828"/>
      <c r="DI124" s="828"/>
      <c r="DJ124" s="828"/>
      <c r="DK124" s="829"/>
      <c r="DL124" s="830" t="s">
        <v>444</v>
      </c>
      <c r="DM124" s="828"/>
      <c r="DN124" s="828"/>
      <c r="DO124" s="828"/>
      <c r="DP124" s="829"/>
      <c r="DQ124" s="830" t="s">
        <v>444</v>
      </c>
      <c r="DR124" s="828"/>
      <c r="DS124" s="828"/>
      <c r="DT124" s="828"/>
      <c r="DU124" s="829"/>
      <c r="DV124" s="912" t="s">
        <v>444</v>
      </c>
      <c r="DW124" s="913"/>
      <c r="DX124" s="913"/>
      <c r="DY124" s="913"/>
      <c r="DZ124" s="914"/>
    </row>
    <row r="125" spans="1:130" s="233" customFormat="1" ht="26.25" customHeight="1" x14ac:dyDescent="0.2">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444</v>
      </c>
      <c r="AB125" s="844"/>
      <c r="AC125" s="844"/>
      <c r="AD125" s="844"/>
      <c r="AE125" s="845"/>
      <c r="AF125" s="846" t="s">
        <v>449</v>
      </c>
      <c r="AG125" s="844"/>
      <c r="AH125" s="844"/>
      <c r="AI125" s="844"/>
      <c r="AJ125" s="845"/>
      <c r="AK125" s="846" t="s">
        <v>444</v>
      </c>
      <c r="AL125" s="844"/>
      <c r="AM125" s="844"/>
      <c r="AN125" s="844"/>
      <c r="AO125" s="845"/>
      <c r="AP125" s="888" t="s">
        <v>444</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444</v>
      </c>
      <c r="DH125" s="906"/>
      <c r="DI125" s="906"/>
      <c r="DJ125" s="906"/>
      <c r="DK125" s="906"/>
      <c r="DL125" s="906" t="s">
        <v>444</v>
      </c>
      <c r="DM125" s="906"/>
      <c r="DN125" s="906"/>
      <c r="DO125" s="906"/>
      <c r="DP125" s="906"/>
      <c r="DQ125" s="906" t="s">
        <v>444</v>
      </c>
      <c r="DR125" s="906"/>
      <c r="DS125" s="906"/>
      <c r="DT125" s="906"/>
      <c r="DU125" s="906"/>
      <c r="DV125" s="907" t="s">
        <v>444</v>
      </c>
      <c r="DW125" s="907"/>
      <c r="DX125" s="907"/>
      <c r="DY125" s="907"/>
      <c r="DZ125" s="908"/>
    </row>
    <row r="126" spans="1:130" s="233" customFormat="1" ht="26.25" customHeight="1" thickBot="1" x14ac:dyDescent="0.25">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449</v>
      </c>
      <c r="AB126" s="844"/>
      <c r="AC126" s="844"/>
      <c r="AD126" s="844"/>
      <c r="AE126" s="845"/>
      <c r="AF126" s="846" t="s">
        <v>444</v>
      </c>
      <c r="AG126" s="844"/>
      <c r="AH126" s="844"/>
      <c r="AI126" s="844"/>
      <c r="AJ126" s="845"/>
      <c r="AK126" s="846" t="s">
        <v>444</v>
      </c>
      <c r="AL126" s="844"/>
      <c r="AM126" s="844"/>
      <c r="AN126" s="844"/>
      <c r="AO126" s="845"/>
      <c r="AP126" s="888" t="s">
        <v>444</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444</v>
      </c>
      <c r="DH126" s="881"/>
      <c r="DI126" s="881"/>
      <c r="DJ126" s="881"/>
      <c r="DK126" s="881"/>
      <c r="DL126" s="881" t="s">
        <v>444</v>
      </c>
      <c r="DM126" s="881"/>
      <c r="DN126" s="881"/>
      <c r="DO126" s="881"/>
      <c r="DP126" s="881"/>
      <c r="DQ126" s="881" t="s">
        <v>444</v>
      </c>
      <c r="DR126" s="881"/>
      <c r="DS126" s="881"/>
      <c r="DT126" s="881"/>
      <c r="DU126" s="881"/>
      <c r="DV126" s="858" t="s">
        <v>449</v>
      </c>
      <c r="DW126" s="858"/>
      <c r="DX126" s="858"/>
      <c r="DY126" s="858"/>
      <c r="DZ126" s="859"/>
    </row>
    <row r="127" spans="1:130" s="233" customFormat="1" ht="26.25" customHeight="1" x14ac:dyDescent="0.2">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444</v>
      </c>
      <c r="AB127" s="844"/>
      <c r="AC127" s="844"/>
      <c r="AD127" s="844"/>
      <c r="AE127" s="845"/>
      <c r="AF127" s="846" t="s">
        <v>444</v>
      </c>
      <c r="AG127" s="844"/>
      <c r="AH127" s="844"/>
      <c r="AI127" s="844"/>
      <c r="AJ127" s="845"/>
      <c r="AK127" s="846" t="s">
        <v>444</v>
      </c>
      <c r="AL127" s="844"/>
      <c r="AM127" s="844"/>
      <c r="AN127" s="844"/>
      <c r="AO127" s="845"/>
      <c r="AP127" s="888" t="s">
        <v>444</v>
      </c>
      <c r="AQ127" s="889"/>
      <c r="AR127" s="889"/>
      <c r="AS127" s="889"/>
      <c r="AT127" s="890"/>
      <c r="AU127" s="235"/>
      <c r="AV127" s="235"/>
      <c r="AW127" s="235"/>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444</v>
      </c>
      <c r="DH127" s="881"/>
      <c r="DI127" s="881"/>
      <c r="DJ127" s="881"/>
      <c r="DK127" s="881"/>
      <c r="DL127" s="881" t="s">
        <v>449</v>
      </c>
      <c r="DM127" s="881"/>
      <c r="DN127" s="881"/>
      <c r="DO127" s="881"/>
      <c r="DP127" s="881"/>
      <c r="DQ127" s="881" t="s">
        <v>444</v>
      </c>
      <c r="DR127" s="881"/>
      <c r="DS127" s="881"/>
      <c r="DT127" s="881"/>
      <c r="DU127" s="881"/>
      <c r="DV127" s="858" t="s">
        <v>444</v>
      </c>
      <c r="DW127" s="858"/>
      <c r="DX127" s="858"/>
      <c r="DY127" s="858"/>
      <c r="DZ127" s="859"/>
    </row>
    <row r="128" spans="1:130" s="233" customFormat="1" ht="26.25" customHeight="1" thickBot="1" x14ac:dyDescent="0.25">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9265</v>
      </c>
      <c r="AB128" s="865"/>
      <c r="AC128" s="865"/>
      <c r="AD128" s="865"/>
      <c r="AE128" s="866"/>
      <c r="AF128" s="867">
        <v>7300</v>
      </c>
      <c r="AG128" s="865"/>
      <c r="AH128" s="865"/>
      <c r="AI128" s="865"/>
      <c r="AJ128" s="866"/>
      <c r="AK128" s="867">
        <v>5870</v>
      </c>
      <c r="AL128" s="865"/>
      <c r="AM128" s="865"/>
      <c r="AN128" s="865"/>
      <c r="AO128" s="866"/>
      <c r="AP128" s="868"/>
      <c r="AQ128" s="869"/>
      <c r="AR128" s="869"/>
      <c r="AS128" s="869"/>
      <c r="AT128" s="870"/>
      <c r="AU128" s="235"/>
      <c r="AV128" s="235"/>
      <c r="AW128" s="235"/>
      <c r="AX128" s="871" t="s">
        <v>497</v>
      </c>
      <c r="AY128" s="872"/>
      <c r="AZ128" s="872"/>
      <c r="BA128" s="872"/>
      <c r="BB128" s="872"/>
      <c r="BC128" s="872"/>
      <c r="BD128" s="872"/>
      <c r="BE128" s="873"/>
      <c r="BF128" s="850" t="s">
        <v>397</v>
      </c>
      <c r="BG128" s="851"/>
      <c r="BH128" s="851"/>
      <c r="BI128" s="851"/>
      <c r="BJ128" s="851"/>
      <c r="BK128" s="851"/>
      <c r="BL128" s="874"/>
      <c r="BM128" s="850">
        <v>14.75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499</v>
      </c>
      <c r="DH128" s="855"/>
      <c r="DI128" s="855"/>
      <c r="DJ128" s="855"/>
      <c r="DK128" s="855"/>
      <c r="DL128" s="855" t="s">
        <v>500</v>
      </c>
      <c r="DM128" s="855"/>
      <c r="DN128" s="855"/>
      <c r="DO128" s="855"/>
      <c r="DP128" s="855"/>
      <c r="DQ128" s="855" t="s">
        <v>397</v>
      </c>
      <c r="DR128" s="855"/>
      <c r="DS128" s="855"/>
      <c r="DT128" s="855"/>
      <c r="DU128" s="855"/>
      <c r="DV128" s="856" t="s">
        <v>397</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4884078</v>
      </c>
      <c r="AB129" s="844"/>
      <c r="AC129" s="844"/>
      <c r="AD129" s="844"/>
      <c r="AE129" s="845"/>
      <c r="AF129" s="846">
        <v>5048836</v>
      </c>
      <c r="AG129" s="844"/>
      <c r="AH129" s="844"/>
      <c r="AI129" s="844"/>
      <c r="AJ129" s="845"/>
      <c r="AK129" s="846">
        <v>5397361</v>
      </c>
      <c r="AL129" s="844"/>
      <c r="AM129" s="844"/>
      <c r="AN129" s="844"/>
      <c r="AO129" s="845"/>
      <c r="AP129" s="847"/>
      <c r="AQ129" s="848"/>
      <c r="AR129" s="848"/>
      <c r="AS129" s="848"/>
      <c r="AT129" s="849"/>
      <c r="AU129" s="236"/>
      <c r="AV129" s="236"/>
      <c r="AW129" s="236"/>
      <c r="AX129" s="815" t="s">
        <v>502</v>
      </c>
      <c r="AY129" s="816"/>
      <c r="AZ129" s="816"/>
      <c r="BA129" s="816"/>
      <c r="BB129" s="816"/>
      <c r="BC129" s="816"/>
      <c r="BD129" s="816"/>
      <c r="BE129" s="817"/>
      <c r="BF129" s="834" t="s">
        <v>397</v>
      </c>
      <c r="BG129" s="835"/>
      <c r="BH129" s="835"/>
      <c r="BI129" s="835"/>
      <c r="BJ129" s="835"/>
      <c r="BK129" s="835"/>
      <c r="BL129" s="836"/>
      <c r="BM129" s="834">
        <v>19.75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400166</v>
      </c>
      <c r="AB130" s="844"/>
      <c r="AC130" s="844"/>
      <c r="AD130" s="844"/>
      <c r="AE130" s="845"/>
      <c r="AF130" s="846">
        <v>414461</v>
      </c>
      <c r="AG130" s="844"/>
      <c r="AH130" s="844"/>
      <c r="AI130" s="844"/>
      <c r="AJ130" s="845"/>
      <c r="AK130" s="846">
        <v>425526</v>
      </c>
      <c r="AL130" s="844"/>
      <c r="AM130" s="844"/>
      <c r="AN130" s="844"/>
      <c r="AO130" s="845"/>
      <c r="AP130" s="847"/>
      <c r="AQ130" s="848"/>
      <c r="AR130" s="848"/>
      <c r="AS130" s="848"/>
      <c r="AT130" s="849"/>
      <c r="AU130" s="236"/>
      <c r="AV130" s="236"/>
      <c r="AW130" s="236"/>
      <c r="AX130" s="815" t="s">
        <v>505</v>
      </c>
      <c r="AY130" s="816"/>
      <c r="AZ130" s="816"/>
      <c r="BA130" s="816"/>
      <c r="BB130" s="816"/>
      <c r="BC130" s="816"/>
      <c r="BD130" s="816"/>
      <c r="BE130" s="817"/>
      <c r="BF130" s="818">
        <v>3.9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4483912</v>
      </c>
      <c r="AB131" s="828"/>
      <c r="AC131" s="828"/>
      <c r="AD131" s="828"/>
      <c r="AE131" s="829"/>
      <c r="AF131" s="830">
        <v>4634375</v>
      </c>
      <c r="AG131" s="828"/>
      <c r="AH131" s="828"/>
      <c r="AI131" s="828"/>
      <c r="AJ131" s="829"/>
      <c r="AK131" s="830">
        <v>4971835</v>
      </c>
      <c r="AL131" s="828"/>
      <c r="AM131" s="828"/>
      <c r="AN131" s="828"/>
      <c r="AO131" s="829"/>
      <c r="AP131" s="831"/>
      <c r="AQ131" s="832"/>
      <c r="AR131" s="832"/>
      <c r="AS131" s="832"/>
      <c r="AT131" s="833"/>
      <c r="AU131" s="236"/>
      <c r="AV131" s="236"/>
      <c r="AW131" s="236"/>
      <c r="AX131" s="793" t="s">
        <v>507</v>
      </c>
      <c r="AY131" s="794"/>
      <c r="AZ131" s="794"/>
      <c r="BA131" s="794"/>
      <c r="BB131" s="794"/>
      <c r="BC131" s="794"/>
      <c r="BD131" s="794"/>
      <c r="BE131" s="795"/>
      <c r="BF131" s="796" t="s">
        <v>508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2.9170287020000001</v>
      </c>
      <c r="AB132" s="809"/>
      <c r="AC132" s="809"/>
      <c r="AD132" s="809"/>
      <c r="AE132" s="810"/>
      <c r="AF132" s="811">
        <v>3.9750991230000001</v>
      </c>
      <c r="AG132" s="809"/>
      <c r="AH132" s="809"/>
      <c r="AI132" s="809"/>
      <c r="AJ132" s="810"/>
      <c r="AK132" s="811">
        <v>5.0714273499999996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2.6</v>
      </c>
      <c r="AB133" s="788"/>
      <c r="AC133" s="788"/>
      <c r="AD133" s="788"/>
      <c r="AE133" s="789"/>
      <c r="AF133" s="787">
        <v>3.1</v>
      </c>
      <c r="AG133" s="788"/>
      <c r="AH133" s="788"/>
      <c r="AI133" s="788"/>
      <c r="AJ133" s="789"/>
      <c r="AK133" s="787">
        <v>3.9</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LKlvf5v+Cv6zx/p2VmtfJmS4/ojhbTBSjLml/QuZHFCfe0TiW4u8o3zWII5rIMwSgwfnKsV8Zs7gWEzyWhwg==" saltValue="8HsEE5qhwUvPK4hnUH5k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512</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SQv01jG17uc+0Ac4a5NDk8ckbUNP9SBVbweZweZ1IJnGhomP3bK5jHTL2EGZTHNcVni2PKaWcuXbzAQ02C1YA==" saltValue="2v7f2wAxmQaJ0PT3q4Lv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515</v>
      </c>
      <c r="AP7" s="275"/>
      <c r="AQ7" s="276" t="s">
        <v>516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517</v>
      </c>
      <c r="AQ8" s="282" t="s">
        <v>518</v>
      </c>
      <c r="AR8" s="283" t="s">
        <v>519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520</v>
      </c>
      <c r="AL9" s="1195"/>
      <c r="AM9" s="1195"/>
      <c r="AN9" s="1196"/>
      <c r="AO9" s="284">
        <v>1277918</v>
      </c>
      <c r="AP9" s="284">
        <v>57185</v>
      </c>
      <c r="AQ9" s="285">
        <v>75794</v>
      </c>
      <c r="AR9" s="286">
        <v>-24.6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521</v>
      </c>
      <c r="AL10" s="1195"/>
      <c r="AM10" s="1195"/>
      <c r="AN10" s="1196"/>
      <c r="AO10" s="287">
        <v>315684</v>
      </c>
      <c r="AP10" s="287">
        <v>14126</v>
      </c>
      <c r="AQ10" s="288">
        <v>8131</v>
      </c>
      <c r="AR10" s="289">
        <v>73.7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522</v>
      </c>
      <c r="AL11" s="1195"/>
      <c r="AM11" s="1195"/>
      <c r="AN11" s="1196"/>
      <c r="AO11" s="287" t="s">
        <v>523</v>
      </c>
      <c r="AP11" s="287" t="s">
        <v>523</v>
      </c>
      <c r="AQ11" s="288">
        <v>549</v>
      </c>
      <c r="AR11" s="289" t="s">
        <v>523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524</v>
      </c>
      <c r="AL12" s="1195"/>
      <c r="AM12" s="1195"/>
      <c r="AN12" s="1196"/>
      <c r="AO12" s="287" t="s">
        <v>523</v>
      </c>
      <c r="AP12" s="287" t="s">
        <v>523</v>
      </c>
      <c r="AQ12" s="288">
        <v>5</v>
      </c>
      <c r="AR12" s="289" t="s">
        <v>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525</v>
      </c>
      <c r="AL13" s="1195"/>
      <c r="AM13" s="1195"/>
      <c r="AN13" s="1196"/>
      <c r="AO13" s="287">
        <v>12606</v>
      </c>
      <c r="AP13" s="287">
        <v>564</v>
      </c>
      <c r="AQ13" s="288">
        <v>2734</v>
      </c>
      <c r="AR13" s="289">
        <v>-79.400000000000006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526</v>
      </c>
      <c r="AL14" s="1195"/>
      <c r="AM14" s="1195"/>
      <c r="AN14" s="1196"/>
      <c r="AO14" s="287">
        <v>15434</v>
      </c>
      <c r="AP14" s="287">
        <v>691</v>
      </c>
      <c r="AQ14" s="288">
        <v>1219</v>
      </c>
      <c r="AR14" s="289">
        <v>-43.3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527</v>
      </c>
      <c r="AL15" s="1198"/>
      <c r="AM15" s="1198"/>
      <c r="AN15" s="1199"/>
      <c r="AO15" s="287">
        <v>-84518</v>
      </c>
      <c r="AP15" s="287">
        <v>-3782</v>
      </c>
      <c r="AQ15" s="288">
        <v>-5248</v>
      </c>
      <c r="AR15" s="289">
        <v>-27.9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189</v>
      </c>
      <c r="AL16" s="1198"/>
      <c r="AM16" s="1198"/>
      <c r="AN16" s="1199"/>
      <c r="AO16" s="287">
        <v>1537124</v>
      </c>
      <c r="AP16" s="287">
        <v>68784</v>
      </c>
      <c r="AQ16" s="288">
        <v>83183</v>
      </c>
      <c r="AR16" s="289">
        <v>-17.3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529</v>
      </c>
      <c r="AP20" s="296" t="s">
        <v>530</v>
      </c>
      <c r="AQ20" s="297" t="s">
        <v>531</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532</v>
      </c>
      <c r="AL21" s="1201"/>
      <c r="AM21" s="1201"/>
      <c r="AN21" s="1202"/>
      <c r="AO21" s="300">
        <v>6.44</v>
      </c>
      <c r="AP21" s="301">
        <v>7.75</v>
      </c>
      <c r="AQ21" s="302">
        <v>-1.31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533</v>
      </c>
      <c r="AL22" s="1201"/>
      <c r="AM22" s="1201"/>
      <c r="AN22" s="1202"/>
      <c r="AO22" s="305">
        <v>95.4</v>
      </c>
      <c r="AP22" s="306">
        <v>97.5</v>
      </c>
      <c r="AQ22" s="307">
        <v>-2.1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534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515</v>
      </c>
      <c r="AP30" s="275"/>
      <c r="AQ30" s="276" t="s">
        <v>516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517</v>
      </c>
      <c r="AQ31" s="282" t="s">
        <v>518</v>
      </c>
      <c r="AR31" s="283" t="s">
        <v>519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537</v>
      </c>
      <c r="AL32" s="1185"/>
      <c r="AM32" s="1185"/>
      <c r="AN32" s="1186"/>
      <c r="AO32" s="315">
        <v>618676</v>
      </c>
      <c r="AP32" s="315">
        <v>27685</v>
      </c>
      <c r="AQ32" s="316">
        <v>33516</v>
      </c>
      <c r="AR32" s="317">
        <v>-17.399999999999999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538</v>
      </c>
      <c r="AL33" s="1185"/>
      <c r="AM33" s="1185"/>
      <c r="AN33" s="1186"/>
      <c r="AO33" s="315" t="s">
        <v>523</v>
      </c>
      <c r="AP33" s="315" t="s">
        <v>523</v>
      </c>
      <c r="AQ33" s="316" t="s">
        <v>523</v>
      </c>
      <c r="AR33" s="317" t="s">
        <v>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539</v>
      </c>
      <c r="AL34" s="1185"/>
      <c r="AM34" s="1185"/>
      <c r="AN34" s="1186"/>
      <c r="AO34" s="315" t="s">
        <v>523</v>
      </c>
      <c r="AP34" s="315" t="s">
        <v>523</v>
      </c>
      <c r="AQ34" s="316" t="s">
        <v>523</v>
      </c>
      <c r="AR34" s="317" t="s">
        <v>523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540</v>
      </c>
      <c r="AL35" s="1185"/>
      <c r="AM35" s="1185"/>
      <c r="AN35" s="1186"/>
      <c r="AO35" s="315">
        <v>2129</v>
      </c>
      <c r="AP35" s="315">
        <v>95</v>
      </c>
      <c r="AQ35" s="316">
        <v>11499</v>
      </c>
      <c r="AR35" s="317">
        <v>-99.2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541</v>
      </c>
      <c r="AL36" s="1185"/>
      <c r="AM36" s="1185"/>
      <c r="AN36" s="1186"/>
      <c r="AO36" s="315">
        <v>62734</v>
      </c>
      <c r="AP36" s="315">
        <v>2807</v>
      </c>
      <c r="AQ36" s="316">
        <v>2953</v>
      </c>
      <c r="AR36" s="317">
        <v>-4.9000000000000004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542</v>
      </c>
      <c r="AL37" s="1185"/>
      <c r="AM37" s="1185"/>
      <c r="AN37" s="1186"/>
      <c r="AO37" s="315" t="s">
        <v>523</v>
      </c>
      <c r="AP37" s="315" t="s">
        <v>523</v>
      </c>
      <c r="AQ37" s="316">
        <v>178</v>
      </c>
      <c r="AR37" s="317" t="s">
        <v>523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543</v>
      </c>
      <c r="AL38" s="1188"/>
      <c r="AM38" s="1188"/>
      <c r="AN38" s="1189"/>
      <c r="AO38" s="318" t="s">
        <v>523</v>
      </c>
      <c r="AP38" s="318" t="s">
        <v>523</v>
      </c>
      <c r="AQ38" s="319">
        <v>3</v>
      </c>
      <c r="AR38" s="307" t="s">
        <v>523</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544</v>
      </c>
      <c r="AL39" s="1188"/>
      <c r="AM39" s="1188"/>
      <c r="AN39" s="1189"/>
      <c r="AO39" s="315">
        <v>-5870</v>
      </c>
      <c r="AP39" s="315">
        <v>-263</v>
      </c>
      <c r="AQ39" s="316">
        <v>-2838</v>
      </c>
      <c r="AR39" s="317">
        <v>-90.7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545</v>
      </c>
      <c r="AL40" s="1185"/>
      <c r="AM40" s="1185"/>
      <c r="AN40" s="1186"/>
      <c r="AO40" s="315">
        <v>-425526</v>
      </c>
      <c r="AP40" s="315">
        <v>-19042</v>
      </c>
      <c r="AQ40" s="316">
        <v>-31562</v>
      </c>
      <c r="AR40" s="317">
        <v>-39.700000000000003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301</v>
      </c>
      <c r="AL41" s="1191"/>
      <c r="AM41" s="1191"/>
      <c r="AN41" s="1192"/>
      <c r="AO41" s="315">
        <v>252143</v>
      </c>
      <c r="AP41" s="315">
        <v>11283</v>
      </c>
      <c r="AQ41" s="316">
        <v>13749</v>
      </c>
      <c r="AR41" s="317">
        <v>-17.899999999999999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546</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515</v>
      </c>
      <c r="AN49" s="1179" t="s">
        <v>549</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550</v>
      </c>
      <c r="AO50" s="332" t="s">
        <v>551</v>
      </c>
      <c r="AP50" s="333" t="s">
        <v>552</v>
      </c>
      <c r="AQ50" s="334" t="s">
        <v>553</v>
      </c>
      <c r="AR50" s="335" t="s">
        <v>554</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555</v>
      </c>
      <c r="AL51" s="328"/>
      <c r="AM51" s="336">
        <v>2405681</v>
      </c>
      <c r="AN51" s="337">
        <v>103076</v>
      </c>
      <c r="AO51" s="338">
        <v>2.1</v>
      </c>
      <c r="AP51" s="339">
        <v>53655</v>
      </c>
      <c r="AQ51" s="340">
        <v>-6.1</v>
      </c>
      <c r="AR51" s="341">
        <v>8.1999999999999993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556</v>
      </c>
      <c r="AM52" s="344">
        <v>432960</v>
      </c>
      <c r="AN52" s="345">
        <v>18551</v>
      </c>
      <c r="AO52" s="346">
        <v>-71.400000000000006</v>
      </c>
      <c r="AP52" s="347">
        <v>32719</v>
      </c>
      <c r="AQ52" s="348">
        <v>-9.6</v>
      </c>
      <c r="AR52" s="349">
        <v>-61.8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557</v>
      </c>
      <c r="AL53" s="328"/>
      <c r="AM53" s="336">
        <v>1760360</v>
      </c>
      <c r="AN53" s="337">
        <v>76078</v>
      </c>
      <c r="AO53" s="338">
        <v>-26.2</v>
      </c>
      <c r="AP53" s="339">
        <v>53869</v>
      </c>
      <c r="AQ53" s="340">
        <v>0.4</v>
      </c>
      <c r="AR53" s="341">
        <v>-26.6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556</v>
      </c>
      <c r="AM54" s="344">
        <v>579825</v>
      </c>
      <c r="AN54" s="345">
        <v>25058</v>
      </c>
      <c r="AO54" s="346">
        <v>35.1</v>
      </c>
      <c r="AP54" s="347">
        <v>35046</v>
      </c>
      <c r="AQ54" s="348">
        <v>7.1</v>
      </c>
      <c r="AR54" s="349">
        <v>28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558</v>
      </c>
      <c r="AL55" s="328"/>
      <c r="AM55" s="336">
        <v>1384934</v>
      </c>
      <c r="AN55" s="337">
        <v>60340</v>
      </c>
      <c r="AO55" s="338">
        <v>-20.7</v>
      </c>
      <c r="AP55" s="339">
        <v>59119</v>
      </c>
      <c r="AQ55" s="340">
        <v>9.6999999999999993</v>
      </c>
      <c r="AR55" s="341">
        <v>-30.4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556</v>
      </c>
      <c r="AM56" s="344">
        <v>330888</v>
      </c>
      <c r="AN56" s="345">
        <v>14417</v>
      </c>
      <c r="AO56" s="346">
        <v>-42.5</v>
      </c>
      <c r="AP56" s="347">
        <v>29900</v>
      </c>
      <c r="AQ56" s="348">
        <v>-14.7</v>
      </c>
      <c r="AR56" s="349">
        <v>-27.8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559</v>
      </c>
      <c r="AL57" s="328"/>
      <c r="AM57" s="336">
        <v>952867</v>
      </c>
      <c r="AN57" s="337">
        <v>41986</v>
      </c>
      <c r="AO57" s="338">
        <v>-30.4</v>
      </c>
      <c r="AP57" s="339">
        <v>53895</v>
      </c>
      <c r="AQ57" s="340">
        <v>-8.8000000000000007</v>
      </c>
      <c r="AR57" s="341">
        <v>-21.6</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556</v>
      </c>
      <c r="AM58" s="344">
        <v>397433</v>
      </c>
      <c r="AN58" s="345">
        <v>17512</v>
      </c>
      <c r="AO58" s="346">
        <v>21.5</v>
      </c>
      <c r="AP58" s="347">
        <v>31224</v>
      </c>
      <c r="AQ58" s="348">
        <v>4.4000000000000004</v>
      </c>
      <c r="AR58" s="349">
        <v>17.100000000000001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560</v>
      </c>
      <c r="AL59" s="328"/>
      <c r="AM59" s="336">
        <v>927372</v>
      </c>
      <c r="AN59" s="337">
        <v>41499</v>
      </c>
      <c r="AO59" s="338">
        <v>-1.2</v>
      </c>
      <c r="AP59" s="339">
        <v>56181</v>
      </c>
      <c r="AQ59" s="340">
        <v>4.2</v>
      </c>
      <c r="AR59" s="341">
        <v>-5.4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556</v>
      </c>
      <c r="AM60" s="344">
        <v>553658</v>
      </c>
      <c r="AN60" s="345">
        <v>24775</v>
      </c>
      <c r="AO60" s="346">
        <v>41.5</v>
      </c>
      <c r="AP60" s="347">
        <v>32039</v>
      </c>
      <c r="AQ60" s="348">
        <v>2.6</v>
      </c>
      <c r="AR60" s="349">
        <v>38.9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561</v>
      </c>
      <c r="AL61" s="350"/>
      <c r="AM61" s="351">
        <v>1486243</v>
      </c>
      <c r="AN61" s="352">
        <v>64596</v>
      </c>
      <c r="AO61" s="353">
        <v>-15.3</v>
      </c>
      <c r="AP61" s="354">
        <v>55344</v>
      </c>
      <c r="AQ61" s="355">
        <v>-0.1</v>
      </c>
      <c r="AR61" s="341">
        <v>-15.2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556</v>
      </c>
      <c r="AM62" s="344">
        <v>458953</v>
      </c>
      <c r="AN62" s="345">
        <v>20063</v>
      </c>
      <c r="AO62" s="346">
        <v>-3.2</v>
      </c>
      <c r="AP62" s="347">
        <v>32186</v>
      </c>
      <c r="AQ62" s="348">
        <v>-2</v>
      </c>
      <c r="AR62" s="349">
        <v>-1.2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mshnqBOpYquSup2DWFsl4HgE6E5mITe2cJCEFXmdQQMVSYfO96H4HRefRze15dHViFN5xvpsHFW07itABQNsg==" saltValue="AmoWLSYzgEdFw458PYBL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563</v>
      </c>
    </row>
    <row r="120" spans="125:125" ht="13.5" hidden="1" customHeight="1" x14ac:dyDescent="0.2"/>
    <row r="121" spans="125:125" ht="13.5" hidden="1" customHeight="1" x14ac:dyDescent="0.2">
      <c r="DU121" s="262"/>
    </row>
  </sheetData>
  <sheetProtection algorithmName="SHA-512" hashValue="ma01bl9JKVoxisEQkv8oIGX1deflJC9W/EhKD5doo3WVF5tJt7MjMhS5XCGaMVX/hIWG39wAaZitaAVDV5x6mQ==" saltValue="MCSwkBQTq7ihy8nlb2Ko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564</v>
      </c>
    </row>
  </sheetData>
  <sheetProtection algorithmName="SHA-512" hashValue="Gvpfr7U8/Y0jKasmA+jhMpDEwWRpvRc+7hHf74K5aQIY2iLBsa4pIkio5NPvCqmK8epOUVrHPJqaM3bTw2bpow==" saltValue="/QMB9p2vVi8Rz8gT9u/j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3" t="s">
        <v>3</v>
      </c>
      <c r="D47" s="1203"/>
      <c r="E47" s="1204"/>
      <c r="F47" s="11">
        <v>57.44</v>
      </c>
      <c r="G47" s="12">
        <v>51.34</v>
      </c>
      <c r="H47" s="12">
        <v>46.26</v>
      </c>
      <c r="I47" s="12">
        <v>42.2</v>
      </c>
      <c r="J47" s="13">
        <v>47.13</v>
      </c>
    </row>
    <row r="48" spans="2:10" ht="57.75" customHeight="1" x14ac:dyDescent="0.2">
      <c r="B48" s="14"/>
      <c r="C48" s="1205" t="s">
        <v>4</v>
      </c>
      <c r="D48" s="1205"/>
      <c r="E48" s="1206"/>
      <c r="F48" s="15">
        <v>3.05</v>
      </c>
      <c r="G48" s="16">
        <v>2.91</v>
      </c>
      <c r="H48" s="16">
        <v>2.91</v>
      </c>
      <c r="I48" s="16">
        <v>6.65</v>
      </c>
      <c r="J48" s="17">
        <v>7.73</v>
      </c>
    </row>
    <row r="49" spans="2:10" ht="57.75" customHeight="1" thickBot="1" x14ac:dyDescent="0.25">
      <c r="B49" s="18"/>
      <c r="C49" s="1207" t="s">
        <v>5</v>
      </c>
      <c r="D49" s="1207"/>
      <c r="E49" s="1208"/>
      <c r="F49" s="19" t="s">
        <v>570</v>
      </c>
      <c r="G49" s="20" t="s">
        <v>571</v>
      </c>
      <c r="H49" s="20" t="s">
        <v>572</v>
      </c>
      <c r="I49" s="20">
        <v>0.65</v>
      </c>
      <c r="J49" s="21">
        <v>4.26</v>
      </c>
    </row>
    <row r="50" spans="2:10" ht="13.2" x14ac:dyDescent="0.2"/>
  </sheetData>
  <sheetProtection algorithmName="SHA-512" hashValue="L8CmTSNys9XQHAfnFBnyuE4SCU1QwKRERO4cM8csKIgbCEV5G7opFwngqQ3vjBfjRO1Di9IzDJ4/l2cD+Bjocw==" saltValue="xFoaIKJVZDe0pqtNNI+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2023-03-14T06:22:38Z</cp:lastPrinted>
  <dcterms:created xsi:type="dcterms:W3CDTF">2023-02-20T05:32:03Z</dcterms:created>
  <dcterms:modified xsi:type="dcterms:W3CDTF">2023-09-29T08:59:28Z</dcterms:modified>
  <cp:category/>
</cp:coreProperties>
</file>