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20" yWindow="-120" windowWidth="20736" windowHeight="11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CO34" i="10"/>
  <c r="BW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<sst xmlns="http://schemas.openxmlformats.org/spreadsheetml/2006/main" count="1179" uniqueCount="611">
  <si>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</si>
  <si>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</si>
  <si>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</si>
  <si>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</si>
  <si>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</si>
  <si>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</si>
  <si>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</si>
  <si>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</si>
  <si>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</si>
  <si>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</si>
  <si>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</si>
  <si>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</si>
  <si>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</si>
  <si>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</si>
  <si>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</si>
  <si>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</si>
  <si>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</si>
  <si>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</si>
  <si>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</si>
  <si>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</si>
  <si>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</si>
  <si>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</si>
  <si>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</si>
  <si>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</si>
  <si>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</si>
  <si>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</si>
  <si>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</si>
  <si>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</si>
  <si>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</si>
  <si>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</si>
  <si>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</si>
  <si>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</si>
  <si>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</si>
  <si>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</si>
  <si>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</si>
  <si>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</si>
  <si>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</si>
  <si>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</si>
  <si>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</si>
  <si>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</si>
  <si>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</si>
  <si>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</si>
  <si>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</si>
  <si>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</si>
  <si>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</si>
  <si>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</si>
  <si>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</si>
  <si>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</si>
  <si>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</si>
  <si>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</si>
  <si>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</si>
  <si>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</si>
  <si>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</si>
  <si>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</si>
  <si>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</si>
  <si>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</si>
  <si>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</si>
  <si>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</si>
  <si>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</si>
  <si>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</si>
  <si>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</si>
  <si>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</si>
  <si>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</si>
  <si>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</si>
  <si>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</si>
  <si>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</si>
  <si>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</si>
  <si>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</si>
  <si>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</si>
  <si>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</si>
  <si>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</si>
  <si>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</si>
  <si>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</si>
  <si>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</si>
  <si>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</si>
  <si>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</si>
  <si>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</si>
  <si>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</si>
  <si>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</si>
  <si>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</si>
  <si>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</si>
  <si>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</si>
  <si>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</si>
  <si>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</si>
  <si>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</si>
  <si>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</si>
  <si>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</si>
  <si>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</si>
  <si>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</si>
  <si>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</si>
  <si>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</si>
  <si>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</si>
  <si>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</si>
  <si>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</si>
  <si>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</si>
  <si>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</si>
  <si>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</si>
  <si>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</si>
  <si>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</si>
  <si>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</si>
  <si>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</si>
  <si>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</si>
  <si>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</si>
  <si>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</si>
  <si>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</si>
  <si>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</si>
  <si>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</si>
  <si>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</si>
  <si>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</si>
  <si>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</si>
  <si>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</si>
  <si>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</si>
  <si>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</si>
  <si>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</si>
  <si>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</si>
  <si>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</si>
  <si>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</si>
  <si>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</si>
  <si>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</si>
  <si>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</si>
  <si>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</si>
  <si>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</si>
  <si>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</si>
  <si>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</si>
  <si>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</si>
  <si>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</si>
  <si>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</si>
  <si>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</si>
  <si>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</si>
  <si>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</si>
  <si>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</si>
  <si>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</si>
  <si>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</si>
  <si>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</si>
  <si>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</si>
  <si>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</si>
  <si>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</si>
  <si>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</si>
  <si>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</si>
  <si>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</si>
  <si>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</si>
  <si>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</si>
  <si>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</si>
  <si>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</si>
  <si>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</si>
  <si>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</si>
  <si>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</si>
  <si>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</si>
  <si>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</si>
  <si>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</si>
  <si>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</si>
  <si>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</si>
  <si>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</si>
  <si>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</si>
  <si>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</si>
  <si>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</si>
  <si>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</si>
  <si>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</si>
  <si>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</si>
  <si>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</si>
  <si>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</si>
  <si>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</si>
  <si>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</si>
  <si>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</si>
  <si>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</si>
  <si>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</si>
  <si>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</si>
  <si>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</si>
  <si>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</si>
  <si>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</si>
  <si>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</si>
  <si>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</si>
  <si>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</si>
  <si>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</si>
  <si>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</si>
  <si>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</si>
  <si>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</si>
  <si>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</si>
  <si>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</si>
  <si>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</si>
  <si>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</si>
  <si>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</si>
  <si>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</si>
  <si>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</si>
  <si>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</si>
  <si>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</si>
  <si>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</si>
  <si>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</si>
  <si>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</si>
  <si>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</si>
  <si>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</si>
  <si>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</si>
  <si>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</si>
  <si>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</si>
  <si>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</si>
  <si>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</si>
  <si>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</si>
  <si>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</si>
  <si>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</si>
  <si>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</si>
  <si>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</si>
  <si>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</si>
  <si>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</si>
  <si>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</si>
  <si>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</si>
  <si>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</si>
  <si>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</si>
  <si>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</si>
  <si>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</si>
  <si>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</si>
  <si>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</si>
  <si>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</si>
  <si>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</si>
  <si>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</si>
  <si>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</si>
  <si>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</si>
  <si>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</si>
  <si>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</si>
  <si>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</si>
  <si>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</si>
  <si>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</si>
  <si>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</si>
  <si>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</si>
  <si>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</si>
  <si>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</si>
  <si>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</si>
  <si>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</si>
  <si>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</si>
  <si>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</si>
  <si>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</si>
  <si>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</si>
  <si>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</si>
  <si>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</si>
  <si>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</si>
  <si>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</si>
  <si>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</si>
  <si>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</si>
  <si>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</si>
  <si>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</si>
  <si>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</si>
  <si>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</si>
  <si>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</si>
  <si>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</si>
  <si>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</si>
  <si>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</si>
  <si>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</si>
  <si>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</si>
  <si>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</si>
  <si>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</si>
  <si>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</si>
  <si>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</si>
  <si>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</si>
  <si>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</si>
  <si>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</si>
  <si>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</si>
  <si>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</si>
  <si>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</si>
  <si>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</si>
  <si>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</si>
  <si>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</si>
  <si>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</si>
  <si>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</si>
  <si>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</si>
  <si>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</si>
  <si>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</si>
  <si>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</si>
  <si>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</si>
  <si>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</si>
  <si>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</si>
  <si>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</si>
  <si>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</si>
  <si>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</si>
  <si>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</si>
  <si>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</si>
  <si>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</si>
  <si>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</si>
  <si>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</si>
  <si>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</si>
  <si>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</si>
  <si>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</si>
  <si>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</si>
  <si>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</si>
  <si>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</si>
  <si>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</si>
  <si>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</si>
  <si>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</si>
  <si>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</si>
  <si>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</si>
  <si>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</si>
  <si>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</si>
  <si>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</si>
  <si>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</si>
  <si>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</si>
  <si>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</si>
  <si>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</si>
  <si>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</si>
  <si>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</si>
  <si>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</si>
  <si>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</si>
  <si>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</si>
  <si>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</si>
  <si>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</si>
  <si>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</si>
  <si>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</si>
  <si>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</si>
  <si>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</si>
  <si>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</si>
  <si>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</si>
  <si>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</si>
  <si>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</si>
  <si>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</si>
  <si>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</si>
  <si>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</si>
  <si>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</si>
  <si>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</si>
  <si>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</si>
  <si>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</si>
  <si>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</si>
  <si>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</si>
  <si>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</si>
  <si>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</si>
  <si>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</si>
  <si>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</si>
  <si>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</si>
  <si>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</si>
  <si>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</si>
  <si>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</si>
  <si>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</si>
  <si>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</si>
  <si>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</si>
  <si>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</si>
  <si>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</si>
  <si>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</si>
  <si>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</si>
  <si>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</si>
  <si>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と畜場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</si>
  <si>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</si>
  <si>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</si>
  <si>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</si>
  <si>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</si>
  <si>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</si>
  <si>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</si>
  <si>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</si>
  <si>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</si>
  <si>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</si>
  <si>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</si>
  <si>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</si>
  <si>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</si>
  <si>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</si>
  <si>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</si>
  <si>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</si>
  <si>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</si>
  <si>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</si>
  <si>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</si>
  <si>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</si>
  <si>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</si>
  <si>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</si>
  <si>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</si>
  <si>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</si>
  <si>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</si>
  <si>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</si>
  <si>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</si>
  <si>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</si>
  <si>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</si>
  <si>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</si>
  <si>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</si>
  <si>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</si>
  <si>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</si>
  <si>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</si>
  <si>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</si>
  <si>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</si>
  <si>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</si>
  <si>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</si>
  <si>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</si>
  <si>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</si>
  <si>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</si>
  <si>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</si>
  <si>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</si>
  <si>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</si>
  <si>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</si>
  <si>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</si>
  <si>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</si>
  <si>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</si>
  <si>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</si>
  <si>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</si>
  <si>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</si>
  <si>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</si>
  <si>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</si>
  <si>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</si>
  <si>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</si>
  <si>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</si>
  <si>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</si>
  <si>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</si>
  <si>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</si>
  <si>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</si>
  <si>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</si>
  <si>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</si>
  <si>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</si>
  <si>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</si>
  <si>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</si>
  <si>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</si>
  <si>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</si>
  <si>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</si>
  <si>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</si>
  <si>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</si>
  <si>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</si>
  <si>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</si>
  <si>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</si>
  <si>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</si>
  <si>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</si>
  <si>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</si>
  <si>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簡易水道特別会計</t>
    <phoneticPr fontId="5"/>
  </si>
  <si>
    <t>法非適用企業</t>
    <phoneticPr fontId="5"/>
  </si>
  <si>
    <t>食肉事業センター特別会計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</si>
  <si>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</si>
  <si>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</si>
  <si>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</si>
  <si>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</si>
  <si>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</si>
  <si>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</si>
  <si>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</si>
  <si>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</si>
  <si>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</si>
  <si>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</si>
  <si>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</si>
  <si>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</si>
  <si>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</si>
  <si>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</si>
  <si>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</si>
  <si>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</si>
  <si>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</si>
  <si>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</si>
  <si>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</si>
  <si>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</si>
  <si>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</si>
  <si>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</si>
  <si>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</si>
  <si>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</si>
  <si>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</si>
  <si>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</si>
  <si>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</si>
  <si>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</si>
  <si>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</si>
  <si>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</si>
  <si>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</si>
  <si>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</si>
  <si>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</si>
  <si>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</si>
  <si>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</si>
  <si>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</si>
  <si>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</si>
  <si>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</si>
  <si>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</si>
  <si>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</si>
  <si>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</si>
  <si>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</si>
  <si>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</si>
  <si>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</si>
  <si>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</si>
  <si>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</si>
  <si>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</si>
  <si>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</si>
  <si>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</si>
  <si>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</si>
  <si>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</si>
  <si>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</si>
  <si>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</si>
  <si>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</si>
  <si>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</si>
  <si>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</si>
  <si>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</si>
  <si>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</si>
  <si>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</si>
  <si>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</si>
  <si>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</si>
  <si>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</si>
  <si>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</si>
  <si>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</si>
  <si>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</si>
  <si>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</si>
  <si>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</si>
  <si>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</si>
  <si>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</si>
  <si>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</si>
  <si>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</si>
  <si>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</si>
  <si>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</si>
  <si>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</si>
  <si>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</si>
  <si>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</si>
  <si>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</si>
  <si>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</si>
  <si>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</si>
  <si>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</si>
  <si>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</si>
  <si>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</si>
  <si>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</si>
  <si>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</si>
  <si>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</si>
  <si>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</si>
  <si>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</si>
  <si>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</si>
  <si>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</si>
  <si>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</si>
  <si>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</si>
  <si>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</si>
  <si>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</si>
  <si>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</si>
  <si>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</si>
  <si>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</si>
  <si>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</si>
  <si>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</si>
  <si>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</si>
  <si>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</si>
  <si>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</si>
  <si>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</si>
  <si>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</si>
  <si>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</si>
  <si>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</si>
  <si>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</si>
  <si>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</si>
  <si>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</si>
  <si>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</si>
  <si>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</si>
  <si>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</si>
  <si>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</si>
  <si>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</si>
  <si>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</si>
  <si>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</si>
  <si>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</si>
  <si>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</si>
  <si>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</si>
  <si>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</si>
  <si>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</si>
  <si>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</si>
  <si>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</si>
  <si>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</si>
  <si>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</si>
  <si>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</si>
  <si>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</si>
  <si>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</si>
  <si>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</si>
  <si>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</si>
  <si>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</si>
  <si>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</si>
  <si>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</si>
  <si>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</si>
  <si>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</si>
  <si>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</si>
  <si>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</si>
  <si>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</si>
  <si>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</si>
  <si>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</si>
  <si>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</si>
  <si>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</si>
  <si>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</si>
  <si>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</si>
  <si>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</si>
  <si>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</si>
  <si>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</si>
  <si>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</si>
  <si>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</si>
  <si>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2.62</t>
  </si>
  <si>
    <t>▲ 0.22</t>
  </si>
  <si>
    <t>一般会計</t>
  </si>
  <si>
    <t>国民健康保険特別会計</t>
  </si>
  <si>
    <t>上水道事業会計</t>
  </si>
  <si>
    <t>介護保険事業特別会計</t>
  </si>
  <si>
    <t>住宅新築資金等貸付特別会計</t>
  </si>
  <si>
    <t>簡易水道特別会計</t>
  </si>
  <si>
    <t>食肉事業センター特別会計</t>
  </si>
  <si>
    <t>公共下水道事業会計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</si>
  <si>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</si>
  <si>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</si>
  <si>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</si>
  <si>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</si>
  <si>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</si>
  <si>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</si>
  <si>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</si>
  <si>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</si>
  <si>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基金繰入金201百万円</t>
    <rPh sb="0" eb="2">
      <t>キキン</t>
    </rPh>
    <rPh sb="2" eb="4">
      <t>クリイレ</t>
    </rPh>
    <rPh sb="4" eb="5">
      <t>キン</t>
    </rPh>
    <rPh sb="8" eb="11">
      <t>ヒャクマンエン</t>
    </rPh>
    <phoneticPr fontId="2"/>
  </si>
  <si>
    <t>-</t>
    <phoneticPr fontId="2"/>
  </si>
  <si>
    <t>南濃衛生施設利用事務組合</t>
    <rPh sb="0" eb="2">
      <t>ナンノウ</t>
    </rPh>
    <rPh sb="2" eb="4">
      <t>エイセイ</t>
    </rPh>
    <rPh sb="4" eb="6">
      <t>シセツ</t>
    </rPh>
    <rPh sb="6" eb="8">
      <t>リヨウ</t>
    </rPh>
    <rPh sb="8" eb="12">
      <t>ジムクミアイ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</si>
  <si>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</si>
  <si>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8">
      <t>コウキコウレイシャ</t>
    </rPh>
    <rPh sb="8" eb="10">
      <t>イリョウ</t>
    </rPh>
    <rPh sb="10" eb="14">
      <t>コウイキレンゴウ</t>
    </rPh>
    <rPh sb="15" eb="20">
      <t>イッパンカイケイブン</t>
    </rPh>
    <phoneticPr fontId="2"/>
  </si>
  <si>
    <t>岐阜県後期高齢者医療広域連合（特別会計分）</t>
    <rPh sb="15" eb="17">
      <t>トクベツ</t>
    </rPh>
    <phoneticPr fontId="2"/>
  </si>
  <si>
    <t>岐阜県市町村会館組合</t>
    <rPh sb="0" eb="3">
      <t>ギフケン</t>
    </rPh>
    <rPh sb="3" eb="6">
      <t>シチョウソン</t>
    </rPh>
    <rPh sb="6" eb="8">
      <t>カイカン</t>
    </rPh>
    <rPh sb="8" eb="10">
      <t>クミアイ</t>
    </rPh>
    <phoneticPr fontId="2"/>
  </si>
  <si>
    <t>岐阜県市町村職員退職手当組合</t>
    <rPh sb="3" eb="6">
      <t>シチョウソン</t>
    </rPh>
    <rPh sb="6" eb="8">
      <t>ショクイン</t>
    </rPh>
    <rPh sb="8" eb="12">
      <t>タイショクテアテ</t>
    </rPh>
    <rPh sb="12" eb="14">
      <t>クミアイ</t>
    </rPh>
    <phoneticPr fontId="2"/>
  </si>
  <si>
    <t>養老町スポーツ連盟</t>
    <rPh sb="0" eb="3">
      <t>ヨウロウチョウ</t>
    </rPh>
    <rPh sb="7" eb="9">
      <t>レンメイ</t>
    </rPh>
    <phoneticPr fontId="2"/>
  </si>
  <si>
    <t>養老町土地開発公社</t>
    <rPh sb="0" eb="3">
      <t>ヨウロウチョウ</t>
    </rPh>
    <rPh sb="3" eb="7">
      <t>トチカイハツ</t>
    </rPh>
    <rPh sb="7" eb="9">
      <t>コウシャ</t>
    </rPh>
    <phoneticPr fontId="2"/>
  </si>
  <si>
    <t>〇</t>
    <phoneticPr fontId="2"/>
  </si>
  <si>
    <t>-</t>
    <phoneticPr fontId="2"/>
  </si>
  <si>
    <t>ふるさと応援基金</t>
    <rPh sb="4" eb="6">
      <t>オウエン</t>
    </rPh>
    <rPh sb="6" eb="8">
      <t>キキン</t>
    </rPh>
    <phoneticPr fontId="2"/>
  </si>
  <si>
    <t>長寿社会福祉基金</t>
    <rPh sb="0" eb="2">
      <t>チョウジュ</t>
    </rPh>
    <rPh sb="2" eb="6">
      <t>シャカイフクシ</t>
    </rPh>
    <rPh sb="6" eb="8">
      <t>キキン</t>
    </rPh>
    <phoneticPr fontId="2"/>
  </si>
  <si>
    <t>まちづくり整備基金</t>
    <rPh sb="5" eb="7">
      <t>セイビ</t>
    </rPh>
    <rPh sb="7" eb="9">
      <t>キキン</t>
    </rPh>
    <phoneticPr fontId="2"/>
  </si>
  <si>
    <t>薩摩義士史跡整備基金</t>
    <rPh sb="0" eb="2">
      <t>サツマ</t>
    </rPh>
    <rPh sb="2" eb="4">
      <t>ギシ</t>
    </rPh>
    <rPh sb="4" eb="6">
      <t>シセキ</t>
    </rPh>
    <rPh sb="6" eb="8">
      <t>セイビ</t>
    </rPh>
    <rPh sb="8" eb="10">
      <t>キキン</t>
    </rPh>
    <phoneticPr fontId="2"/>
  </si>
  <si>
    <t>山口俊郎基金</t>
    <rPh sb="0" eb="2">
      <t>ヤマグチ</t>
    </rPh>
    <rPh sb="2" eb="4">
      <t>トシロウ</t>
    </rPh>
    <rPh sb="4" eb="6">
      <t>キキン</t>
    </rPh>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</si>
  <si>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</si>
  <si>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</si>
  <si>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</si>
  <si>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</si>
  <si>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</si>
  <si>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</si>
  <si>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</si>
  <si>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</si>
  <si>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地方債残高は前年より約0.6億円増加している。将来負担比率の類似団体内平均値と比較して、非常に多い状態が続いているが、前年度よりは19.7ポイント減少している。また、実質公債費比率については前年と同率であり、類似団体内平均値と比較してやや高い値が続いている。経常的経費の見直しにより基金残高を増やすとともに、地方債の新規発行には慎重に対処して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</si>
  <si>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</si>
  <si>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</si>
  <si>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</si>
  <si>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より19.7ポイント減少しており、類似団体内平均値を大幅に上回っている。有形固定資産減価償却率は前年度より0.9ポイント増加している。有形固定資産減価償却率については類似団体を下回ったものの、今後も施設全体の老朽が進んでいく。令和4年3月に改定された公共施設等総合管理計画に基づき統廃合も十分に検討し、地方債の新規発行を抑制しつつ、適切な維持管理を進める必要があ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</si>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</sst>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574-43D3-B0DA-5D21B65D56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41027</c:v>
                </c:pt>
                <c:pt idx="1">
                  <c:v>45850</c:v>
                </c:pt>
                <c:pt idx="2">
                  <c:v>69628</c:v>
                </c:pt>
                <c:pt idx="3">
                  <c:v>88639</c:v>
                </c:pt>
                <c:pt idx="4">
                  <c:v>36845</c:v>
                </c:pt>
              </c:numCache>
            </c:numRef>
          </c:val>
          <c:smooth val="0"/>
          <c:extLst>
            <c:ext xmlns:c16="http://schemas.microsoft.com/office/drawing/2014/chart" uri="{C3380CC4-5D6E-409C-BE32-E72D297353CC}">
              <c16:uniqueId val="{00000001-2574-43D3-B0DA-5D21B65D56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4.8600000000000003</c:v>
                </c:pt>
                <c:pt idx="2">
                  <c:v>5.93</c:v>
                </c:pt>
                <c:pt idx="3">
                  <c:v>10.43</c:v>
                </c:pt>
                <c:pt idx="4">
                  <c:v>15.86</c:v>
                </c:pt>
              </c:numCache>
            </c:numRef>
          </c:val>
          <c:extLst>
            <c:ext xmlns:c16="http://schemas.microsoft.com/office/drawing/2014/chart" uri="{C3380CC4-5D6E-409C-BE32-E72D297353CC}">
              <c16:uniqueId val="{00000000-2898-4B34-ABF3-7CEA4D2CF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14.43</c:v>
                </c:pt>
                <c:pt idx="1">
                  <c:v>14.4</c:v>
                </c:pt>
                <c:pt idx="2">
                  <c:v>14.44</c:v>
                </c:pt>
                <c:pt idx="3">
                  <c:v>13.84</c:v>
                </c:pt>
                <c:pt idx="4">
                  <c:v>13.2</c:v>
                </c:pt>
              </c:numCache>
            </c:numRef>
          </c:val>
          <c:extLst>
            <c:ext xmlns:c16="http://schemas.microsoft.com/office/drawing/2014/chart" uri="{C3380CC4-5D6E-409C-BE32-E72D297353CC}">
              <c16:uniqueId val="{00000001-2898-4B34-ABF3-7CEA4D2CF5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-2.62</c:v>
                </c:pt>
                <c:pt idx="1">
                  <c:v>-0.22</c:v>
                </c:pt>
                <c:pt idx="2">
                  <c:v>1.06</c:v>
                </c:pt>
                <c:pt idx="3">
                  <c:v>4.75</c:v>
                </c:pt>
                <c:pt idx="4">
                  <c:v>5.91</c:v>
                </c:pt>
              </c:numCache>
            </c:numRef>
          </c:val>
          <c:smooth val="0"/>
          <c:extLst>
            <c:ext xmlns:c16="http://schemas.microsoft.com/office/drawing/2014/chart" uri="{C3380CC4-5D6E-409C-BE32-E72D297353CC}">
              <c16:uniqueId val="{00000002-2898-4B34-ABF3-7CEA4D2CF5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0.21</c:v>
                </c:pt>
                <c:pt idx="4">
                  <c:v>#N/A</c:v>
                </c:pt>
                <c:pt idx="5">
                  <c:v>0.27</c:v>
                </c:pt>
                <c:pt idx="6">
                  <c:v>#N/A</c:v>
                </c:pt>
                <c:pt idx="7">
                  <c:v>7.0000000000000007E-2</c:v>
                </c:pt>
                <c:pt idx="8">
                  <c:v>#N/A</c:v>
                </c:pt>
                <c:pt idx="9">
                  <c:v>0.06</c:v>
                </c:pt>
              </c:numCache>
            </c:numRef>
          </c:val>
          <c:extLst>
            <c:ext xmlns:c16="http://schemas.microsoft.com/office/drawing/2014/chart" uri="{C3380CC4-5D6E-409C-BE32-E72D297353CC}">
              <c16:uniqueId val="{00000000-652F-4713-AD0B-C10EA8F824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2F-4713-AD0B-C10EA8F824C6}"/>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0.27</c:v>
                </c:pt>
                <c:pt idx="8">
                  <c:v>#N/A</c:v>
                </c:pt>
                <c:pt idx="9">
                  <c:v>0.35</c:v>
                </c:pt>
              </c:numCache>
            </c:numRef>
          </c:val>
          <c:extLst>
            <c:ext xmlns:c16="http://schemas.microsoft.com/office/drawing/2014/chart" uri="{C3380CC4-5D6E-409C-BE32-E72D297353CC}">
              <c16:uniqueId val="{00000002-652F-4713-AD0B-C10EA8F824C6}"/>
            </c:ext>
          </c:extLst>
        </c:ser>
        <c:ser>
          <c:idx val="3"/>
          <c:order val="3"/>
          <c:tx>
            <c:strRef>
              <c:f>データシート!$A$30</c:f>
              <c:strCache>
                <c:ptCount val="1"/>
                <c:pt idx="0">
                  <c:v>食肉事業センター特別会計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0.06</c:v>
                </c:pt>
                <c:pt idx="8">
                  <c:v>#N/A</c:v>
                </c:pt>
                <c:pt idx="9">
                  <c:v>0.44</c:v>
                </c:pt>
              </c:numCache>
            </c:numRef>
          </c:val>
          <c:extLst>
            <c:ext xmlns:c16="http://schemas.microsoft.com/office/drawing/2014/chart" uri="{C3380CC4-5D6E-409C-BE32-E72D297353CC}">
              <c16:uniqueId val="{00000003-652F-4713-AD0B-C10EA8F824C6}"/>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0.25</c:v>
                </c:pt>
                <c:pt idx="2">
                  <c:v>#N/A</c:v>
                </c:pt>
                <c:pt idx="3">
                  <c:v>0.37</c:v>
                </c:pt>
                <c:pt idx="4">
                  <c:v>#N/A</c:v>
                </c:pt>
                <c:pt idx="5">
                  <c:v>0.43</c:v>
                </c:pt>
                <c:pt idx="6">
                  <c:v>#N/A</c:v>
                </c:pt>
                <c:pt idx="7">
                  <c:v>0.43</c:v>
                </c:pt>
                <c:pt idx="8">
                  <c:v>#N/A</c:v>
                </c:pt>
                <c:pt idx="9">
                  <c:v>0.47</c:v>
                </c:pt>
              </c:numCache>
            </c:numRef>
          </c:val>
          <c:extLst>
            <c:ext xmlns:c16="http://schemas.microsoft.com/office/drawing/2014/chart" uri="{C3380CC4-5D6E-409C-BE32-E72D297353CC}">
              <c16:uniqueId val="{00000004-652F-4713-AD0B-C10EA8F824C6}"/>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c:v>
                </c:pt>
                <c:pt idx="2">
                  <c:v>#N/A</c:v>
                </c:pt>
                <c:pt idx="3">
                  <c:v>0.91</c:v>
                </c:pt>
                <c:pt idx="4">
                  <c:v>#N/A</c:v>
                </c:pt>
                <c:pt idx="5">
                  <c:v>0.92</c:v>
                </c:pt>
                <c:pt idx="6">
                  <c:v>#N/A</c:v>
                </c:pt>
                <c:pt idx="7">
                  <c:v>0.98</c:v>
                </c:pt>
                <c:pt idx="8">
                  <c:v>#N/A</c:v>
                </c:pt>
                <c:pt idx="9">
                  <c:v>0.95</c:v>
                </c:pt>
              </c:numCache>
            </c:numRef>
          </c:val>
          <c:extLst>
            <c:ext xmlns:c16="http://schemas.microsoft.com/office/drawing/2014/chart" uri="{C3380CC4-5D6E-409C-BE32-E72D297353CC}">
              <c16:uniqueId val="{00000005-652F-4713-AD0B-C10EA8F824C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3.14</c:v>
                </c:pt>
                <c:pt idx="2">
                  <c:v>#N/A</c:v>
                </c:pt>
                <c:pt idx="3">
                  <c:v>3.05</c:v>
                </c:pt>
                <c:pt idx="4">
                  <c:v>#N/A</c:v>
                </c:pt>
                <c:pt idx="5">
                  <c:v>2.94</c:v>
                </c:pt>
                <c:pt idx="6">
                  <c:v>#N/A</c:v>
                </c:pt>
                <c:pt idx="7">
                  <c:v>2.79</c:v>
                </c:pt>
                <c:pt idx="8">
                  <c:v>#N/A</c:v>
                </c:pt>
                <c:pt idx="9">
                  <c:v>3.89</c:v>
                </c:pt>
              </c:numCache>
            </c:numRef>
          </c:val>
          <c:extLst>
            <c:ext xmlns:c16="http://schemas.microsoft.com/office/drawing/2014/chart" uri="{C3380CC4-5D6E-409C-BE32-E72D297353CC}">
              <c16:uniqueId val="{00000006-652F-4713-AD0B-C10EA8F824C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7.32</c:v>
                </c:pt>
                <c:pt idx="2">
                  <c:v>#N/A</c:v>
                </c:pt>
                <c:pt idx="3">
                  <c:v>7.93</c:v>
                </c:pt>
                <c:pt idx="4">
                  <c:v>#N/A</c:v>
                </c:pt>
                <c:pt idx="5">
                  <c:v>8.48</c:v>
                </c:pt>
                <c:pt idx="6">
                  <c:v>#N/A</c:v>
                </c:pt>
                <c:pt idx="7">
                  <c:v>7.68</c:v>
                </c:pt>
                <c:pt idx="8">
                  <c:v>#N/A</c:v>
                </c:pt>
                <c:pt idx="9">
                  <c:v>6</c:v>
                </c:pt>
              </c:numCache>
            </c:numRef>
          </c:val>
          <c:extLst>
            <c:ext xmlns:c16="http://schemas.microsoft.com/office/drawing/2014/chart" uri="{C3380CC4-5D6E-409C-BE32-E72D297353CC}">
              <c16:uniqueId val="{00000007-652F-4713-AD0B-C10EA8F824C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7.66</c:v>
                </c:pt>
                <c:pt idx="2">
                  <c:v>#N/A</c:v>
                </c:pt>
                <c:pt idx="3">
                  <c:v>7.54</c:v>
                </c:pt>
                <c:pt idx="4">
                  <c:v>#N/A</c:v>
                </c:pt>
                <c:pt idx="5">
                  <c:v>7.32</c:v>
                </c:pt>
                <c:pt idx="6">
                  <c:v>#N/A</c:v>
                </c:pt>
                <c:pt idx="7">
                  <c:v>8.6999999999999993</c:v>
                </c:pt>
                <c:pt idx="8">
                  <c:v>#N/A</c:v>
                </c:pt>
                <c:pt idx="9">
                  <c:v>8.93</c:v>
                </c:pt>
              </c:numCache>
            </c:numRef>
          </c:val>
          <c:extLst>
            <c:ext xmlns:c16="http://schemas.microsoft.com/office/drawing/2014/chart" uri="{C3380CC4-5D6E-409C-BE32-E72D297353CC}">
              <c16:uniqueId val="{00000008-652F-4713-AD0B-C10EA8F824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4.28</c:v>
                </c:pt>
                <c:pt idx="2">
                  <c:v>#N/A</c:v>
                </c:pt>
                <c:pt idx="3">
                  <c:v>3.94</c:v>
                </c:pt>
                <c:pt idx="4">
                  <c:v>#N/A</c:v>
                </c:pt>
                <c:pt idx="5">
                  <c:v>5</c:v>
                </c:pt>
                <c:pt idx="6">
                  <c:v>#N/A</c:v>
                </c:pt>
                <c:pt idx="7">
                  <c:v>9.44</c:v>
                </c:pt>
                <c:pt idx="8">
                  <c:v>#N/A</c:v>
                </c:pt>
                <c:pt idx="9">
                  <c:v>14.9</c:v>
                </c:pt>
              </c:numCache>
            </c:numRef>
          </c:val>
          <c:extLst>
            <c:ext xmlns:c16="http://schemas.microsoft.com/office/drawing/2014/chart" uri="{C3380CC4-5D6E-409C-BE32-E72D297353CC}">
              <c16:uniqueId val="{00000009-652F-4713-AD0B-C10EA8F824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c:v>
                </c:pt>
                <c:pt idx="5">
                  <c:v>751</c:v>
                </c:pt>
                <c:pt idx="8">
                  <c:v>740</c:v>
                </c:pt>
                <c:pt idx="11">
                  <c:v>734</c:v>
                </c:pt>
                <c:pt idx="14">
                  <c:v>755</c:v>
                </c:pt>
              </c:numCache>
            </c:numRef>
          </c:val>
          <c:extLst>
            <c:ext xmlns:c16="http://schemas.microsoft.com/office/drawing/2014/chart" uri="{C3380CC4-5D6E-409C-BE32-E72D297353CC}">
              <c16:uniqueId val="{00000000-3859-46DE-87AC-A6D8634B38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59-46DE-87AC-A6D8634B38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2-3859-46DE-87AC-A6D8634B38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140</c:v>
                </c:pt>
                <c:pt idx="3">
                  <c:v>144</c:v>
                </c:pt>
                <c:pt idx="6">
                  <c:v>146</c:v>
                </c:pt>
                <c:pt idx="9">
                  <c:v>147</c:v>
                </c:pt>
                <c:pt idx="12">
                  <c:v>127</c:v>
                </c:pt>
              </c:numCache>
            </c:numRef>
          </c:val>
          <c:extLst>
            <c:ext xmlns:c16="http://schemas.microsoft.com/office/drawing/2014/chart" uri="{C3380CC4-5D6E-409C-BE32-E72D297353CC}">
              <c16:uniqueId val="{00000003-3859-46DE-87AC-A6D8634B38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232</c:v>
                </c:pt>
                <c:pt idx="3">
                  <c:v>238</c:v>
                </c:pt>
                <c:pt idx="6">
                  <c:v>234</c:v>
                </c:pt>
                <c:pt idx="9">
                  <c:v>186</c:v>
                </c:pt>
                <c:pt idx="12">
                  <c:v>183</c:v>
                </c:pt>
              </c:numCache>
            </c:numRef>
          </c:val>
          <c:extLst>
            <c:ext xmlns:c16="http://schemas.microsoft.com/office/drawing/2014/chart" uri="{C3380CC4-5D6E-409C-BE32-E72D297353CC}">
              <c16:uniqueId val="{00000004-3859-46DE-87AC-A6D8634B38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59-46DE-87AC-A6D8634B38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59-46DE-87AC-A6D8634B38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826</c:v>
                </c:pt>
                <c:pt idx="3">
                  <c:v>811</c:v>
                </c:pt>
                <c:pt idx="6">
                  <c:v>820</c:v>
                </c:pt>
                <c:pt idx="9">
                  <c:v>854</c:v>
                </c:pt>
                <c:pt idx="12">
                  <c:v>930</c:v>
                </c:pt>
              </c:numCache>
            </c:numRef>
          </c:val>
          <c:extLst>
            <c:ext xmlns:c16="http://schemas.microsoft.com/office/drawing/2014/chart" uri="{C3380CC4-5D6E-409C-BE32-E72D297353CC}">
              <c16:uniqueId val="{00000007-3859-46DE-87AC-A6D8634B38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453</c:v>
                </c:pt>
                <c:pt idx="2">
                  <c:v>#N/A</c:v>
                </c:pt>
                <c:pt idx="3">
                  <c:v>#N/A</c:v>
                </c:pt>
                <c:pt idx="4">
                  <c:v>442</c:v>
                </c:pt>
                <c:pt idx="5">
                  <c:v>#N/A</c:v>
                </c:pt>
                <c:pt idx="6">
                  <c:v>#N/A</c:v>
                </c:pt>
                <c:pt idx="7">
                  <c:v>460</c:v>
                </c:pt>
                <c:pt idx="8">
                  <c:v>#N/A</c:v>
                </c:pt>
                <c:pt idx="9">
                  <c:v>#N/A</c:v>
                </c:pt>
                <c:pt idx="10">
                  <c:v>453</c:v>
                </c:pt>
                <c:pt idx="11">
                  <c:v>#N/A</c:v>
                </c:pt>
                <c:pt idx="12">
                  <c:v>#N/A</c:v>
                </c:pt>
                <c:pt idx="13">
                  <c:v>485</c:v>
                </c:pt>
                <c:pt idx="14">
                  <c:v>#N/A</c:v>
                </c:pt>
              </c:numCache>
            </c:numRef>
          </c:val>
          <c:smooth val="0"/>
          <c:extLst>
            <c:ext xmlns:c16="http://schemas.microsoft.com/office/drawing/2014/chart" uri="{C3380CC4-5D6E-409C-BE32-E72D297353CC}">
              <c16:uniqueId val="{00000008-3859-46DE-87AC-A6D8634B38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8385</c:v>
                </c:pt>
                <c:pt idx="5">
                  <c:v>8329</c:v>
                </c:pt>
                <c:pt idx="8">
                  <c:v>8098</c:v>
                </c:pt>
                <c:pt idx="11">
                  <c:v>8214</c:v>
                </c:pt>
                <c:pt idx="14">
                  <c:v>8174</c:v>
                </c:pt>
              </c:numCache>
            </c:numRef>
          </c:val>
          <c:extLst>
            <c:ext xmlns:c16="http://schemas.microsoft.com/office/drawing/2014/chart" uri="{C3380CC4-5D6E-409C-BE32-E72D297353CC}">
              <c16:uniqueId val="{00000000-12C6-440B-BF31-DF49D483D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c:v>
                </c:pt>
                <c:pt idx="5">
                  <c:v>115</c:v>
                </c:pt>
                <c:pt idx="8">
                  <c:v>98</c:v>
                </c:pt>
                <c:pt idx="11">
                  <c:v>81</c:v>
                </c:pt>
                <c:pt idx="14">
                  <c:v>17</c:v>
                </c:pt>
              </c:numCache>
            </c:numRef>
          </c:val>
          <c:extLst>
            <c:ext xmlns:c16="http://schemas.microsoft.com/office/drawing/2014/chart" uri="{C3380CC4-5D6E-409C-BE32-E72D297353CC}">
              <c16:uniqueId val="{00000001-12C6-440B-BF31-DF49D483D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1734</c:v>
                </c:pt>
                <c:pt idx="5">
                  <c:v>2060</c:v>
                </c:pt>
                <c:pt idx="8">
                  <c:v>2426</c:v>
                </c:pt>
                <c:pt idx="11">
                  <c:v>3102</c:v>
                </c:pt>
                <c:pt idx="14">
                  <c:v>4201</c:v>
                </c:pt>
              </c:numCache>
            </c:numRef>
          </c:val>
          <c:extLst>
            <c:ext xmlns:c16="http://schemas.microsoft.com/office/drawing/2014/chart" uri="{C3380CC4-5D6E-409C-BE32-E72D297353CC}">
              <c16:uniqueId val="{00000002-12C6-440B-BF31-DF49D483D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C6-440B-BF31-DF49D483D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C6-440B-BF31-DF49D483D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C6-440B-BF31-DF49D483D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2218</c:v>
                </c:pt>
                <c:pt idx="3">
                  <c:v>2136</c:v>
                </c:pt>
                <c:pt idx="6">
                  <c:v>2177</c:v>
                </c:pt>
                <c:pt idx="9">
                  <c:v>2219</c:v>
                </c:pt>
                <c:pt idx="12">
                  <c:v>2162</c:v>
                </c:pt>
              </c:numCache>
            </c:numRef>
          </c:val>
          <c:extLst>
            <c:ext xmlns:c16="http://schemas.microsoft.com/office/drawing/2014/chart" uri="{C3380CC4-5D6E-409C-BE32-E72D297353CC}">
              <c16:uniqueId val="{00000006-12C6-440B-BF31-DF49D483D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840</c:v>
                </c:pt>
                <c:pt idx="3">
                  <c:v>705</c:v>
                </c:pt>
                <c:pt idx="6">
                  <c:v>535</c:v>
                </c:pt>
                <c:pt idx="9">
                  <c:v>510</c:v>
                </c:pt>
                <c:pt idx="12">
                  <c:v>717</c:v>
                </c:pt>
              </c:numCache>
            </c:numRef>
          </c:val>
          <c:extLst>
            <c:ext xmlns:c16="http://schemas.microsoft.com/office/drawing/2014/chart" uri="{C3380CC4-5D6E-409C-BE32-E72D297353CC}">
              <c16:uniqueId val="{00000007-12C6-440B-BF31-DF49D483D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2498</c:v>
                </c:pt>
                <c:pt idx="3">
                  <c:v>2370</c:v>
                </c:pt>
                <c:pt idx="6">
                  <c:v>2205</c:v>
                </c:pt>
                <c:pt idx="9">
                  <c:v>1904</c:v>
                </c:pt>
                <c:pt idx="12">
                  <c:v>1631</c:v>
                </c:pt>
              </c:numCache>
            </c:numRef>
          </c:val>
          <c:extLst>
            <c:ext xmlns:c16="http://schemas.microsoft.com/office/drawing/2014/chart" uri="{C3380CC4-5D6E-409C-BE32-E72D297353CC}">
              <c16:uniqueId val="{00000008-12C6-440B-BF31-DF49D483D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12C6-440B-BF31-DF49D483D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10110</c:v>
                </c:pt>
                <c:pt idx="3">
                  <c:v>10544</c:v>
                </c:pt>
                <c:pt idx="6">
                  <c:v>11005</c:v>
                </c:pt>
                <c:pt idx="9">
                  <c:v>11195</c:v>
                </c:pt>
                <c:pt idx="12">
                  <c:v>11252</c:v>
                </c:pt>
              </c:numCache>
            </c:numRef>
          </c:val>
          <c:extLst>
            <c:ext xmlns:c16="http://schemas.microsoft.com/office/drawing/2014/chart" uri="{C3380CC4-5D6E-409C-BE32-E72D297353CC}">
              <c16:uniqueId val="{0000000A-12C6-440B-BF31-DF49D483DA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5410</c:v>
                </c:pt>
                <c:pt idx="2">
                  <c:v>#N/A</c:v>
                </c:pt>
                <c:pt idx="3">
                  <c:v>#N/A</c:v>
                </c:pt>
                <c:pt idx="4">
                  <c:v>5251</c:v>
                </c:pt>
                <c:pt idx="5">
                  <c:v>#N/A</c:v>
                </c:pt>
                <c:pt idx="6">
                  <c:v>#N/A</c:v>
                </c:pt>
                <c:pt idx="7">
                  <c:v>5301</c:v>
                </c:pt>
                <c:pt idx="8">
                  <c:v>#N/A</c:v>
                </c:pt>
                <c:pt idx="9">
                  <c:v>#N/A</c:v>
                </c:pt>
                <c:pt idx="10">
                  <c:v>4431</c:v>
                </c:pt>
                <c:pt idx="11">
                  <c:v>#N/A</c:v>
                </c:pt>
                <c:pt idx="12">
                  <c:v>#N/A</c:v>
                </c:pt>
                <c:pt idx="13">
                  <c:v>3369</c:v>
                </c:pt>
                <c:pt idx="14">
                  <c:v>#N/A</c:v>
                </c:pt>
              </c:numCache>
            </c:numRef>
          </c:val>
          <c:smooth val="0"/>
          <c:extLst>
            <c:ext xmlns:c16="http://schemas.microsoft.com/office/drawing/2014/chart" uri="{C3380CC4-5D6E-409C-BE32-E72D297353CC}">
              <c16:uniqueId val="{0000000B-12C6-440B-BF31-DF49D483DA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7C95-4D0A-B993-A7AB0C6A24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59</c:v>
                </c:pt>
                <c:pt idx="2">
                  <c:v>194</c:v>
                </c:pt>
              </c:numCache>
            </c:numRef>
          </c:val>
          <c:extLst>
            <c:ext xmlns:c16="http://schemas.microsoft.com/office/drawing/2014/chart" uri="{C3380CC4-5D6E-409C-BE32-E72D297353CC}">
              <c16:uniqueId val="{00000001-7C95-4D0A-B993-A7AB0C6A24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868</c:v>
                </c:pt>
                <c:pt idx="1">
                  <c:v>1382</c:v>
                </c:pt>
                <c:pt idx="2">
                  <c:v>2184</c:v>
                </c:pt>
              </c:numCache>
            </c:numRef>
          </c:val>
          <c:extLst>
            <c:ext xmlns:c16="http://schemas.microsoft.com/office/drawing/2014/chart" uri="{C3380CC4-5D6E-409C-BE32-E72D297353CC}">
              <c16:uniqueId val="{00000002-7C95-4D0A-B993-A7AB0C6A24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00210090212995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{3DBA73F0-A945-4C8A-B514-605184E4829C}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2D6-47FE-AB5A-0589EA4A18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{BECB7726-1DCF-4847-9F30-8B069BBC9145}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D6-47FE-AB5A-0589EA4A18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{B100D511-64DA-4C36-A913-35D5150B67D6}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D6-47FE-AB5A-0589EA4A18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{6350E727-8A43-4225-8DCE-0ED773E0A319}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D6-47FE-AB5A-0589EA4A18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{B7C3F7D2-85FF-4628-A5F4-CD81AD4D0058}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D6-47FE-AB5A-0589EA4A189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{8937BE3F-0BB1-413C-A95C-978CEFED27AE}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2D6-47FE-AB5A-0589EA4A189B}"/>
                </c:ext>
              </c:extLst>
            </c:dLbl>
            <c:dLbl>
              <c:idx val="16"/>
              <c:layout>
                <c:manualLayout>
                  <c:x val="-4.215885021767677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{B1FE7687-B1A8-4650-B226-20EA50FFC5D8}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2D6-47FE-AB5A-0589EA4A189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{57B4A9F3-774C-430F-B912-C7159A19F71E}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2D6-47FE-AB5A-0589EA4A189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{7CF03BE4-9352-4A6E-8AC7-7EBE59ED1356}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2D6-47FE-AB5A-0589EA4A18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53.9</c:v>
                </c:pt>
                <c:pt idx="16">
                  <c:v>55.3</c:v>
                </c:pt>
                <c:pt idx="24">
                  <c:v>55.9</c:v>
                </c:pt>
                <c:pt idx="32">
                  <c:v>56.8</c:v>
                </c:pt>
              </c:numCache>
            </c:numRef>
          </c:xVal>
          <c:yVal>
            <c:numRef>
              <c:f>公会計指標分析・財政指標組合せ分析表!$BP$51:$DC$51</c:f>
              <c:numCache>
                <c:formatCode>#,##0.0;"▲ "#,##0.0</c:formatCode>
                <c:ptCount val="40"/>
                <c:pt idx="0">
                  <c:v>90.9</c:v>
                </c:pt>
                <c:pt idx="8">
                  <c:v>88.1</c:v>
                </c:pt>
                <c:pt idx="16">
                  <c:v>89.2</c:v>
                </c:pt>
                <c:pt idx="24">
                  <c:v>71.2</c:v>
                </c:pt>
                <c:pt idx="32">
                  <c:v>51.5</c:v>
                </c:pt>
              </c:numCache>
            </c:numRef>
          </c:yVal>
          <c:smooth val="0"/>
          <c:extLst>
            <c:ext xmlns:c16="http://schemas.microsoft.com/office/drawing/2014/chart" uri="{C3380CC4-5D6E-409C-BE32-E72D297353CC}">
              <c16:uniqueId val="{00000009-32D6-47FE-AB5A-0589EA4A18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{21F19E03-EDE8-4633-B331-8D6FCF7096AB}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2D6-47FE-AB5A-0589EA4A18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{B0C04D50-2A19-4476-9114-BB879331B941}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D6-47FE-AB5A-0589EA4A18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{A8C1BB39-F109-41BD-B84D-43F863FB5964}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D6-47FE-AB5A-0589EA4A18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{5D162611-C9A6-4B9B-837E-0BBE00E3F1A6}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D6-47FE-AB5A-0589EA4A18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{A68E7923-CFA6-40B8-92F3-FB3BC552C28B}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D6-47FE-AB5A-0589EA4A189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{AD730DF9-0527-4A5C-BF03-8EF1C1275668}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2D6-47FE-AB5A-0589EA4A189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{30B33AD8-C096-422B-9B5D-2756471E02E0}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2D6-47FE-AB5A-0589EA4A189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{32E1073F-DE85-42EE-A962-10E33E13D000}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2D6-47FE-AB5A-0589EA4A189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{B25E08FF-65B8-451B-B724-5E5669707386}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2D6-47FE-AB5A-0589EA4A1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32D6-47FE-AB5A-0589EA4A189B}"/>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{E9BFDC7B-3CC5-4A54-893D-2AD0F050AF43}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93-42DF-95E0-1335048434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{7F8028DF-59D6-4B62-B1A3-BBC27859D647}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93-42DF-95E0-1335048434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{0CE346BB-B8A1-4D57-A7E4-2AE96A83CC10}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93-42DF-95E0-1335048434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{E6DE0B74-4C7F-44FD-B5A9-60856F42C0A3}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93-42DF-95E0-1335048434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{33AC245A-0E54-446E-9936-3669FB098D8A}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93-42DF-95E0-1335048434BA}"/>
                </c:ext>
              </c:extLst>
            </c:dLbl>
            <c:dLbl>
              <c:idx val="8"/>
              <c:layout>
                <c:manualLayout>
                  <c:x val="0"/>
                  <c:y val="-1.562428291665146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{04230922-C718-489E-8B50-F116C3ADFD41}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93-42DF-95E0-1335048434BA}"/>
                </c:ext>
              </c:extLst>
            </c:dLbl>
            <c:dLbl>
              <c:idx val="16"/>
              <c:layout>
                <c:manualLayout>
                  <c:x val="0"/>
                  <c:y val="1.562428291665154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{DBF5CE52-FBDD-48A9-A2AE-1A2C3591503B}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93-42DF-95E0-1335048434BA}"/>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{87EA9C18-1FDB-4BC7-8BD9-1FC3DE9B13FA}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93-42DF-95E0-1335048434BA}"/>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{C635F247-027C-43A9-8AB1-D557E6C9449B}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93-42DF-95E0-1335048434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7.5</c:v>
                </c:pt>
                <c:pt idx="24">
                  <c:v>7.4</c:v>
                </c:pt>
                <c:pt idx="32">
                  <c:v>7.4</c:v>
                </c:pt>
              </c:numCache>
            </c:numRef>
          </c:xVal>
          <c:yVal>
            <c:numRef>
              <c:f>公会計指標分析・財政指標組合せ分析表!$BP$73:$DC$73</c:f>
              <c:numCache>
                <c:formatCode>#,##0.0;"▲ "#,##0.0</c:formatCode>
                <c:ptCount val="40"/>
                <c:pt idx="0">
                  <c:v>90.9</c:v>
                </c:pt>
                <c:pt idx="8">
                  <c:v>88.1</c:v>
                </c:pt>
                <c:pt idx="16">
                  <c:v>89.2</c:v>
                </c:pt>
                <c:pt idx="24">
                  <c:v>71.2</c:v>
                </c:pt>
                <c:pt idx="32">
                  <c:v>51.5</c:v>
                </c:pt>
              </c:numCache>
            </c:numRef>
          </c:yVal>
          <c:smooth val="0"/>
          <c:extLst>
            <c:ext xmlns:c16="http://schemas.microsoft.com/office/drawing/2014/chart" uri="{C3380CC4-5D6E-409C-BE32-E72D297353CC}">
              <c16:uniqueId val="{00000009-EF93-42DF-95E0-1335048434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{1D71D82A-41E5-455A-8F72-749438F07BE6}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93-42DF-95E0-1335048434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{141867D9-500C-45EA-997E-3C7E76CFAB1B}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93-42DF-95E0-1335048434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{3409134F-688D-4B74-9B5B-2C27C59AEC19}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93-42DF-95E0-1335048434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{0E870435-777D-43A6-B020-C010FFE041F6}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93-42DF-95E0-1335048434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{16DB3F4D-4E04-4C87-8381-2B670013811A}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93-42DF-95E0-1335048434B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{09D47714-0887-4343-AD95-3981EBD1A782}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93-42DF-95E0-1335048434B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{74B148EC-6AC5-47E8-9BAC-85AEEC7B297C}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93-42DF-95E0-1335048434BA}"/>
                </c:ext>
              </c:extLst>
            </c:dLbl>
            <c:dLbl>
              <c:idx val="24"/>
              <c:layout>
                <c:manualLayout>
                  <c:x val="-4.4905057365901176E-2"/>
                  <c:y val="-5.668135025039266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{EEA0DD8C-80E1-4B07-B3E9-80C475E99B03}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93-42DF-95E0-1335048434BA}"/>
                </c:ext>
              </c:extLst>
            </c:dLbl>
            <c:dLbl>
              <c:idx val="32"/>
              <c:layout>
                <c:manualLayout>
                  <c:x val="-1.8235628084250128E-2"/>
                  <c:y val="-6.81519439251952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{79BB4B16-D012-458E-AF01-F779908CDC90}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93-42DF-95E0-1335048434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EF93-42DF-95E0-1335048434BA}"/>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７６，３７９千円増加した。増加の要因として、平成２９年度に借入した学校教育施設等整備事業債（東部町民体育館大規模改修事業）や、社会福祉施設整備事業債（児童発達支援事業所施設整備事業、笠郷幼稚園改修事業）の元金償還の開始が大きく影響した。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９．７ポイント減少した。構成要素である一般会計等に係る地方債の現在高は、新規の地方債借入れにより引き続き増加した。一方で、充当可能財源等のうち充当可能基金の取崩しを抑制し、ふるさと納税を原資とする基金の積み立てを行ったことにより充当可能基金の残高が増加したため、分子の総額は減少した。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当初予算では取崩し予定であったが、行わなかった。一部の特定目的基金については予算通りに取崩しを執行したが、ふるさと納税寄附金受入額の増加により、ふるさと応援基金に積立てを行ったため、基金残高は約３３億円となっており、前年度から約９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特定目的基金のうち、ふるさと納税寄附金など今後も収入が見込める事業については貴重な財源として有効に活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まちづくり整備基金は養老鉄道活性化事業等に充当し、ふるさと応援基金については新規事業等の財源として一部取崩しを行ったものの、積立て原資の確保により、約８億円の積立てを行った。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税収の減少や大規模事業の実施による歳出予算の増加に伴い、当初予算では取崩しを予定したが未執行となった。一方で、積立ても預金利子のみとなったため、横ばいとなった。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３年度末の現在高は標準財政規模の１０％にあたる額を満たしているものの、養老町財政調整基金条例に定める１３億円に達していないため、余剰金が発生した場合等には、条例に基づき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また、普通交付税で交付された臨時財政対策債償還基金費について、将来の公債費負担に備え、積立てを行ったため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年度には一般会計等で固定資産が約</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億円増加している。令和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月に改定された公共施設等総合管理計画によると、令和 </a:t>
          </a:r>
          <a:r>
            <a:rPr kumimoji="1" lang="en-US" altLang="ja-JP" sz="1100">
              <a:latin typeface="ＭＳ Ｐゴシック" panose="020B0600070205080204" pitchFamily="50" charset="-128"/>
              <a:ea typeface="ＭＳ Ｐゴシック" panose="020B0600070205080204" pitchFamily="50" charset="-128"/>
            </a:rPr>
            <a:t>2 </a:t>
          </a:r>
          <a:r>
            <a:rPr kumimoji="1" lang="ja-JP" altLang="en-US" sz="1100">
              <a:latin typeface="ＭＳ Ｐゴシック" panose="020B0600070205080204" pitchFamily="50" charset="-128"/>
              <a:ea typeface="ＭＳ Ｐゴシック" panose="020B0600070205080204" pitchFamily="50" charset="-128"/>
            </a:rPr>
            <a:t>年度末時点で保有する公共施設の総延床面積は約 </a:t>
          </a:r>
          <a:r>
            <a:rPr kumimoji="1" lang="en-US" altLang="ja-JP" sz="1100">
              <a:latin typeface="ＭＳ Ｐゴシック" panose="020B0600070205080204" pitchFamily="50" charset="-128"/>
              <a:ea typeface="ＭＳ Ｐゴシック" panose="020B0600070205080204" pitchFamily="50" charset="-128"/>
            </a:rPr>
            <a:t>14.5 </a:t>
          </a:r>
          <a:r>
            <a:rPr kumimoji="1" lang="ja-JP" altLang="en-US" sz="1100">
              <a:latin typeface="ＭＳ Ｐゴシック" panose="020B0600070205080204" pitchFamily="50" charset="-128"/>
              <a:ea typeface="ＭＳ Ｐゴシック" panose="020B0600070205080204" pitchFamily="50" charset="-128"/>
            </a:rPr>
            <a:t>万㎡であり、築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年以上を経過した施設は約</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万㎡で全体の</a:t>
          </a:r>
          <a:r>
            <a:rPr kumimoji="1" lang="en-US" altLang="ja-JP" sz="1100">
              <a:latin typeface="ＭＳ Ｐゴシック" panose="020B0600070205080204" pitchFamily="50" charset="-128"/>
              <a:ea typeface="ＭＳ Ｐゴシック" panose="020B0600070205080204" pitchFamily="50" charset="-128"/>
            </a:rPr>
            <a:t>44.4</a:t>
          </a:r>
          <a:r>
            <a:rPr kumimoji="1" lang="ja-JP" altLang="en-US" sz="1100">
              <a:latin typeface="ＭＳ Ｐゴシック" panose="020B0600070205080204" pitchFamily="50" charset="-128"/>
              <a:ea typeface="ＭＳ Ｐゴシック" panose="020B0600070205080204" pitchFamily="50" charset="-128"/>
            </a:rPr>
            <a:t>％を占めており、固定資産全体の老朽化が進んでいる。当計画に基づき、今後も適正な施設の保有量を保持するよう努める。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206240" y="4501261"/>
          <a:ext cx="1270" cy="1364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258945"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119245" y="58654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258945" y="42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4501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258945" y="5004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157345" y="5026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537585" y="4978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867025" y="49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196465" y="4892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525905" y="4801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157345" y="47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258945" y="4604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16637</xdr:rowOff>
    </xdr:from>
    <xdr:to>
      <xdr:col>19</xdr:col>
      <xdr:colOff>187325</xdr:colOff>
      <xdr:row>28</xdr:row>
      <xdr:rowOff>118237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537585" y="47105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67437</xdr:rowOff>
    </xdr:from>
    <xdr:to>
      <xdr:col>23</xdr:col>
      <xdr:colOff>85725</xdr:colOff>
      <xdr:row>28</xdr:row>
      <xdr:rowOff>106299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588385" y="4761357"/>
          <a:ext cx="619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867025" y="46884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41529</xdr:rowOff>
    </xdr:from>
    <xdr:to>
      <xdr:col>19</xdr:col>
      <xdr:colOff>136525</xdr:colOff>
      <xdr:row>28</xdr:row>
      <xdr:rowOff>67437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17825" y="4735449"/>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101727</xdr:rowOff>
    </xdr:from>
    <xdr:to>
      <xdr:col>11</xdr:col>
      <xdr:colOff>187325</xdr:colOff>
      <xdr:row>28</xdr:row>
      <xdr:rowOff>31877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196465" y="4628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152527</xdr:rowOff>
    </xdr:from>
    <xdr:to>
      <xdr:col>15</xdr:col>
      <xdr:colOff>136525</xdr:colOff>
      <xdr:row>28</xdr:row>
      <xdr:rowOff>41529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247265" y="4678807"/>
          <a:ext cx="67056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4684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576705" y="4678807"/>
          <a:ext cx="6705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5067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503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498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48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134764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449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446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48404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067569" y="440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397009" y="446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債務償還比率は、類似団体平均値と比較して上回っているが、前年度よりは</a:t>
          </a:r>
          <a:r>
            <a:rPr kumimoji="1" lang="en-US" altLang="ja-JP" sz="1100">
              <a:latin typeface="ＭＳ Ｐゴシック" panose="020B0600070205080204" pitchFamily="50" charset="-128"/>
              <a:ea typeface="ＭＳ Ｐゴシック" panose="020B0600070205080204" pitchFamily="50" charset="-128"/>
            </a:rPr>
            <a:t>164.2</a:t>
          </a:r>
          <a:r>
            <a:rPr kumimoji="1" lang="ja-JP" altLang="en-US" sz="1100">
              <a:latin typeface="ＭＳ Ｐゴシック" panose="020B0600070205080204" pitchFamily="50" charset="-128"/>
              <a:ea typeface="ＭＳ Ｐゴシック" panose="020B0600070205080204" pitchFamily="50" charset="-128"/>
            </a:rPr>
            <a:t>ポイント減少している。これは地方債が前年より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億円増加したものの、税収は前年より</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億円増加したためである。令和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月に改定された公共施設等総合管理計画に基づき統廃合も十分に検討し、適切な維持管理に努めることで、地方債残高の抑制を図る。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4390843"/>
          <a:ext cx="1269" cy="130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57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5700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478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4931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09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09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09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110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159322</xdr:rowOff>
    </xdr:from>
    <xdr:to>
      <xdr:col>76</xdr:col>
      <xdr:colOff>73025</xdr:colOff>
      <xdr:row>30</xdr:row>
      <xdr:rowOff>89472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5020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137749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49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69641</xdr:rowOff>
    </xdr:from>
    <xdr:to>
      <xdr:col>72</xdr:col>
      <xdr:colOff>123825</xdr:colOff>
      <xdr:row>31</xdr:row>
      <xdr:rowOff>171241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2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38672</xdr:rowOff>
    </xdr:from>
    <xdr:to>
      <xdr:col>76</xdr:col>
      <xdr:colOff>22225</xdr:colOff>
      <xdr:row>31</xdr:row>
      <xdr:rowOff>120441</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5067872"/>
          <a:ext cx="619760" cy="2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2903</xdr:rowOff>
    </xdr:from>
    <xdr:to>
      <xdr:col>68</xdr:col>
      <xdr:colOff>123825</xdr:colOff>
      <xdr:row>32</xdr:row>
      <xdr:rowOff>104503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3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120441</xdr:rowOff>
    </xdr:from>
    <xdr:to>
      <xdr:col>72</xdr:col>
      <xdr:colOff>73025</xdr:colOff>
      <xdr:row>32</xdr:row>
      <xdr:rowOff>53703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739245" y="5317281"/>
          <a:ext cx="670560" cy="10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90034</xdr:rowOff>
    </xdr:from>
    <xdr:to>
      <xdr:col>64</xdr:col>
      <xdr:colOff>123825</xdr:colOff>
      <xdr:row>33</xdr:row>
      <xdr:rowOff>20184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454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53703</xdr:rowOff>
    </xdr:from>
    <xdr:to>
      <xdr:col>68</xdr:col>
      <xdr:colOff>73025</xdr:colOff>
      <xdr:row>32</xdr:row>
      <xdr:rowOff>140834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068685" y="5418183"/>
          <a:ext cx="67056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95431</xdr:rowOff>
    </xdr:from>
    <xdr:to>
      <xdr:col>60</xdr:col>
      <xdr:colOff>123825</xdr:colOff>
      <xdr:row>33</xdr:row>
      <xdr:rowOff>25581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459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140834</xdr:rowOff>
    </xdr:from>
    <xdr:to>
      <xdr:col>64</xdr:col>
      <xdr:colOff>73025</xdr:colOff>
      <xdr:row>32</xdr:row>
      <xdr:rowOff>146231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0398125" y="5505314"/>
          <a:ext cx="67056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486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48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48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162368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3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95630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4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11311</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55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16708</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186112" y="55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72934</xdr:rowOff>
    </xdr:from>
    <xdr:to>
      <xdr:col>24</xdr:col>
      <xdr:colOff>62865</xdr:colOff>
      <xdr:row>42</xdr:row>
      <xdr:rowOff>92528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086225" y="5772694"/>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124960" y="713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19611</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124960" y="555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72934</xdr:rowOff>
    </xdr:from>
    <xdr:to>
      <xdr:col>24</xdr:col>
      <xdr:colOff>152400</xdr:colOff>
      <xdr:row>34</xdr:row>
      <xdr:rowOff>72934</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020820" y="57726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54446</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124960" y="659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03606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31216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159294</xdr:rowOff>
    </xdr:from>
    <xdr:to>
      <xdr:col>15</xdr:col>
      <xdr:colOff>101600</xdr:colOff>
      <xdr:row>39</xdr:row>
      <xdr:rowOff>89444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514600" y="6529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107043</xdr:rowOff>
    </xdr:from>
    <xdr:to>
      <xdr:col>10</xdr:col>
      <xdr:colOff>165100</xdr:colOff>
      <xdr:row>39</xdr:row>
      <xdr:rowOff>37193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73990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96520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22134</xdr:rowOff>
    </xdr:from>
    <xdr:to>
      <xdr:col>24</xdr:col>
      <xdr:colOff>114300</xdr:colOff>
      <xdr:row>34</xdr:row>
      <xdr:rowOff>123734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036060" y="5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146611</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124960" y="567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138067</xdr:rowOff>
    </xdr:from>
    <xdr:to>
      <xdr:col>20</xdr:col>
      <xdr:colOff>38100</xdr:colOff>
      <xdr:row>34</xdr:row>
      <xdr:rowOff>68217</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312160" y="5670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17417</xdr:rowOff>
    </xdr:from>
    <xdr:to>
      <xdr:col>24</xdr:col>
      <xdr:colOff>63500</xdr:colOff>
      <xdr:row>34</xdr:row>
      <xdr:rowOff>72934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355340" y="5717177"/>
          <a:ext cx="7315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98878</xdr:rowOff>
    </xdr:from>
    <xdr:to>
      <xdr:col>15</xdr:col>
      <xdr:colOff>101600</xdr:colOff>
      <xdr:row>34</xdr:row>
      <xdr:rowOff>29028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514600" y="5630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149678</xdr:rowOff>
    </xdr:from>
    <xdr:to>
      <xdr:col>19</xdr:col>
      <xdr:colOff>177800</xdr:colOff>
      <xdr:row>34</xdr:row>
      <xdr:rowOff>17417</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565400" y="5681798"/>
          <a:ext cx="78994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739900" y="5679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149678</xdr:rowOff>
    </xdr:from>
    <xdr:to>
      <xdr:col>15</xdr:col>
      <xdr:colOff>50800</xdr:colOff>
      <xdr:row>34</xdr:row>
      <xdr:rowOff>27214</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790700" y="5681798"/>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965200" y="56473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008380" y="569812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17056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38570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61100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8363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84744</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170564" y="544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45555</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385704" y="541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61100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836304" y="54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501831"/>
          <a:ext cx="0" cy="157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78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28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50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80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81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78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78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86551</xdr:rowOff>
    </xdr:from>
    <xdr:to>
      <xdr:col>55</xdr:col>
      <xdr:colOff>50800</xdr:colOff>
      <xdr:row>33</xdr:row>
      <xdr:rowOff>16701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5451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39578</xdr:rowOff>
    </xdr:from>
    <xdr:ext cx="599010"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540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123444</xdr:rowOff>
    </xdr:from>
    <xdr:to>
      <xdr:col>50</xdr:col>
      <xdr:colOff>165100</xdr:colOff>
      <xdr:row>33</xdr:row>
      <xdr:rowOff>53594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5487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137351</xdr:rowOff>
    </xdr:from>
    <xdr:to>
      <xdr:col>55</xdr:col>
      <xdr:colOff>0</xdr:colOff>
      <xdr:row>33</xdr:row>
      <xdr:rowOff>2794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5501831"/>
          <a:ext cx="7239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154699</xdr:rowOff>
    </xdr:from>
    <xdr:to>
      <xdr:col>46</xdr:col>
      <xdr:colOff>38100</xdr:colOff>
      <xdr:row>33</xdr:row>
      <xdr:rowOff>84849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55191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2794</xdr:rowOff>
    </xdr:from>
    <xdr:to>
      <xdr:col>50</xdr:col>
      <xdr:colOff>114300</xdr:colOff>
      <xdr:row>33</xdr:row>
      <xdr:rowOff>34049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5534914"/>
          <a:ext cx="78232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11621</xdr:rowOff>
    </xdr:from>
    <xdr:to>
      <xdr:col>41</xdr:col>
      <xdr:colOff>101600</xdr:colOff>
      <xdr:row>33</xdr:row>
      <xdr:rowOff>113221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5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34049</xdr:rowOff>
    </xdr:from>
    <xdr:to>
      <xdr:col>45</xdr:col>
      <xdr:colOff>177800</xdr:colOff>
      <xdr:row>33</xdr:row>
      <xdr:rowOff>62421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5566169"/>
          <a:ext cx="78994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31534</xdr:rowOff>
    </xdr:from>
    <xdr:to>
      <xdr:col>36</xdr:col>
      <xdr:colOff>165100</xdr:colOff>
      <xdr:row>33</xdr:row>
      <xdr:rowOff>133134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55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62421</xdr:rowOff>
    </xdr:from>
    <xdr:to>
      <xdr:col>41</xdr:col>
      <xdr:colOff>50800</xdr:colOff>
      <xdr:row>33</xdr:row>
      <xdr:rowOff>82334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5594541"/>
          <a:ext cx="7747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8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8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70121</xdr:rowOff>
    </xdr:from>
    <xdr:ext cx="599010"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14574" y="52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101376</xdr:rowOff>
    </xdr:from>
    <xdr:ext cx="599010"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44954" y="529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129748</xdr:rowOff>
    </xdr:from>
    <xdr:ext cx="599010"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670254" y="5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149661</xdr:rowOff>
    </xdr:from>
    <xdr:ext cx="599010"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872694" y="5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4449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22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1034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1036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31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1028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935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9371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56</xdr:row>
      <xdr:rowOff>57150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941832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128270</xdr:rowOff>
    </xdr:from>
    <xdr:to>
      <xdr:col>15</xdr:col>
      <xdr:colOff>101600</xdr:colOff>
      <xdr:row>56</xdr:row>
      <xdr:rowOff>58420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934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xdr:rowOff>
    </xdr:from>
    <xdr:to>
      <xdr:col>19</xdr:col>
      <xdr:colOff>177800</xdr:colOff>
      <xdr:row>56</xdr:row>
      <xdr:rowOff>30480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565400" y="93954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126365</xdr:rowOff>
    </xdr:from>
    <xdr:to>
      <xdr:col>10</xdr:col>
      <xdr:colOff>165100</xdr:colOff>
      <xdr:row>56</xdr:row>
      <xdr:rowOff>56515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9346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5715</xdr:rowOff>
    </xdr:from>
    <xdr:to>
      <xdr:col>15</xdr:col>
      <xdr:colOff>50800</xdr:colOff>
      <xdr:row>56</xdr:row>
      <xdr:rowOff>7620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790700" y="939355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107315</xdr:rowOff>
    </xdr:from>
    <xdr:to>
      <xdr:col>6</xdr:col>
      <xdr:colOff>38100</xdr:colOff>
      <xdr:row>56</xdr:row>
      <xdr:rowOff>37465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9327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158115</xdr:rowOff>
    </xdr:from>
    <xdr:to>
      <xdr:col>10</xdr:col>
      <xdr:colOff>114300</xdr:colOff>
      <xdr:row>56</xdr:row>
      <xdr:rowOff>5715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08380" y="937831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97807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87641" y="9150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74947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418021" y="9127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73042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43321" y="9125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53992</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45761" y="9106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409404"/>
          <a:ext cx="0" cy="131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7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725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1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409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10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249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296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266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113287</xdr:rowOff>
    </xdr:from>
    <xdr:to>
      <xdr:col>55</xdr:col>
      <xdr:colOff>50800</xdr:colOff>
      <xdr:row>64</xdr:row>
      <xdr:rowOff>43437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67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28214</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1058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113742</xdr:rowOff>
    </xdr:from>
    <xdr:to>
      <xdr:col>50</xdr:col>
      <xdr:colOff>165100</xdr:colOff>
      <xdr:row>64</xdr:row>
      <xdr:rowOff>43892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675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164087</xdr:rowOff>
    </xdr:from>
    <xdr:to>
      <xdr:col>55</xdr:col>
      <xdr:colOff>0</xdr:colOff>
      <xdr:row>63</xdr:row>
      <xdr:rowOff>164542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725407"/>
          <a:ext cx="7239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114164</xdr:rowOff>
    </xdr:from>
    <xdr:to>
      <xdr:col>46</xdr:col>
      <xdr:colOff>38100</xdr:colOff>
      <xdr:row>64</xdr:row>
      <xdr:rowOff>44314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675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164542</xdr:rowOff>
    </xdr:from>
    <xdr:to>
      <xdr:col>50</xdr:col>
      <xdr:colOff>114300</xdr:colOff>
      <xdr:row>63</xdr:row>
      <xdr:rowOff>164964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725862"/>
          <a:ext cx="78232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115758</xdr:rowOff>
    </xdr:from>
    <xdr:to>
      <xdr:col>41</xdr:col>
      <xdr:colOff>101600</xdr:colOff>
      <xdr:row>64</xdr:row>
      <xdr:rowOff>45908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677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164964</xdr:rowOff>
    </xdr:from>
    <xdr:to>
      <xdr:col>45</xdr:col>
      <xdr:colOff>177800</xdr:colOff>
      <xdr:row>63</xdr:row>
      <xdr:rowOff>166558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726284"/>
          <a:ext cx="78994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116529</xdr:rowOff>
    </xdr:from>
    <xdr:to>
      <xdr:col>36</xdr:col>
      <xdr:colOff>165100</xdr:colOff>
      <xdr:row>64</xdr:row>
      <xdr:rowOff>46679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677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166558</xdr:rowOff>
    </xdr:from>
    <xdr:to>
      <xdr:col>41</xdr:col>
      <xdr:colOff>50800</xdr:colOff>
      <xdr:row>63</xdr:row>
      <xdr:rowOff>167329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727878"/>
          <a:ext cx="7747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14575" y="100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4495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02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87269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35019</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71588" y="107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35441</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09588" y="1076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37035</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12028" y="107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37806</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937328" y="1076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086225" y="1301953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12496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02082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12496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124960" y="1358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03606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312160" y="13705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51460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96520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58165</xdr:rowOff>
    </xdr:from>
    <xdr:to>
      <xdr:col>24</xdr:col>
      <xdr:colOff>114300</xdr:colOff>
      <xdr:row>83</xdr:row>
      <xdr:rowOff>159765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036060" y="139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36592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124960" y="1395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31216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108965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355340" y="13975081"/>
          <a:ext cx="73152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133604</xdr:rowOff>
    </xdr:from>
    <xdr:to>
      <xdr:col>15</xdr:col>
      <xdr:colOff>101600</xdr:colOff>
      <xdr:row>83</xdr:row>
      <xdr:rowOff>63754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514600" y="13880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60961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565400" y="13927074"/>
          <a:ext cx="78994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65024</xdr:rowOff>
    </xdr:from>
    <xdr:to>
      <xdr:col>10</xdr:col>
      <xdr:colOff>165100</xdr:colOff>
      <xdr:row>82</xdr:row>
      <xdr:rowOff>166624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739900"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115824</xdr:rowOff>
    </xdr:from>
    <xdr:to>
      <xdr:col>15</xdr:col>
      <xdr:colOff>50800</xdr:colOff>
      <xdr:row>83</xdr:row>
      <xdr:rowOff>12954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790700" y="13862304"/>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35306</xdr:rowOff>
    </xdr:from>
    <xdr:to>
      <xdr:col>6</xdr:col>
      <xdr:colOff>38100</xdr:colOff>
      <xdr:row>82</xdr:row>
      <xdr:rowOff>136906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965200" y="13781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86106</xdr:rowOff>
    </xdr:from>
    <xdr:to>
      <xdr:col>10</xdr:col>
      <xdr:colOff>114300</xdr:colOff>
      <xdr:row>82</xdr:row>
      <xdr:rowOff>115824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08380" y="13832586"/>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17056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385704" y="1344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61100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8363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54881</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96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157751</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9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128033</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87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9219565" y="13036295"/>
          <a:ext cx="0" cy="147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9258300" y="128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154160" y="13036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9258300" y="1409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192260" y="14113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445500" y="141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670800" y="1408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87324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0985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33020</xdr:rowOff>
    </xdr:from>
    <xdr:to>
      <xdr:col>55</xdr:col>
      <xdr:colOff>50800</xdr:colOff>
      <xdr:row>79</xdr:row>
      <xdr:rowOff>134620</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192260" y="13276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55897</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9258300" y="131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61213</xdr:rowOff>
    </xdr:from>
    <xdr:to>
      <xdr:col>50</xdr:col>
      <xdr:colOff>165100</xdr:colOff>
      <xdr:row>79</xdr:row>
      <xdr:rowOff>162813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445500" y="133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83820</xdr:rowOff>
    </xdr:from>
    <xdr:to>
      <xdr:col>55</xdr:col>
      <xdr:colOff>0</xdr:colOff>
      <xdr:row>79</xdr:row>
      <xdr:rowOff>112013</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496300" y="13327380"/>
          <a:ext cx="7239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84837</xdr:rowOff>
    </xdr:from>
    <xdr:to>
      <xdr:col>46</xdr:col>
      <xdr:colOff>38100</xdr:colOff>
      <xdr:row>80</xdr:row>
      <xdr:rowOff>14987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670800" y="13328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112013</xdr:rowOff>
    </xdr:from>
    <xdr:to>
      <xdr:col>50</xdr:col>
      <xdr:colOff>114300</xdr:colOff>
      <xdr:row>79</xdr:row>
      <xdr:rowOff>135637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713980" y="13355573"/>
          <a:ext cx="78232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873240" y="1336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135637</xdr:rowOff>
    </xdr:from>
    <xdr:to>
      <xdr:col>45</xdr:col>
      <xdr:colOff>177800</xdr:colOff>
      <xdr:row>80</xdr:row>
      <xdr:rowOff>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24040" y="13379197"/>
          <a:ext cx="78994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122174</xdr:rowOff>
    </xdr:from>
    <xdr:to>
      <xdr:col>36</xdr:col>
      <xdr:colOff>165100</xdr:colOff>
      <xdr:row>80</xdr:row>
      <xdr:rowOff>52324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098540" y="13365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1524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149340" y="13411200"/>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8271587" y="142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7509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671202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5937327" y="1416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7890</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8271587" y="1308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31514</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7509587" y="131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67120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68851</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5937327" y="131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4375764" y="5685064"/>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44145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4287500" y="7081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4414500" y="54641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4287500" y="5685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5788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8041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02944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123188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4325600" y="6498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44145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3578840" y="6485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166007</xdr:rowOff>
    </xdr:from>
    <xdr:to>
      <xdr:col>85</xdr:col>
      <xdr:colOff>127000</xdr:colOff>
      <xdr:row>39</xdr:row>
      <xdr:rowOff>7620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3629640" y="6536327"/>
          <a:ext cx="7467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280414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166007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854940" y="6420394"/>
          <a:ext cx="7747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029440" y="6630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39</xdr:row>
      <xdr:rowOff>143147</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2072620" y="6420394"/>
          <a:ext cx="782320" cy="26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123188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113756</xdr:rowOff>
    </xdr:from>
    <xdr:to>
      <xdr:col>71</xdr:col>
      <xdr:colOff>177800</xdr:colOff>
      <xdr:row>39</xdr:row>
      <xdr:rowOff>143147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1282680" y="6651716"/>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437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75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19005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10298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4372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752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900544" y="671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10298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100-0000D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19509104" y="562203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100-0000D8010000}"/>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100-0000DA010000}"/>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100-0000DC010000}"/>
            </a:ext>
          </a:extLst>
        </xdr:cNvPr>
        <xdr:cNvSpPr txBox="1"/>
      </xdr:nvSpPr>
      <xdr:spPr>
        <a:xfrm>
          <a:off x="19547840" y="6440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94589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8735040" y="64825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7162780" y="6473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638808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55118</xdr:rowOff>
    </xdr:from>
    <xdr:to>
      <xdr:col>116</xdr:col>
      <xdr:colOff>114300</xdr:colOff>
      <xdr:row>37</xdr:row>
      <xdr:rowOff>156718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58940" y="62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77995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100-0000E8010000}"/>
            </a:ext>
          </a:extLst>
        </xdr:cNvPr>
        <xdr:cNvSpPr txBox="1"/>
      </xdr:nvSpPr>
      <xdr:spPr>
        <a:xfrm>
          <a:off x="19547840"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735040" y="627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105918</xdr:rowOff>
    </xdr:from>
    <xdr:to>
      <xdr:col>116</xdr:col>
      <xdr:colOff>63500</xdr:colOff>
      <xdr:row>37</xdr:row>
      <xdr:rowOff>121920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8778220" y="6308598"/>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84836</xdr:rowOff>
    </xdr:from>
    <xdr:to>
      <xdr:col>107</xdr:col>
      <xdr:colOff>101600</xdr:colOff>
      <xdr:row>38</xdr:row>
      <xdr:rowOff>14986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7937480" y="6287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135636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7988280" y="6324600"/>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7162780" y="63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135636</xdr:rowOff>
    </xdr:from>
    <xdr:to>
      <xdr:col>107</xdr:col>
      <xdr:colOff>50800</xdr:colOff>
      <xdr:row>38</xdr:row>
      <xdr:rowOff>62484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7213580" y="6338316"/>
          <a:ext cx="7747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18542</xdr:rowOff>
    </xdr:from>
    <xdr:to>
      <xdr:col>98</xdr:col>
      <xdr:colOff>38100</xdr:colOff>
      <xdr:row>38</xdr:row>
      <xdr:rowOff>120142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6388080" y="6388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62484</xdr:rowOff>
    </xdr:from>
    <xdr:to>
      <xdr:col>102</xdr:col>
      <xdr:colOff>114300</xdr:colOff>
      <xdr:row>38</xdr:row>
      <xdr:rowOff>69342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431260" y="643280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856112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77762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001567"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622686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5611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31513</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77626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00156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136669</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622686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100-000010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375764" y="924687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100-000012020000}"/>
            </a:ext>
          </a:extLst>
        </xdr:cNvPr>
        <xdr:cNvSpPr txBox="1"/>
      </xdr:nvSpPr>
      <xdr:spPr>
        <a:xfrm>
          <a:off x="144145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287500" y="1082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100-000014020000}"/>
            </a:ext>
          </a:extLst>
        </xdr:cNvPr>
        <xdr:cNvSpPr txBox="1"/>
      </xdr:nvSpPr>
      <xdr:spPr>
        <a:xfrm>
          <a:off x="14414500" y="902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4287500" y="924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100-000016020000}"/>
            </a:ext>
          </a:extLst>
        </xdr:cNvPr>
        <xdr:cNvSpPr txBox="1"/>
      </xdr:nvSpPr>
      <xdr:spPr>
        <a:xfrm>
          <a:off x="14414500" y="990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5788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029440" y="980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123188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325600" y="97904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100-000022020000}"/>
            </a:ext>
          </a:extLst>
        </xdr:cNvPr>
        <xdr:cNvSpPr txBox="1"/>
      </xdr:nvSpPr>
      <xdr:spPr>
        <a:xfrm>
          <a:off x="14414500"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578840" y="971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118110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629640" y="976503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80414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58</xdr:row>
      <xdr:rowOff>95250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854940" y="976503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2029440" y="9771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99060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2072620" y="98183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123188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99060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1282680" y="97917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34372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2675244"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19005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110298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100-00002F020000}"/>
            </a:ext>
          </a:extLst>
        </xdr:cNvPr>
        <xdr:cNvSpPr txBox="1"/>
      </xdr:nvSpPr>
      <xdr:spPr>
        <a:xfrm>
          <a:off x="134372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100-000030020000}"/>
            </a:ext>
          </a:extLst>
        </xdr:cNvPr>
        <xdr:cNvSpPr txBox="1"/>
      </xdr:nvSpPr>
      <xdr:spPr>
        <a:xfrm>
          <a:off x="126752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100-000031020000}"/>
            </a:ext>
          </a:extLst>
        </xdr:cNvPr>
        <xdr:cNvSpPr txBox="1"/>
      </xdr:nvSpPr>
      <xdr:spPr>
        <a:xfrm>
          <a:off x="119005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100-000032020000}"/>
            </a:ext>
          </a:extLst>
        </xdr:cNvPr>
        <xdr:cNvSpPr txBox="1"/>
      </xdr:nvSpPr>
      <xdr:spPr>
        <a:xfrm>
          <a:off x="1110298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9509104" y="9477974"/>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19547840" y="1073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9443700" y="10730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19547840" y="92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9443700" y="947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19547840" y="1032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458940" y="1034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735040" y="1038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937480" y="10366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7162780" y="10355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6388080" y="10351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18760</xdr:rowOff>
    </xdr:from>
    <xdr:to>
      <xdr:col>116</xdr:col>
      <xdr:colOff>114300</xdr:colOff>
      <xdr:row>61</xdr:row>
      <xdr:rowOff>120360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9458940" y="102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41637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19547840" y="1010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46845</xdr:rowOff>
    </xdr:from>
    <xdr:to>
      <xdr:col>112</xdr:col>
      <xdr:colOff>38100</xdr:colOff>
      <xdr:row>61</xdr:row>
      <xdr:rowOff>148445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8735040" y="10272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69560</xdr:rowOff>
    </xdr:from>
    <xdr:to>
      <xdr:col>116</xdr:col>
      <xdr:colOff>63500</xdr:colOff>
      <xdr:row>61</xdr:row>
      <xdr:rowOff>97645</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8778220" y="10295600"/>
          <a:ext cx="73152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118364</xdr:rowOff>
    </xdr:from>
    <xdr:to>
      <xdr:col>107</xdr:col>
      <xdr:colOff>101600</xdr:colOff>
      <xdr:row>61</xdr:row>
      <xdr:rowOff>48514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7937480" y="1017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169164</xdr:rowOff>
    </xdr:from>
    <xdr:to>
      <xdr:col>111</xdr:col>
      <xdr:colOff>177800</xdr:colOff>
      <xdr:row>61</xdr:row>
      <xdr:rowOff>97645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7988280" y="10227564"/>
          <a:ext cx="789940" cy="9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7162780" y="10199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169164</xdr:rowOff>
    </xdr:from>
    <xdr:to>
      <xdr:col>107</xdr:col>
      <xdr:colOff>50800</xdr:colOff>
      <xdr:row>61</xdr:row>
      <xdr:rowOff>20574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7213580" y="10227564"/>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6388080" y="102166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20574</xdr:rowOff>
    </xdr:from>
    <xdr:to>
      <xdr:col>102</xdr:col>
      <xdr:colOff>114300</xdr:colOff>
      <xdr:row>61</xdr:row>
      <xdr:rowOff>37556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6431260" y="10246614"/>
          <a:ext cx="78232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18561127" y="104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17776267" y="104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7001567" y="104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6226867" y="104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164972</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18561127" y="100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65041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1777626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70015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62268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100-00009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4375764" y="1687639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00000000-0008-0000-0100-000098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100-00009A020000}"/>
            </a:ext>
          </a:extLst>
        </xdr:cNvPr>
        <xdr:cNvSpPr txBox="1"/>
      </xdr:nvSpPr>
      <xdr:spPr>
        <a:xfrm>
          <a:off x="14414500" y="166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2875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100-00009C020000}"/>
            </a:ext>
          </a:extLst>
        </xdr:cNvPr>
        <xdr:cNvSpPr txBox="1"/>
      </xdr:nvSpPr>
      <xdr:spPr>
        <a:xfrm>
          <a:off x="14414500"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325600" y="1753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8041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2029440" y="1745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1231880" y="1747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325600" y="174161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100-0000A8020000}"/>
            </a:ext>
          </a:extLst>
        </xdr:cNvPr>
        <xdr:cNvSpPr txBox="1"/>
      </xdr:nvSpPr>
      <xdr:spPr>
        <a:xfrm>
          <a:off x="144145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578840" y="1738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28575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3629640" y="1743646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804140" y="1737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154305</xdr:rowOff>
    </xdr:from>
    <xdr:to>
      <xdr:col>81</xdr:col>
      <xdr:colOff>50800</xdr:colOff>
      <xdr:row>104</xdr:row>
      <xdr:rowOff>1905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54940" y="1742122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02944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154305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072620" y="17385031"/>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123188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104</xdr:row>
      <xdr:rowOff>30480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1282680" y="17385031"/>
          <a:ext cx="78994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3437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2675244" y="1756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1900544" y="1754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1102984" y="175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343724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26752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190054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100-0000B8020000}"/>
            </a:ext>
          </a:extLst>
        </xdr:cNvPr>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9509104" y="17005553"/>
          <a:ext cx="0" cy="112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19547840" y="1813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9443700" y="18131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19547840" y="16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9443700" y="17005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19547840" y="17722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9458940" y="17744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18735040" y="177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7162780" y="17714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6388080" y="173106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94589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19547840"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8735040" y="17261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41911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18778220" y="1728597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7113</xdr:rowOff>
    </xdr:from>
    <xdr:to>
      <xdr:col>107</xdr:col>
      <xdr:colOff>101600</xdr:colOff>
      <xdr:row>103</xdr:row>
      <xdr:rowOff>108713</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7937480" y="17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57913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7988280" y="17308831"/>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23113</xdr:rowOff>
    </xdr:from>
    <xdr:to>
      <xdr:col>102</xdr:col>
      <xdr:colOff>165100</xdr:colOff>
      <xdr:row>103</xdr:row>
      <xdr:rowOff>124713</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7162780" y="172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103</xdr:row>
      <xdr:rowOff>73913</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7213580" y="17324833"/>
          <a:ext cx="7747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34544</xdr:rowOff>
    </xdr:from>
    <xdr:to>
      <xdr:col>98</xdr:col>
      <xdr:colOff>38100</xdr:colOff>
      <xdr:row>103</xdr:row>
      <xdr:rowOff>136144</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6388080" y="17301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73913</xdr:rowOff>
    </xdr:from>
    <xdr:to>
      <xdr:col>102</xdr:col>
      <xdr:colOff>114300</xdr:colOff>
      <xdr:row>103</xdr:row>
      <xdr:rowOff>85344</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6431260" y="17340833"/>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18561127" y="178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177762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7001567" y="178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136414</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6226867" y="174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18561127" y="170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125240</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17776267" y="170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141240</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7001567" y="170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152671</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6226867" y="170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きく下回っている施設は、「道路」「橋りょう・トンネル」であり、やや下回っているのが「学校施設」「公民館」である。類似団体と比較してやや高くなっている施設は、「公営住宅」「認定こども園・幼稚園・保育所」である。公営住宅については、施設の長寿命化を図るため予防保全型の維持管理を行い、全体の保全費用の縮減に努めていく。また、改良住宅は「養老町改良住宅譲渡基本方針」に基づき、譲渡による保有数の削減を進め、公営住宅全体の適正数の検討を行う。「認定こども園・幼稚園・保育所」は、施設の長寿命化を図るため、予防保全型の維持管理を行い全体の保全費用の縮減 に努める。施設の統合・運用については、「子ども子育て支援計画」に基づき行うものとする。令和４年度は、給食施設の拠点校方式の導入により、養老小学校（拠点校）で調理した給食を広幡小学校及び上多度小学校に配送するための養老小学校厨房機器設置工事等を実施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200-00004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flipV="1">
          <a:off x="4086225" y="9300210"/>
          <a:ext cx="0"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200-000048000000}"/>
            </a:ext>
          </a:extLst>
        </xdr:cNvPr>
        <xdr:cNvSpPr txBox="1"/>
      </xdr:nvSpPr>
      <xdr:spPr>
        <a:xfrm>
          <a:off x="412496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4020820" y="10671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200-00004A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200-00004C000000}"/>
            </a:ext>
          </a:extLst>
        </xdr:cNvPr>
        <xdr:cNvSpPr txBox="1"/>
      </xdr:nvSpPr>
      <xdr:spPr>
        <a:xfrm>
          <a:off x="4124960" y="992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a:extLst>
            <a:ext uri="{FF2B5EF4-FFF2-40B4-BE49-F238E27FC236}">
              <a16:creationId xmlns:a16="http://schemas.microsoft.com/office/drawing/2014/main" id="{00000000-0008-0000-0200-00004D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25146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17399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965200" y="984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87" name="楕円 86">
          <a:extLst>
            <a:ext uri="{FF2B5EF4-FFF2-40B4-BE49-F238E27FC236}">
              <a16:creationId xmlns:a16="http://schemas.microsoft.com/office/drawing/2014/main" id="{00000000-0008-0000-0200-000057000000}"/>
            </a:ext>
          </a:extLst>
        </xdr:cNvPr>
        <xdr:cNvSpPr/>
      </xdr:nvSpPr>
      <xdr:spPr>
        <a:xfrm>
          <a:off x="403606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74947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200-000058000000}"/>
            </a:ext>
          </a:extLst>
        </xdr:cNvPr>
        <xdr:cNvSpPr txBox="1"/>
      </xdr:nvSpPr>
      <xdr:spPr>
        <a:xfrm>
          <a:off x="4124960"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38354</xdr:rowOff>
    </xdr:from>
    <xdr:to>
      <xdr:col>20</xdr:col>
      <xdr:colOff>38100</xdr:colOff>
      <xdr:row>56</xdr:row>
      <xdr:rowOff>139954</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312160" y="9426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89154</xdr:rowOff>
    </xdr:from>
    <xdr:to>
      <xdr:col>24</xdr:col>
      <xdr:colOff>63500</xdr:colOff>
      <xdr:row>56</xdr:row>
      <xdr:rowOff>102870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3355340" y="9476994"/>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157226</xdr:rowOff>
    </xdr:from>
    <xdr:to>
      <xdr:col>15</xdr:col>
      <xdr:colOff>101600</xdr:colOff>
      <xdr:row>56</xdr:row>
      <xdr:rowOff>87376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514600" y="9377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36576</xdr:rowOff>
    </xdr:from>
    <xdr:to>
      <xdr:col>19</xdr:col>
      <xdr:colOff>177800</xdr:colOff>
      <xdr:row>56</xdr:row>
      <xdr:rowOff>89154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565400" y="9424416"/>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102362</xdr:rowOff>
    </xdr:from>
    <xdr:to>
      <xdr:col>10</xdr:col>
      <xdr:colOff>165100</xdr:colOff>
      <xdr:row>56</xdr:row>
      <xdr:rowOff>32512</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739900" y="9322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153162</xdr:rowOff>
    </xdr:from>
    <xdr:to>
      <xdr:col>15</xdr:col>
      <xdr:colOff>50800</xdr:colOff>
      <xdr:row>56</xdr:row>
      <xdr:rowOff>36576</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1790700" y="9373362"/>
          <a:ext cx="7747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45212</xdr:rowOff>
    </xdr:from>
    <xdr:to>
      <xdr:col>6</xdr:col>
      <xdr:colOff>38100</xdr:colOff>
      <xdr:row>55</xdr:row>
      <xdr:rowOff>146812</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965200" y="92654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96012</xdr:rowOff>
    </xdr:from>
    <xdr:to>
      <xdr:col>10</xdr:col>
      <xdr:colOff>114300</xdr:colOff>
      <xdr:row>55</xdr:row>
      <xdr:rowOff>153162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1008380" y="9316212"/>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385704" y="1001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611004" y="999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836304" y="993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156481</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170564" y="920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103903</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385704" y="915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49039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611004" y="910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163339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836304" y="904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9219565" y="941832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92583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15416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9258300" y="1016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19226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44550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687324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0985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192260" y="10375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127652</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9258300" y="1035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44550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28575</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8496300" y="10393680"/>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7670800" y="1035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7620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7713980" y="103936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687324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xdr:rowOff>
    </xdr:from>
    <xdr:to>
      <xdr:col>45</xdr:col>
      <xdr:colOff>177800</xdr:colOff>
      <xdr:row>62</xdr:row>
      <xdr:rowOff>15240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6924040" y="104013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141605</xdr:rowOff>
    </xdr:from>
    <xdr:to>
      <xdr:col>36</xdr:col>
      <xdr:colOff>165100</xdr:colOff>
      <xdr:row>62</xdr:row>
      <xdr:rowOff>71755</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098540" y="10367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20955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149340" y="1040892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827158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67120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59373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8271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750958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67120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62882</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5937327" y="104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200-0000B7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4086225" y="13067538"/>
          <a:ext cx="0" cy="136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00000000-0008-0000-0200-0000B9000000}"/>
            </a:ext>
          </a:extLst>
        </xdr:cNvPr>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200-0000BB000000}"/>
            </a:ext>
          </a:extLst>
        </xdr:cNvPr>
        <xdr:cNvSpPr txBox="1"/>
      </xdr:nvSpPr>
      <xdr:spPr>
        <a:xfrm>
          <a:off x="4124960" y="1284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02082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200-0000BD000000}"/>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2514600" y="134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965200" y="13363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83313</xdr:rowOff>
    </xdr:from>
    <xdr:to>
      <xdr:col>24</xdr:col>
      <xdr:colOff>114300</xdr:colOff>
      <xdr:row>82</xdr:row>
      <xdr:rowOff>13463</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4036060" y="1366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61740</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200-0000C9000000}"/>
            </a:ext>
          </a:extLst>
        </xdr:cNvPr>
        <xdr:cNvSpPr txBox="1"/>
      </xdr:nvSpPr>
      <xdr:spPr>
        <a:xfrm>
          <a:off x="4124960" y="1364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49022</xdr:rowOff>
    </xdr:from>
    <xdr:to>
      <xdr:col>20</xdr:col>
      <xdr:colOff>38100</xdr:colOff>
      <xdr:row>81</xdr:row>
      <xdr:rowOff>150622</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3312160" y="13627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81</xdr:row>
      <xdr:rowOff>134113</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3355340" y="13678662"/>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25146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99822</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2565400" y="1364437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140463</xdr:rowOff>
    </xdr:from>
    <xdr:to>
      <xdr:col>10</xdr:col>
      <xdr:colOff>165100</xdr:colOff>
      <xdr:row>81</xdr:row>
      <xdr:rowOff>70613</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1739900" y="13551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19813</xdr:rowOff>
    </xdr:from>
    <xdr:to>
      <xdr:col>15</xdr:col>
      <xdr:colOff>50800</xdr:colOff>
      <xdr:row>81</xdr:row>
      <xdr:rowOff>65532</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790700" y="13598653"/>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965200" y="13347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81</xdr:row>
      <xdr:rowOff>19813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08380" y="13398247"/>
          <a:ext cx="78232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385704" y="132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41164</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836304" y="1345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141749</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170564" y="1372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107459</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38570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61740</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611004" y="1364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50564</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836304" y="1312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9219565" y="1312164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9258300" y="129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9154160" y="1312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92583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919226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844550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7670800" y="1408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68732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0985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135889</xdr:rowOff>
    </xdr:from>
    <xdr:to>
      <xdr:col>55</xdr:col>
      <xdr:colOff>50800</xdr:colOff>
      <xdr:row>83</xdr:row>
      <xdr:rowOff>66039</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192260" y="13882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158766</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9258300" y="1373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151130</xdr:rowOff>
    </xdr:from>
    <xdr:to>
      <xdr:col>50</xdr:col>
      <xdr:colOff>165100</xdr:colOff>
      <xdr:row>83</xdr:row>
      <xdr:rowOff>81280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445500" y="1389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15239</xdr:rowOff>
    </xdr:from>
    <xdr:to>
      <xdr:col>55</xdr:col>
      <xdr:colOff>0</xdr:colOff>
      <xdr:row>83</xdr:row>
      <xdr:rowOff>30480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496300" y="13929359"/>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17780</xdr:rowOff>
    </xdr:from>
    <xdr:to>
      <xdr:col>46</xdr:col>
      <xdr:colOff>38100</xdr:colOff>
      <xdr:row>83</xdr:row>
      <xdr:rowOff>119380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670800" y="1393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30480</xdr:rowOff>
    </xdr:from>
    <xdr:to>
      <xdr:col>50</xdr:col>
      <xdr:colOff>114300</xdr:colOff>
      <xdr:row>83</xdr:row>
      <xdr:rowOff>68580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713980" y="139446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25400</xdr:rowOff>
    </xdr:from>
    <xdr:to>
      <xdr:col>41</xdr:col>
      <xdr:colOff>101600</xdr:colOff>
      <xdr:row>83</xdr:row>
      <xdr:rowOff>127000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687324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68580</xdr:rowOff>
    </xdr:from>
    <xdr:to>
      <xdr:col>45</xdr:col>
      <xdr:colOff>177800</xdr:colOff>
      <xdr:row>83</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6924040" y="139827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124461</xdr:rowOff>
    </xdr:from>
    <xdr:to>
      <xdr:col>36</xdr:col>
      <xdr:colOff>165100</xdr:colOff>
      <xdr:row>82</xdr:row>
      <xdr:rowOff>54611</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60985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3811</xdr:rowOff>
    </xdr:from>
    <xdr:to>
      <xdr:col>41</xdr:col>
      <xdr:colOff>50800</xdr:colOff>
      <xdr:row>83</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149340" y="13750291"/>
          <a:ext cx="7747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267" name="n_1aveValue【福祉施設】&#10;一人当たり面積">
          <a:extLst>
            <a:ext uri="{FF2B5EF4-FFF2-40B4-BE49-F238E27FC236}">
              <a16:creationId xmlns:a16="http://schemas.microsoft.com/office/drawing/2014/main" id="{00000000-0008-0000-0200-00000B010000}"/>
            </a:ext>
          </a:extLst>
        </xdr:cNvPr>
        <xdr:cNvSpPr txBox="1"/>
      </xdr:nvSpPr>
      <xdr:spPr>
        <a:xfrm>
          <a:off x="827158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268" name="n_2aveValue【福祉施設】&#10;一人当たり面積">
          <a:extLst>
            <a:ext uri="{FF2B5EF4-FFF2-40B4-BE49-F238E27FC236}">
              <a16:creationId xmlns:a16="http://schemas.microsoft.com/office/drawing/2014/main" id="{00000000-0008-0000-0200-00000C010000}"/>
            </a:ext>
          </a:extLst>
        </xdr:cNvPr>
        <xdr:cNvSpPr txBox="1"/>
      </xdr:nvSpPr>
      <xdr:spPr>
        <a:xfrm>
          <a:off x="750958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269" name="n_3aveValue【福祉施設】&#10;一人当たり面積">
          <a:extLst>
            <a:ext uri="{FF2B5EF4-FFF2-40B4-BE49-F238E27FC236}">
              <a16:creationId xmlns:a16="http://schemas.microsoft.com/office/drawing/2014/main" id="{00000000-0008-0000-0200-00000D010000}"/>
            </a:ext>
          </a:extLst>
        </xdr:cNvPr>
        <xdr:cNvSpPr txBox="1"/>
      </xdr:nvSpPr>
      <xdr:spPr>
        <a:xfrm>
          <a:off x="67120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270" name="n_4aveValue【福祉施設】&#10;一人当たり面積">
          <a:extLst>
            <a:ext uri="{FF2B5EF4-FFF2-40B4-BE49-F238E27FC236}">
              <a16:creationId xmlns:a16="http://schemas.microsoft.com/office/drawing/2014/main" id="{00000000-0008-0000-0200-00000E010000}"/>
            </a:ext>
          </a:extLst>
        </xdr:cNvPr>
        <xdr:cNvSpPr txBox="1"/>
      </xdr:nvSpPr>
      <xdr:spPr>
        <a:xfrm>
          <a:off x="59373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97807</xdr:rowOff>
    </xdr:from>
    <xdr:ext cx="469744" cy="259045"/>
    <xdr:sp macro="" textlink="">
      <xdr:nvSpPr>
        <xdr:cNvPr id="271" name="n_1mainValue【福祉施設】&#10;一人当たり面積">
          <a:extLst>
            <a:ext uri="{FF2B5EF4-FFF2-40B4-BE49-F238E27FC236}">
              <a16:creationId xmlns:a16="http://schemas.microsoft.com/office/drawing/2014/main" id="{00000000-0008-0000-0200-00000F010000}"/>
            </a:ext>
          </a:extLst>
        </xdr:cNvPr>
        <xdr:cNvSpPr txBox="1"/>
      </xdr:nvSpPr>
      <xdr:spPr>
        <a:xfrm>
          <a:off x="827158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135907</xdr:rowOff>
    </xdr:from>
    <xdr:ext cx="469744" cy="259045"/>
    <xdr:sp macro="" textlink="">
      <xdr:nvSpPr>
        <xdr:cNvPr id="272" name="n_2mainValue【福祉施設】&#10;一人当たり面積">
          <a:extLst>
            <a:ext uri="{FF2B5EF4-FFF2-40B4-BE49-F238E27FC236}">
              <a16:creationId xmlns:a16="http://schemas.microsoft.com/office/drawing/2014/main" id="{00000000-0008-0000-0200-000010010000}"/>
            </a:ext>
          </a:extLst>
        </xdr:cNvPr>
        <xdr:cNvSpPr txBox="1"/>
      </xdr:nvSpPr>
      <xdr:spPr>
        <a:xfrm>
          <a:off x="750958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143527</xdr:rowOff>
    </xdr:from>
    <xdr:ext cx="469744" cy="259045"/>
    <xdr:sp macro="" textlink="">
      <xdr:nvSpPr>
        <xdr:cNvPr id="273" name="n_3mainValue【福祉施設】&#10;一人当たり面積">
          <a:extLst>
            <a:ext uri="{FF2B5EF4-FFF2-40B4-BE49-F238E27FC236}">
              <a16:creationId xmlns:a16="http://schemas.microsoft.com/office/drawing/2014/main" id="{00000000-0008-0000-0200-000011010000}"/>
            </a:ext>
          </a:extLst>
        </xdr:cNvPr>
        <xdr:cNvSpPr txBox="1"/>
      </xdr:nvSpPr>
      <xdr:spPr>
        <a:xfrm>
          <a:off x="671202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71138</xdr:rowOff>
    </xdr:from>
    <xdr:ext cx="469744" cy="259045"/>
    <xdr:sp macro="" textlink="">
      <xdr:nvSpPr>
        <xdr:cNvPr id="274" name="n_4mainValue【福祉施設】&#10;一人当たり面積">
          <a:extLst>
            <a:ext uri="{FF2B5EF4-FFF2-40B4-BE49-F238E27FC236}">
              <a16:creationId xmlns:a16="http://schemas.microsoft.com/office/drawing/2014/main" id="{00000000-0008-0000-0200-000012010000}"/>
            </a:ext>
          </a:extLst>
        </xdr:cNvPr>
        <xdr:cNvSpPr txBox="1"/>
      </xdr:nvSpPr>
      <xdr:spPr>
        <a:xfrm>
          <a:off x="5937327" y="134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00000000-0008-0000-0200-00002A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4086225" y="16735424"/>
          <a:ext cx="0" cy="151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0" name="【市民会館】&#10;有形固定資産減価償却率最小値テキスト">
          <a:extLst>
            <a:ext uri="{FF2B5EF4-FFF2-40B4-BE49-F238E27FC236}">
              <a16:creationId xmlns:a16="http://schemas.microsoft.com/office/drawing/2014/main" id="{00000000-0008-0000-0200-00002C010000}"/>
            </a:ext>
          </a:extLst>
        </xdr:cNvPr>
        <xdr:cNvSpPr txBox="1"/>
      </xdr:nvSpPr>
      <xdr:spPr>
        <a:xfrm>
          <a:off x="4124960" y="182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4020820" y="18251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00000000-0008-0000-0200-00002E010000}"/>
            </a:ext>
          </a:extLst>
        </xdr:cNvPr>
        <xdr:cNvSpPr txBox="1"/>
      </xdr:nvSpPr>
      <xdr:spPr>
        <a:xfrm>
          <a:off x="412496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02082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00000000-0008-0000-0200-000030010000}"/>
            </a:ext>
          </a:extLst>
        </xdr:cNvPr>
        <xdr:cNvSpPr txBox="1"/>
      </xdr:nvSpPr>
      <xdr:spPr>
        <a:xfrm>
          <a:off x="412496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331216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251460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73990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96520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88264</xdr:rowOff>
    </xdr:from>
    <xdr:to>
      <xdr:col>24</xdr:col>
      <xdr:colOff>114300</xdr:colOff>
      <xdr:row>100</xdr:row>
      <xdr:rowOff>18414</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4036060" y="16684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41291</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00000000-0008-0000-0200-00003C010000}"/>
            </a:ext>
          </a:extLst>
        </xdr:cNvPr>
        <xdr:cNvSpPr txBox="1"/>
      </xdr:nvSpPr>
      <xdr:spPr>
        <a:xfrm>
          <a:off x="4124960" y="166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13970</xdr:rowOff>
    </xdr:from>
    <xdr:to>
      <xdr:col>20</xdr:col>
      <xdr:colOff>38100</xdr:colOff>
      <xdr:row>99</xdr:row>
      <xdr:rowOff>115570</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3312160" y="166103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64770</xdr:rowOff>
    </xdr:from>
    <xdr:to>
      <xdr:col>24</xdr:col>
      <xdr:colOff>63500</xdr:colOff>
      <xdr:row>99</xdr:row>
      <xdr:rowOff>139064</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3355340" y="16661130"/>
          <a:ext cx="73152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84455</xdr:rowOff>
    </xdr:from>
    <xdr:to>
      <xdr:col>15</xdr:col>
      <xdr:colOff>101600</xdr:colOff>
      <xdr:row>102</xdr:row>
      <xdr:rowOff>14605</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2514600" y="17016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64770</xdr:rowOff>
    </xdr:from>
    <xdr:to>
      <xdr:col>19</xdr:col>
      <xdr:colOff>177800</xdr:colOff>
      <xdr:row>101</xdr:row>
      <xdr:rowOff>135255</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2565400" y="16661130"/>
          <a:ext cx="78994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122555</xdr:rowOff>
    </xdr:from>
    <xdr:to>
      <xdr:col>10</xdr:col>
      <xdr:colOff>165100</xdr:colOff>
      <xdr:row>101</xdr:row>
      <xdr:rowOff>52705</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739900" y="1688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xdr:rowOff>
    </xdr:from>
    <xdr:to>
      <xdr:col>15</xdr:col>
      <xdr:colOff>50800</xdr:colOff>
      <xdr:row>101</xdr:row>
      <xdr:rowOff>135255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790700" y="16933545"/>
          <a:ext cx="7747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965200" y="16755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101</xdr:row>
      <xdr:rowOff>1905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08380" y="16802100"/>
          <a:ext cx="78232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25" name="n_1aveValue【市民会館】&#10;有形固定資産減価償却率">
          <a:extLst>
            <a:ext uri="{FF2B5EF4-FFF2-40B4-BE49-F238E27FC236}">
              <a16:creationId xmlns:a16="http://schemas.microsoft.com/office/drawing/2014/main" id="{00000000-0008-0000-0200-000045010000}"/>
            </a:ext>
          </a:extLst>
        </xdr:cNvPr>
        <xdr:cNvSpPr txBox="1"/>
      </xdr:nvSpPr>
      <xdr:spPr>
        <a:xfrm>
          <a:off x="3170564"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26" name="n_2aveValue【市民会館】&#10;有形固定資産減価償却率">
          <a:extLst>
            <a:ext uri="{FF2B5EF4-FFF2-40B4-BE49-F238E27FC236}">
              <a16:creationId xmlns:a16="http://schemas.microsoft.com/office/drawing/2014/main" id="{00000000-0008-0000-0200-000046010000}"/>
            </a:ext>
          </a:extLst>
        </xdr:cNvPr>
        <xdr:cNvSpPr txBox="1"/>
      </xdr:nvSpPr>
      <xdr:spPr>
        <a:xfrm>
          <a:off x="2385704" y="1746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327" name="n_3aveValue【市民会館】&#10;有形固定資産減価償却率">
          <a:extLst>
            <a:ext uri="{FF2B5EF4-FFF2-40B4-BE49-F238E27FC236}">
              <a16:creationId xmlns:a16="http://schemas.microsoft.com/office/drawing/2014/main" id="{00000000-0008-0000-0200-000047010000}"/>
            </a:ext>
          </a:extLst>
        </xdr:cNvPr>
        <xdr:cNvSpPr txBox="1"/>
      </xdr:nvSpPr>
      <xdr:spPr>
        <a:xfrm>
          <a:off x="16110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328" name="n_4aveValue【市民会館】&#10;有形固定資産減価償却率">
          <a:extLst>
            <a:ext uri="{FF2B5EF4-FFF2-40B4-BE49-F238E27FC236}">
              <a16:creationId xmlns:a16="http://schemas.microsoft.com/office/drawing/2014/main" id="{00000000-0008-0000-0200-000048010000}"/>
            </a:ext>
          </a:extLst>
        </xdr:cNvPr>
        <xdr:cNvSpPr txBox="1"/>
      </xdr:nvSpPr>
      <xdr:spPr>
        <a:xfrm>
          <a:off x="83630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97</xdr:row>
      <xdr:rowOff>132097</xdr:rowOff>
    </xdr:from>
    <xdr:ext cx="405111" cy="259045"/>
    <xdr:sp macro="" textlink="">
      <xdr:nvSpPr>
        <xdr:cNvPr id="329" name="n_1mainValue【市民会館】&#10;有形固定資産減価償却率">
          <a:extLst>
            <a:ext uri="{FF2B5EF4-FFF2-40B4-BE49-F238E27FC236}">
              <a16:creationId xmlns:a16="http://schemas.microsoft.com/office/drawing/2014/main" id="{00000000-0008-0000-0200-000049010000}"/>
            </a:ext>
          </a:extLst>
        </xdr:cNvPr>
        <xdr:cNvSpPr txBox="1"/>
      </xdr:nvSpPr>
      <xdr:spPr>
        <a:xfrm>
          <a:off x="3170564" y="1639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31132</xdr:rowOff>
    </xdr:from>
    <xdr:ext cx="405111" cy="259045"/>
    <xdr:sp macro="" textlink="">
      <xdr:nvSpPr>
        <xdr:cNvPr id="330" name="n_2mainValue【市民会館】&#10;有形固定資産減価償却率">
          <a:extLst>
            <a:ext uri="{FF2B5EF4-FFF2-40B4-BE49-F238E27FC236}">
              <a16:creationId xmlns:a16="http://schemas.microsoft.com/office/drawing/2014/main" id="{00000000-0008-0000-0200-00004A010000}"/>
            </a:ext>
          </a:extLst>
        </xdr:cNvPr>
        <xdr:cNvSpPr txBox="1"/>
      </xdr:nvSpPr>
      <xdr:spPr>
        <a:xfrm>
          <a:off x="2385704"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69232</xdr:rowOff>
    </xdr:from>
    <xdr:ext cx="405111" cy="259045"/>
    <xdr:sp macro="" textlink="">
      <xdr:nvSpPr>
        <xdr:cNvPr id="331" name="n_3mainValue【市民会館】&#10;有形固定資産減価償却率">
          <a:extLst>
            <a:ext uri="{FF2B5EF4-FFF2-40B4-BE49-F238E27FC236}">
              <a16:creationId xmlns:a16="http://schemas.microsoft.com/office/drawing/2014/main" id="{00000000-0008-0000-0200-00004B010000}"/>
            </a:ext>
          </a:extLst>
        </xdr:cNvPr>
        <xdr:cNvSpPr txBox="1"/>
      </xdr:nvSpPr>
      <xdr:spPr>
        <a:xfrm>
          <a:off x="1611004" y="1666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105427</xdr:rowOff>
    </xdr:from>
    <xdr:ext cx="405111" cy="259045"/>
    <xdr:sp macro="" textlink="">
      <xdr:nvSpPr>
        <xdr:cNvPr id="332" name="n_4mainValue【市民会館】&#10;有形固定資産減価償却率">
          <a:extLst>
            <a:ext uri="{FF2B5EF4-FFF2-40B4-BE49-F238E27FC236}">
              <a16:creationId xmlns:a16="http://schemas.microsoft.com/office/drawing/2014/main" id="{00000000-0008-0000-0200-00004C010000}"/>
            </a:ext>
          </a:extLst>
        </xdr:cNvPr>
        <xdr:cNvSpPr txBox="1"/>
      </xdr:nvSpPr>
      <xdr:spPr>
        <a:xfrm>
          <a:off x="83630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00000000-0008-0000-0200-000063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9219565" y="16828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57" name="【市民会館】&#10;一人当たり面積最小値テキスト">
          <a:extLst>
            <a:ext uri="{FF2B5EF4-FFF2-40B4-BE49-F238E27FC236}">
              <a16:creationId xmlns:a16="http://schemas.microsoft.com/office/drawing/2014/main" id="{00000000-0008-0000-0200-000065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59" name="【市民会館】&#10;一人当たり面積最大値テキスト">
          <a:extLst>
            <a:ext uri="{FF2B5EF4-FFF2-40B4-BE49-F238E27FC236}">
              <a16:creationId xmlns:a16="http://schemas.microsoft.com/office/drawing/2014/main" id="{00000000-0008-0000-0200-000067010000}"/>
            </a:ext>
          </a:extLst>
        </xdr:cNvPr>
        <xdr:cNvSpPr txBox="1"/>
      </xdr:nvSpPr>
      <xdr:spPr>
        <a:xfrm>
          <a:off x="92583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15416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1" name="【市民会館】&#10;一人当たり面積平均値テキスト">
          <a:extLst>
            <a:ext uri="{FF2B5EF4-FFF2-40B4-BE49-F238E27FC236}">
              <a16:creationId xmlns:a16="http://schemas.microsoft.com/office/drawing/2014/main" id="{00000000-0008-0000-0200-000069010000}"/>
            </a:ext>
          </a:extLst>
        </xdr:cNvPr>
        <xdr:cNvSpPr txBox="1"/>
      </xdr:nvSpPr>
      <xdr:spPr>
        <a:xfrm>
          <a:off x="9258300" y="1744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919226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8445500" y="17578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68732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60985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919226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373" name="【市民会館】&#10;一人当たり面積該当値テキスト">
          <a:extLst>
            <a:ext uri="{FF2B5EF4-FFF2-40B4-BE49-F238E27FC236}">
              <a16:creationId xmlns:a16="http://schemas.microsoft.com/office/drawing/2014/main" id="{00000000-0008-0000-0200-000075010000}"/>
            </a:ext>
          </a:extLst>
        </xdr:cNvPr>
        <xdr:cNvSpPr txBox="1"/>
      </xdr:nvSpPr>
      <xdr:spPr>
        <a:xfrm>
          <a:off x="9258300"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99061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8496300" y="17857470"/>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376" name="n_1aveValue【市民会館】&#10;一人当たり面積">
          <a:extLst>
            <a:ext uri="{FF2B5EF4-FFF2-40B4-BE49-F238E27FC236}">
              <a16:creationId xmlns:a16="http://schemas.microsoft.com/office/drawing/2014/main" id="{00000000-0008-0000-0200-000078010000}"/>
            </a:ext>
          </a:extLst>
        </xdr:cNvPr>
        <xdr:cNvSpPr txBox="1"/>
      </xdr:nvSpPr>
      <xdr:spPr>
        <a:xfrm>
          <a:off x="8271587" y="1735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77" name="n_2aveValue【市民会館】&#10;一人当たり面積">
          <a:extLst>
            <a:ext uri="{FF2B5EF4-FFF2-40B4-BE49-F238E27FC236}">
              <a16:creationId xmlns:a16="http://schemas.microsoft.com/office/drawing/2014/main" id="{00000000-0008-0000-0200-000079010000}"/>
            </a:ext>
          </a:extLst>
        </xdr:cNvPr>
        <xdr:cNvSpPr txBox="1"/>
      </xdr:nvSpPr>
      <xdr:spPr>
        <a:xfrm>
          <a:off x="750958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378" name="n_3aveValue【市民会館】&#10;一人当たり面積">
          <a:extLst>
            <a:ext uri="{FF2B5EF4-FFF2-40B4-BE49-F238E27FC236}">
              <a16:creationId xmlns:a16="http://schemas.microsoft.com/office/drawing/2014/main" id="{00000000-0008-0000-0200-00007A010000}"/>
            </a:ext>
          </a:extLst>
        </xdr:cNvPr>
        <xdr:cNvSpPr txBox="1"/>
      </xdr:nvSpPr>
      <xdr:spPr>
        <a:xfrm>
          <a:off x="671202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379" name="n_4aveValue【市民会館】&#10;一人当たり面積">
          <a:extLst>
            <a:ext uri="{FF2B5EF4-FFF2-40B4-BE49-F238E27FC236}">
              <a16:creationId xmlns:a16="http://schemas.microsoft.com/office/drawing/2014/main" id="{00000000-0008-0000-0200-00007B010000}"/>
            </a:ext>
          </a:extLst>
        </xdr:cNvPr>
        <xdr:cNvSpPr txBox="1"/>
      </xdr:nvSpPr>
      <xdr:spPr>
        <a:xfrm>
          <a:off x="59373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80" name="n_1mainValue【市民会館】&#10;一人当たり面積">
          <a:extLst>
            <a:ext uri="{FF2B5EF4-FFF2-40B4-BE49-F238E27FC236}">
              <a16:creationId xmlns:a16="http://schemas.microsoft.com/office/drawing/2014/main" id="{00000000-0008-0000-0200-00007C010000}"/>
            </a:ext>
          </a:extLst>
        </xdr:cNvPr>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00000000-0008-0000-0200-000094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4375764" y="567499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06" name="【一般廃棄物処理施設】&#10;有形固定資産減価償却率最小値テキスト">
          <a:extLst>
            <a:ext uri="{FF2B5EF4-FFF2-40B4-BE49-F238E27FC236}">
              <a16:creationId xmlns:a16="http://schemas.microsoft.com/office/drawing/2014/main" id="{00000000-0008-0000-0200-000096010000}"/>
            </a:ext>
          </a:extLst>
        </xdr:cNvPr>
        <xdr:cNvSpPr txBox="1"/>
      </xdr:nvSpPr>
      <xdr:spPr>
        <a:xfrm>
          <a:off x="144145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4287500" y="682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00000000-0008-0000-0200-00009801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00000000-0008-0000-0200-00009A010000}"/>
            </a:ext>
          </a:extLst>
        </xdr:cNvPr>
        <xdr:cNvSpPr txBox="1"/>
      </xdr:nvSpPr>
      <xdr:spPr>
        <a:xfrm>
          <a:off x="144145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357884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123188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4325600" y="60604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200-0000A6010000}"/>
            </a:ext>
          </a:extLst>
        </xdr:cNvPr>
        <xdr:cNvSpPr txBox="1"/>
      </xdr:nvSpPr>
      <xdr:spPr>
        <a:xfrm>
          <a:off x="144145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357884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76200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3629640" y="606552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280414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30480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854940" y="60236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27" name="n_1ave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34372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28" name="n_2aveValue【一般廃棄物処理施設】&#10;有形固定資産減価償却率">
          <a:extLst>
            <a:ext uri="{FF2B5EF4-FFF2-40B4-BE49-F238E27FC236}">
              <a16:creationId xmlns:a16="http://schemas.microsoft.com/office/drawing/2014/main" id="{00000000-0008-0000-0200-0000AC010000}"/>
            </a:ext>
          </a:extLst>
        </xdr:cNvPr>
        <xdr:cNvSpPr txBox="1"/>
      </xdr:nvSpPr>
      <xdr:spPr>
        <a:xfrm>
          <a:off x="126752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430" name="n_4ave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11029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32" name="n_2mainValue【一般廃棄物処理施設】&#10;有形固定資産減価償却率">
          <a:extLst>
            <a:ext uri="{FF2B5EF4-FFF2-40B4-BE49-F238E27FC236}">
              <a16:creationId xmlns:a16="http://schemas.microsoft.com/office/drawing/2014/main" id="{00000000-0008-0000-0200-0000B0010000}"/>
            </a:ext>
          </a:extLst>
        </xdr:cNvPr>
        <xdr:cNvSpPr txBox="1"/>
      </xdr:nvSpPr>
      <xdr:spPr>
        <a:xfrm>
          <a:off x="12675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00000000-0008-0000-0200-0000C5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9509104" y="5966689"/>
          <a:ext cx="0" cy="103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id="{00000000-0008-0000-0200-0000C7010000}"/>
            </a:ext>
          </a:extLst>
        </xdr:cNvPr>
        <xdr:cNvSpPr txBox="1"/>
      </xdr:nvSpPr>
      <xdr:spPr>
        <a:xfrm>
          <a:off x="19547840" y="700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9443700" y="7000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00000000-0008-0000-0200-0000C9010000}"/>
            </a:ext>
          </a:extLst>
        </xdr:cNvPr>
        <xdr:cNvSpPr txBox="1"/>
      </xdr:nvSpPr>
      <xdr:spPr>
        <a:xfrm>
          <a:off x="19547840" y="57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9443700" y="5966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59" name="【一般廃棄物処理施設】&#10;一人当たり有形固定資産（償却資産）額平均値テキスト">
          <a:extLst>
            <a:ext uri="{FF2B5EF4-FFF2-40B4-BE49-F238E27FC236}">
              <a16:creationId xmlns:a16="http://schemas.microsoft.com/office/drawing/2014/main" id="{00000000-0008-0000-0200-0000CB010000}"/>
            </a:ext>
          </a:extLst>
        </xdr:cNvPr>
        <xdr:cNvSpPr txBox="1"/>
      </xdr:nvSpPr>
      <xdr:spPr>
        <a:xfrm>
          <a:off x="19547840" y="6424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9458940" y="656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8735040" y="6591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31814</xdr:rowOff>
    </xdr:from>
    <xdr:to>
      <xdr:col>116</xdr:col>
      <xdr:colOff>114300</xdr:colOff>
      <xdr:row>41</xdr:row>
      <xdr:rowOff>133414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9458940" y="69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118191</xdr:rowOff>
    </xdr:from>
    <xdr:ext cx="534377" cy="259045"/>
    <xdr:sp macro="" textlink="">
      <xdr:nvSpPr>
        <xdr:cNvPr id="471" name="【一般廃棄物処理施設】&#10;一人当たり有形固定資産（償却資産）額該当値テキスト">
          <a:extLst>
            <a:ext uri="{FF2B5EF4-FFF2-40B4-BE49-F238E27FC236}">
              <a16:creationId xmlns:a16="http://schemas.microsoft.com/office/drawing/2014/main" id="{00000000-0008-0000-0200-0000D7010000}"/>
            </a:ext>
          </a:extLst>
        </xdr:cNvPr>
        <xdr:cNvSpPr txBox="1"/>
      </xdr:nvSpPr>
      <xdr:spPr>
        <a:xfrm>
          <a:off x="19547840" y="68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32971</xdr:rowOff>
    </xdr:from>
    <xdr:to>
      <xdr:col>112</xdr:col>
      <xdr:colOff>38100</xdr:colOff>
      <xdr:row>41</xdr:row>
      <xdr:rowOff>134571</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8735040" y="69062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82614</xdr:rowOff>
    </xdr:from>
    <xdr:to>
      <xdr:col>116</xdr:col>
      <xdr:colOff>63500</xdr:colOff>
      <xdr:row>41</xdr:row>
      <xdr:rowOff>83771</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8778220" y="6955854"/>
          <a:ext cx="73152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33955</xdr:rowOff>
    </xdr:from>
    <xdr:to>
      <xdr:col>107</xdr:col>
      <xdr:colOff>101600</xdr:colOff>
      <xdr:row>41</xdr:row>
      <xdr:rowOff>135555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7937480" y="69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83771</xdr:rowOff>
    </xdr:from>
    <xdr:to>
      <xdr:col>111</xdr:col>
      <xdr:colOff>177800</xdr:colOff>
      <xdr:row>41</xdr:row>
      <xdr:rowOff>84755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7988280" y="6957011"/>
          <a:ext cx="78994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18528811" y="63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17766811" y="64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478" name="n_3aveValue【一般廃棄物処理施設】&#10;一人当たり有形固定資産（償却資産）額">
          <a:extLst>
            <a:ext uri="{FF2B5EF4-FFF2-40B4-BE49-F238E27FC236}">
              <a16:creationId xmlns:a16="http://schemas.microsoft.com/office/drawing/2014/main" id="{00000000-0008-0000-0200-0000DE010000}"/>
            </a:ext>
          </a:extLst>
        </xdr:cNvPr>
        <xdr:cNvSpPr txBox="1"/>
      </xdr:nvSpPr>
      <xdr:spPr>
        <a:xfrm>
          <a:off x="16969251" y="64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479" name="n_4aveValue【一般廃棄物処理施設】&#10;一人当たり有形固定資産（償却資産）額">
          <a:extLst>
            <a:ext uri="{FF2B5EF4-FFF2-40B4-BE49-F238E27FC236}">
              <a16:creationId xmlns:a16="http://schemas.microsoft.com/office/drawing/2014/main" id="{00000000-0008-0000-0200-0000DF010000}"/>
            </a:ext>
          </a:extLst>
        </xdr:cNvPr>
        <xdr:cNvSpPr txBox="1"/>
      </xdr:nvSpPr>
      <xdr:spPr>
        <a:xfrm>
          <a:off x="16194551" y="64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125698</xdr:rowOff>
    </xdr:from>
    <xdr:ext cx="534377" cy="259045"/>
    <xdr:sp macro="" textlink="">
      <xdr:nvSpPr>
        <xdr:cNvPr id="480" name="n_1main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18528811" y="69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126682</xdr:rowOff>
    </xdr:from>
    <xdr:ext cx="534377" cy="259045"/>
    <xdr:sp macro="" textlink="">
      <xdr:nvSpPr>
        <xdr:cNvPr id="481" name="n_2main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17766811" y="69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00000000-0008-0000-0200-0000F9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4375764" y="923925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7" name="【保健センター・保健所】&#10;有形固定資産減価償却率最小値テキスト">
          <a:extLst>
            <a:ext uri="{FF2B5EF4-FFF2-40B4-BE49-F238E27FC236}">
              <a16:creationId xmlns:a16="http://schemas.microsoft.com/office/drawing/2014/main" id="{00000000-0008-0000-0200-0000FB01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00000000-0008-0000-0200-0000FD010000}"/>
            </a:ext>
          </a:extLst>
        </xdr:cNvPr>
        <xdr:cNvSpPr txBox="1"/>
      </xdr:nvSpPr>
      <xdr:spPr>
        <a:xfrm>
          <a:off x="14414500" y="902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4287500" y="923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00000000-0008-0000-0200-0000FF010000}"/>
            </a:ext>
          </a:extLst>
        </xdr:cNvPr>
        <xdr:cNvSpPr txBox="1"/>
      </xdr:nvSpPr>
      <xdr:spPr>
        <a:xfrm>
          <a:off x="14414500" y="9779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325600" y="9923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35788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2804140" y="985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2029440" y="9820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123188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4325600" y="101771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97172</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00000000-0008-0000-0200-00000B020000}"/>
            </a:ext>
          </a:extLst>
        </xdr:cNvPr>
        <xdr:cNvSpPr txBox="1"/>
      </xdr:nvSpPr>
      <xdr:spPr>
        <a:xfrm>
          <a:off x="14414500"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357884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169545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3629640" y="1018413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280414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125730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854940" y="1013841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2029440" y="1004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80010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072620" y="1009269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1231880" y="999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34290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1282680" y="1005078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00000000-0008-0000-0200-000014020000}"/>
            </a:ext>
          </a:extLst>
        </xdr:cNvPr>
        <xdr:cNvSpPr txBox="1"/>
      </xdr:nvSpPr>
      <xdr:spPr>
        <a:xfrm>
          <a:off x="13437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00000000-0008-0000-0200-000015020000}"/>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00000000-0008-0000-0200-0000160200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00000000-0008-0000-0200-000017020000}"/>
            </a:ext>
          </a:extLst>
        </xdr:cNvPr>
        <xdr:cNvSpPr txBox="1"/>
      </xdr:nvSpPr>
      <xdr:spPr>
        <a:xfrm>
          <a:off x="1110298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00000000-0008-0000-0200-000018020000}"/>
            </a:ext>
          </a:extLst>
        </xdr:cNvPr>
        <xdr:cNvSpPr txBox="1"/>
      </xdr:nvSpPr>
      <xdr:spPr>
        <a:xfrm>
          <a:off x="13437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26752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19005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539" name="n_4main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110298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a:extLst>
            <a:ext uri="{FF2B5EF4-FFF2-40B4-BE49-F238E27FC236}">
              <a16:creationId xmlns:a16="http://schemas.microsoft.com/office/drawing/2014/main" id="{00000000-0008-0000-0200-000030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9509104" y="969035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2" name="【保健センター・保健所】&#10;一人当たり面積最小値テキスト">
          <a:extLst>
            <a:ext uri="{FF2B5EF4-FFF2-40B4-BE49-F238E27FC236}">
              <a16:creationId xmlns:a16="http://schemas.microsoft.com/office/drawing/2014/main" id="{00000000-0008-0000-0200-000032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64" name="【保健センター・保健所】&#10;一人当たり面積最大値テキスト">
          <a:extLst>
            <a:ext uri="{FF2B5EF4-FFF2-40B4-BE49-F238E27FC236}">
              <a16:creationId xmlns:a16="http://schemas.microsoft.com/office/drawing/2014/main" id="{00000000-0008-0000-0200-000034020000}"/>
            </a:ext>
          </a:extLst>
        </xdr:cNvPr>
        <xdr:cNvSpPr txBox="1"/>
      </xdr:nvSpPr>
      <xdr:spPr>
        <a:xfrm>
          <a:off x="19547840" y="94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9443700" y="9690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66" name="【保健センター・保健所】&#10;一人当たり面積平均値テキスト">
          <a:extLst>
            <a:ext uri="{FF2B5EF4-FFF2-40B4-BE49-F238E27FC236}">
              <a16:creationId xmlns:a16="http://schemas.microsoft.com/office/drawing/2014/main" id="{00000000-0008-0000-0200-000036020000}"/>
            </a:ext>
          </a:extLst>
        </xdr:cNvPr>
        <xdr:cNvSpPr txBox="1"/>
      </xdr:nvSpPr>
      <xdr:spPr>
        <a:xfrm>
          <a:off x="19547840" y="1028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945894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7937480" y="10355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6388080" y="103741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5894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88155</xdr:rowOff>
    </xdr:from>
    <xdr:ext cx="469744" cy="259045"/>
    <xdr:sp macro="" textlink="">
      <xdr:nvSpPr>
        <xdr:cNvPr id="578" name="【保健センター・保健所】&#10;一人当たり面積該当値テキスト">
          <a:extLst>
            <a:ext uri="{FF2B5EF4-FFF2-40B4-BE49-F238E27FC236}">
              <a16:creationId xmlns:a16="http://schemas.microsoft.com/office/drawing/2014/main" id="{00000000-0008-0000-0200-000042020000}"/>
            </a:ext>
          </a:extLst>
        </xdr:cNvPr>
        <xdr:cNvSpPr txBox="1"/>
      </xdr:nvSpPr>
      <xdr:spPr>
        <a:xfrm>
          <a:off x="19547840" y="1048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8778220" y="1061389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7988280" y="1061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716278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61722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7213580" y="1061847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388080" y="10572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431260" y="1062304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87" name="n_1aveValue【保健センター・保健所】&#10;一人当たり面積">
          <a:extLst>
            <a:ext uri="{FF2B5EF4-FFF2-40B4-BE49-F238E27FC236}">
              <a16:creationId xmlns:a16="http://schemas.microsoft.com/office/drawing/2014/main" id="{00000000-0008-0000-0200-00004B020000}"/>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88" name="n_2aveValue【保健センター・保健所】&#10;一人当たり面積">
          <a:extLst>
            <a:ext uri="{FF2B5EF4-FFF2-40B4-BE49-F238E27FC236}">
              <a16:creationId xmlns:a16="http://schemas.microsoft.com/office/drawing/2014/main" id="{00000000-0008-0000-0200-00004C020000}"/>
            </a:ext>
          </a:extLst>
        </xdr:cNvPr>
        <xdr:cNvSpPr txBox="1"/>
      </xdr:nvSpPr>
      <xdr:spPr>
        <a:xfrm>
          <a:off x="1777626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89" name="n_3aveValue【保健センター・保健所】&#10;一人当たり面積">
          <a:extLst>
            <a:ext uri="{FF2B5EF4-FFF2-40B4-BE49-F238E27FC236}">
              <a16:creationId xmlns:a16="http://schemas.microsoft.com/office/drawing/2014/main" id="{00000000-0008-0000-0200-00004D020000}"/>
            </a:ext>
          </a:extLst>
        </xdr:cNvPr>
        <xdr:cNvSpPr txBox="1"/>
      </xdr:nvSpPr>
      <xdr:spPr>
        <a:xfrm>
          <a:off x="170015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90" name="n_4aveValue【保健センター・保健所】&#10;一人当たり面積">
          <a:extLst>
            <a:ext uri="{FF2B5EF4-FFF2-40B4-BE49-F238E27FC236}">
              <a16:creationId xmlns:a16="http://schemas.microsoft.com/office/drawing/2014/main" id="{00000000-0008-0000-0200-00004E020000}"/>
            </a:ext>
          </a:extLst>
        </xdr:cNvPr>
        <xdr:cNvSpPr txBox="1"/>
      </xdr:nvSpPr>
      <xdr:spPr>
        <a:xfrm>
          <a:off x="162268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91" name="n_1mainValue【保健センター・保健所】&#10;一人当たり面積">
          <a:extLst>
            <a:ext uri="{FF2B5EF4-FFF2-40B4-BE49-F238E27FC236}">
              <a16:creationId xmlns:a16="http://schemas.microsoft.com/office/drawing/2014/main" id="{00000000-0008-0000-0200-00004F020000}"/>
            </a:ext>
          </a:extLst>
        </xdr:cNvPr>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92" name="n_2mainValue【保健センター・保健所】&#10;一人当たり面積">
          <a:extLst>
            <a:ext uri="{FF2B5EF4-FFF2-40B4-BE49-F238E27FC236}">
              <a16:creationId xmlns:a16="http://schemas.microsoft.com/office/drawing/2014/main" id="{00000000-0008-0000-0200-000050020000}"/>
            </a:ext>
          </a:extLst>
        </xdr:cNvPr>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593" name="n_3mainValue【保健センター・保健所】&#10;一人当たり面積">
          <a:extLst>
            <a:ext uri="{FF2B5EF4-FFF2-40B4-BE49-F238E27FC236}">
              <a16:creationId xmlns:a16="http://schemas.microsoft.com/office/drawing/2014/main" id="{00000000-0008-0000-0200-000051020000}"/>
            </a:ext>
          </a:extLst>
        </xdr:cNvPr>
        <xdr:cNvSpPr txBox="1"/>
      </xdr:nvSpPr>
      <xdr:spPr>
        <a:xfrm>
          <a:off x="1700156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594" name="n_4mainValue【保健センター・保健所】&#10;一人当たり面積">
          <a:extLst>
            <a:ext uri="{FF2B5EF4-FFF2-40B4-BE49-F238E27FC236}">
              <a16:creationId xmlns:a16="http://schemas.microsoft.com/office/drawing/2014/main" id="{00000000-0008-0000-0200-000052020000}"/>
            </a:ext>
          </a:extLst>
        </xdr:cNvPr>
        <xdr:cNvSpPr txBox="1"/>
      </xdr:nvSpPr>
      <xdr:spPr>
        <a:xfrm>
          <a:off x="1622686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00000000-0008-0000-0200-00006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4375764" y="1309306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0" name="【消防施設】&#10;有形固定資産減価償却率最小値テキスト">
          <a:extLst>
            <a:ext uri="{FF2B5EF4-FFF2-40B4-BE49-F238E27FC236}">
              <a16:creationId xmlns:a16="http://schemas.microsoft.com/office/drawing/2014/main" id="{00000000-0008-0000-0200-00006C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22" name="【消防施設】&#10;有形固定資産減価償却率最大値テキスト">
          <a:extLst>
            <a:ext uri="{FF2B5EF4-FFF2-40B4-BE49-F238E27FC236}">
              <a16:creationId xmlns:a16="http://schemas.microsoft.com/office/drawing/2014/main" id="{00000000-0008-0000-0200-00006E020000}"/>
            </a:ext>
          </a:extLst>
        </xdr:cNvPr>
        <xdr:cNvSpPr txBox="1"/>
      </xdr:nvSpPr>
      <xdr:spPr>
        <a:xfrm>
          <a:off x="14414500" y="128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4287500" y="13093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00000000-0008-0000-0200-000070020000}"/>
            </a:ext>
          </a:extLst>
        </xdr:cNvPr>
        <xdr:cNvSpPr txBox="1"/>
      </xdr:nvSpPr>
      <xdr:spPr>
        <a:xfrm>
          <a:off x="144145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4325600" y="135813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95886</xdr:rowOff>
    </xdr:from>
    <xdr:to>
      <xdr:col>85</xdr:col>
      <xdr:colOff>177800</xdr:colOff>
      <xdr:row>79</xdr:row>
      <xdr:rowOff>26036</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4325600" y="131718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118763</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00000000-0008-0000-0200-00007C020000}"/>
            </a:ext>
          </a:extLst>
        </xdr:cNvPr>
        <xdr:cNvSpPr txBox="1"/>
      </xdr:nvSpPr>
      <xdr:spPr>
        <a:xfrm>
          <a:off x="14414500" y="130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52070</xdr:rowOff>
    </xdr:from>
    <xdr:to>
      <xdr:col>81</xdr:col>
      <xdr:colOff>101600</xdr:colOff>
      <xdr:row>78</xdr:row>
      <xdr:rowOff>153670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357884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102870</xdr:rowOff>
    </xdr:from>
    <xdr:to>
      <xdr:col>85</xdr:col>
      <xdr:colOff>127000</xdr:colOff>
      <xdr:row>78</xdr:row>
      <xdr:rowOff>146686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3629640" y="13178790"/>
          <a:ext cx="7467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xdr:rowOff>
    </xdr:from>
    <xdr:to>
      <xdr:col>76</xdr:col>
      <xdr:colOff>165100</xdr:colOff>
      <xdr:row>78</xdr:row>
      <xdr:rowOff>117475</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280414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66675</xdr:rowOff>
    </xdr:from>
    <xdr:to>
      <xdr:col>81</xdr:col>
      <xdr:colOff>50800</xdr:colOff>
      <xdr:row>78</xdr:row>
      <xdr:rowOff>102870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854940" y="1314259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151130</xdr:rowOff>
    </xdr:from>
    <xdr:to>
      <xdr:col>72</xdr:col>
      <xdr:colOff>38100</xdr:colOff>
      <xdr:row>78</xdr:row>
      <xdr:rowOff>81280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2029440" y="13059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30480</xdr:rowOff>
    </xdr:from>
    <xdr:to>
      <xdr:col>76</xdr:col>
      <xdr:colOff>114300</xdr:colOff>
      <xdr:row>78</xdr:row>
      <xdr:rowOff>66675</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072620" y="1310640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141605</xdr:rowOff>
    </xdr:from>
    <xdr:to>
      <xdr:col>67</xdr:col>
      <xdr:colOff>101600</xdr:colOff>
      <xdr:row>78</xdr:row>
      <xdr:rowOff>71755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1231880" y="13049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20955</xdr:rowOff>
    </xdr:from>
    <xdr:to>
      <xdr:col>71</xdr:col>
      <xdr:colOff>177800</xdr:colOff>
      <xdr:row>78</xdr:row>
      <xdr:rowOff>30480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1282680" y="1309687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45" name="n_1aveValue【消防施設】&#10;有形固定資産減価償却率">
          <a:extLst>
            <a:ext uri="{FF2B5EF4-FFF2-40B4-BE49-F238E27FC236}">
              <a16:creationId xmlns:a16="http://schemas.microsoft.com/office/drawing/2014/main" id="{00000000-0008-0000-0200-000085020000}"/>
            </a:ext>
          </a:extLst>
        </xdr:cNvPr>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46" name="n_2aveValue【消防施設】&#10;有形固定資産減価償却率">
          <a:extLst>
            <a:ext uri="{FF2B5EF4-FFF2-40B4-BE49-F238E27FC236}">
              <a16:creationId xmlns:a16="http://schemas.microsoft.com/office/drawing/2014/main" id="{00000000-0008-0000-0200-000086020000}"/>
            </a:ext>
          </a:extLst>
        </xdr:cNvPr>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47" name="n_3aveValue【消防施設】&#10;有形固定資産減価償却率">
          <a:extLst>
            <a:ext uri="{FF2B5EF4-FFF2-40B4-BE49-F238E27FC236}">
              <a16:creationId xmlns:a16="http://schemas.microsoft.com/office/drawing/2014/main" id="{00000000-0008-0000-0200-000087020000}"/>
            </a:ext>
          </a:extLst>
        </xdr:cNvPr>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48" name="n_4aveValue【消防施設】&#10;有形固定資産減価償却率">
          <a:extLst>
            <a:ext uri="{FF2B5EF4-FFF2-40B4-BE49-F238E27FC236}">
              <a16:creationId xmlns:a16="http://schemas.microsoft.com/office/drawing/2014/main" id="{00000000-0008-0000-0200-000088020000}"/>
            </a:ext>
          </a:extLst>
        </xdr:cNvPr>
        <xdr:cNvSpPr txBox="1"/>
      </xdr:nvSpPr>
      <xdr:spPr>
        <a:xfrm>
          <a:off x="1110298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170197</xdr:rowOff>
    </xdr:from>
    <xdr:ext cx="405111" cy="259045"/>
    <xdr:sp macro="" textlink="">
      <xdr:nvSpPr>
        <xdr:cNvPr id="649" name="n_1mainValue【消防施設】&#10;有形固定資産減価償却率">
          <a:extLst>
            <a:ext uri="{FF2B5EF4-FFF2-40B4-BE49-F238E27FC236}">
              <a16:creationId xmlns:a16="http://schemas.microsoft.com/office/drawing/2014/main" id="{00000000-0008-0000-0200-000089020000}"/>
            </a:ext>
          </a:extLst>
        </xdr:cNvPr>
        <xdr:cNvSpPr txBox="1"/>
      </xdr:nvSpPr>
      <xdr:spPr>
        <a:xfrm>
          <a:off x="13437244" y="1291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134002</xdr:rowOff>
    </xdr:from>
    <xdr:ext cx="405111" cy="259045"/>
    <xdr:sp macro="" textlink="">
      <xdr:nvSpPr>
        <xdr:cNvPr id="650" name="n_2mainValue【消防施設】&#10;有形固定資産減価償却率">
          <a:extLst>
            <a:ext uri="{FF2B5EF4-FFF2-40B4-BE49-F238E27FC236}">
              <a16:creationId xmlns:a16="http://schemas.microsoft.com/office/drawing/2014/main" id="{00000000-0008-0000-0200-00008A020000}"/>
            </a:ext>
          </a:extLst>
        </xdr:cNvPr>
        <xdr:cNvSpPr txBox="1"/>
      </xdr:nvSpPr>
      <xdr:spPr>
        <a:xfrm>
          <a:off x="12675244" y="1287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97807</xdr:rowOff>
    </xdr:from>
    <xdr:ext cx="405111" cy="259045"/>
    <xdr:sp macro="" textlink="">
      <xdr:nvSpPr>
        <xdr:cNvPr id="651" name="n_3mainValue【消防施設】&#10;有形固定資産減価償却率">
          <a:extLst>
            <a:ext uri="{FF2B5EF4-FFF2-40B4-BE49-F238E27FC236}">
              <a16:creationId xmlns:a16="http://schemas.microsoft.com/office/drawing/2014/main" id="{00000000-0008-0000-0200-00008B020000}"/>
            </a:ext>
          </a:extLst>
        </xdr:cNvPr>
        <xdr:cNvSpPr txBox="1"/>
      </xdr:nvSpPr>
      <xdr:spPr>
        <a:xfrm>
          <a:off x="11900544" y="1283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88282</xdr:rowOff>
    </xdr:from>
    <xdr:ext cx="405111" cy="259045"/>
    <xdr:sp macro="" textlink="">
      <xdr:nvSpPr>
        <xdr:cNvPr id="652" name="n_4mainValue【消防施設】&#10;有形固定資産減価償却率">
          <a:extLst>
            <a:ext uri="{FF2B5EF4-FFF2-40B4-BE49-F238E27FC236}">
              <a16:creationId xmlns:a16="http://schemas.microsoft.com/office/drawing/2014/main" id="{00000000-0008-0000-0200-00008C020000}"/>
            </a:ext>
          </a:extLst>
        </xdr:cNvPr>
        <xdr:cNvSpPr txBox="1"/>
      </xdr:nvSpPr>
      <xdr:spPr>
        <a:xfrm>
          <a:off x="11102984" y="1282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id="{00000000-0008-0000-0200-0000A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09104" y="132702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5" name="【消防施設】&#10;一人当たり面積最小値テキスト">
          <a:extLst>
            <a:ext uri="{FF2B5EF4-FFF2-40B4-BE49-F238E27FC236}">
              <a16:creationId xmlns:a16="http://schemas.microsoft.com/office/drawing/2014/main" id="{00000000-0008-0000-0200-0000A3020000}"/>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77" name="【消防施設】&#10;一人当たり面積最大値テキスト">
          <a:extLst>
            <a:ext uri="{FF2B5EF4-FFF2-40B4-BE49-F238E27FC236}">
              <a16:creationId xmlns:a16="http://schemas.microsoft.com/office/drawing/2014/main" id="{00000000-0008-0000-0200-0000A5020000}"/>
            </a:ext>
          </a:extLst>
        </xdr:cNvPr>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679" name="【消防施設】&#10;一人当たり面積平均値テキスト">
          <a:extLst>
            <a:ext uri="{FF2B5EF4-FFF2-40B4-BE49-F238E27FC236}">
              <a16:creationId xmlns:a16="http://schemas.microsoft.com/office/drawing/2014/main" id="{00000000-0008-0000-0200-0000A7020000}"/>
            </a:ext>
          </a:extLst>
        </xdr:cNvPr>
        <xdr:cNvSpPr txBox="1"/>
      </xdr:nvSpPr>
      <xdr:spPr>
        <a:xfrm>
          <a:off x="19547840" y="1404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945894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8735040" y="14063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79374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638808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9458940" y="14018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691" name="【消防施設】&#10;一人当たり面積該当値テキスト">
          <a:extLst>
            <a:ext uri="{FF2B5EF4-FFF2-40B4-BE49-F238E27FC236}">
              <a16:creationId xmlns:a16="http://schemas.microsoft.com/office/drawing/2014/main" id="{00000000-0008-0000-0200-0000B3020000}"/>
            </a:ext>
          </a:extLst>
        </xdr:cNvPr>
        <xdr:cNvSpPr txBox="1"/>
      </xdr:nvSpPr>
      <xdr:spPr>
        <a:xfrm>
          <a:off x="19547840"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873504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163830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8778220" y="14068807"/>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7937480" y="14031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7988280" y="1407795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7162780" y="1404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6096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17213580" y="14082522"/>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6388080" y="14045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84</xdr:row>
      <xdr:rowOff>10668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6431260" y="1408785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00" name="n_1aveValue【消防施設】&#10;一人当たり面積">
          <a:extLst>
            <a:ext uri="{FF2B5EF4-FFF2-40B4-BE49-F238E27FC236}">
              <a16:creationId xmlns:a16="http://schemas.microsoft.com/office/drawing/2014/main" id="{00000000-0008-0000-0200-0000BC020000}"/>
            </a:ext>
          </a:extLst>
        </xdr:cNvPr>
        <xdr:cNvSpPr txBox="1"/>
      </xdr:nvSpPr>
      <xdr:spPr>
        <a:xfrm>
          <a:off x="18561127" y="1415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01" name="n_2aveValue【消防施設】&#10;一人当たり面積">
          <a:extLst>
            <a:ext uri="{FF2B5EF4-FFF2-40B4-BE49-F238E27FC236}">
              <a16:creationId xmlns:a16="http://schemas.microsoft.com/office/drawing/2014/main" id="{00000000-0008-0000-0200-0000BD020000}"/>
            </a:ext>
          </a:extLst>
        </xdr:cNvPr>
        <xdr:cNvSpPr txBox="1"/>
      </xdr:nvSpPr>
      <xdr:spPr>
        <a:xfrm>
          <a:off x="177762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02" name="n_3aveValue【消防施設】&#10;一人当たり面積">
          <a:extLst>
            <a:ext uri="{FF2B5EF4-FFF2-40B4-BE49-F238E27FC236}">
              <a16:creationId xmlns:a16="http://schemas.microsoft.com/office/drawing/2014/main" id="{00000000-0008-0000-0200-0000BE020000}"/>
            </a:ext>
          </a:extLst>
        </xdr:cNvPr>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03" name="n_4aveValue【消防施設】&#10;一人当たり面積">
          <a:extLst>
            <a:ext uri="{FF2B5EF4-FFF2-40B4-BE49-F238E27FC236}">
              <a16:creationId xmlns:a16="http://schemas.microsoft.com/office/drawing/2014/main" id="{00000000-0008-0000-0200-0000BF020000}"/>
            </a:ext>
          </a:extLst>
        </xdr:cNvPr>
        <xdr:cNvSpPr txBox="1"/>
      </xdr:nvSpPr>
      <xdr:spPr>
        <a:xfrm>
          <a:off x="162268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04" name="n_1mainValue【消防施設】&#10;一人当たり面積">
          <a:extLst>
            <a:ext uri="{FF2B5EF4-FFF2-40B4-BE49-F238E27FC236}">
              <a16:creationId xmlns:a16="http://schemas.microsoft.com/office/drawing/2014/main" id="{00000000-0008-0000-0200-0000C0020000}"/>
            </a:ext>
          </a:extLst>
        </xdr:cNvPr>
        <xdr:cNvSpPr txBox="1"/>
      </xdr:nvSpPr>
      <xdr:spPr>
        <a:xfrm>
          <a:off x="1856112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05" name="n_2mainValue【消防施設】&#10;一人当たり面積">
          <a:extLst>
            <a:ext uri="{FF2B5EF4-FFF2-40B4-BE49-F238E27FC236}">
              <a16:creationId xmlns:a16="http://schemas.microsoft.com/office/drawing/2014/main" id="{00000000-0008-0000-0200-0000C1020000}"/>
            </a:ext>
          </a:extLst>
        </xdr:cNvPr>
        <xdr:cNvSpPr txBox="1"/>
      </xdr:nvSpPr>
      <xdr:spPr>
        <a:xfrm>
          <a:off x="1777626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06" name="n_3mainValue【消防施設】&#10;一人当たり面積">
          <a:extLst>
            <a:ext uri="{FF2B5EF4-FFF2-40B4-BE49-F238E27FC236}">
              <a16:creationId xmlns:a16="http://schemas.microsoft.com/office/drawing/2014/main" id="{00000000-0008-0000-0200-0000C2020000}"/>
            </a:ext>
          </a:extLst>
        </xdr:cNvPr>
        <xdr:cNvSpPr txBox="1"/>
      </xdr:nvSpPr>
      <xdr:spPr>
        <a:xfrm>
          <a:off x="1700156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52595</xdr:rowOff>
    </xdr:from>
    <xdr:ext cx="469744" cy="259045"/>
    <xdr:sp macro="" textlink="">
      <xdr:nvSpPr>
        <xdr:cNvPr id="707" name="n_4mainValue【消防施設】&#10;一人当たり面積">
          <a:extLst>
            <a:ext uri="{FF2B5EF4-FFF2-40B4-BE49-F238E27FC236}">
              <a16:creationId xmlns:a16="http://schemas.microsoft.com/office/drawing/2014/main" id="{00000000-0008-0000-0200-0000C3020000}"/>
            </a:ext>
          </a:extLst>
        </xdr:cNvPr>
        <xdr:cNvSpPr txBox="1"/>
      </xdr:nvSpPr>
      <xdr:spPr>
        <a:xfrm>
          <a:off x="16226867" y="141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a:extLst>
            <a:ext uri="{FF2B5EF4-FFF2-40B4-BE49-F238E27FC236}">
              <a16:creationId xmlns:a16="http://schemas.microsoft.com/office/drawing/2014/main" id="{00000000-0008-0000-0200-0000D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4375764" y="16746039"/>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34" name="【庁舎】&#10;有形固定資産減価償却率最小値テキスト">
          <a:extLst>
            <a:ext uri="{FF2B5EF4-FFF2-40B4-BE49-F238E27FC236}">
              <a16:creationId xmlns:a16="http://schemas.microsoft.com/office/drawing/2014/main" id="{00000000-0008-0000-0200-0000DE020000}"/>
            </a:ext>
          </a:extLst>
        </xdr:cNvPr>
        <xdr:cNvSpPr txBox="1"/>
      </xdr:nvSpPr>
      <xdr:spPr>
        <a:xfrm>
          <a:off x="14414500" y="18219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4287500" y="18215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36" name="【庁舎】&#10;有形固定資産減価償却率最大値テキスト">
          <a:extLst>
            <a:ext uri="{FF2B5EF4-FFF2-40B4-BE49-F238E27FC236}">
              <a16:creationId xmlns:a16="http://schemas.microsoft.com/office/drawing/2014/main" id="{00000000-0008-0000-0200-0000E0020000}"/>
            </a:ext>
          </a:extLst>
        </xdr:cNvPr>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38" name="【庁舎】&#10;有形固定資産減価償却率平均値テキスト">
          <a:extLst>
            <a:ext uri="{FF2B5EF4-FFF2-40B4-BE49-F238E27FC236}">
              <a16:creationId xmlns:a16="http://schemas.microsoft.com/office/drawing/2014/main" id="{00000000-0008-0000-0200-0000E2020000}"/>
            </a:ext>
          </a:extLst>
        </xdr:cNvPr>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357884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4325600" y="170860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750" name="【庁舎】&#10;有形固定資産減価償却率該当値テキスト">
          <a:extLst>
            <a:ext uri="{FF2B5EF4-FFF2-40B4-BE49-F238E27FC236}">
              <a16:creationId xmlns:a16="http://schemas.microsoft.com/office/drawing/2014/main" id="{00000000-0008-0000-0200-0000EE020000}"/>
            </a:ext>
          </a:extLst>
        </xdr:cNvPr>
        <xdr:cNvSpPr txBox="1"/>
      </xdr:nvSpPr>
      <xdr:spPr>
        <a:xfrm>
          <a:off x="14414500" y="169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3578840" y="17188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139881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3629640" y="17133025"/>
          <a:ext cx="74676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2804140" y="1717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139881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854940" y="17222832"/>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49893</xdr:rowOff>
    </xdr:from>
    <xdr:to>
      <xdr:col>72</xdr:col>
      <xdr:colOff>38100</xdr:colOff>
      <xdr:row>102</xdr:row>
      <xdr:rowOff>151493</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2029440" y="171491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100693</xdr:rowOff>
    </xdr:from>
    <xdr:to>
      <xdr:col>76</xdr:col>
      <xdr:colOff>114300</xdr:colOff>
      <xdr:row>102</xdr:row>
      <xdr:rowOff>123552</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072620" y="17199973"/>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1231880" y="17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100693</xdr:rowOff>
    </xdr:from>
    <xdr:to>
      <xdr:col>71</xdr:col>
      <xdr:colOff>177800</xdr:colOff>
      <xdr:row>103</xdr:row>
      <xdr:rowOff>71301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11282680" y="17199973"/>
          <a:ext cx="78994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759" name="n_1aveValue【庁舎】&#10;有形固定資産減価償却率">
          <a:extLst>
            <a:ext uri="{FF2B5EF4-FFF2-40B4-BE49-F238E27FC236}">
              <a16:creationId xmlns:a16="http://schemas.microsoft.com/office/drawing/2014/main" id="{00000000-0008-0000-0200-0000F7020000}"/>
            </a:ext>
          </a:extLst>
        </xdr:cNvPr>
        <xdr:cNvSpPr txBox="1"/>
      </xdr:nvSpPr>
      <xdr:spPr>
        <a:xfrm>
          <a:off x="134372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60" name="n_2aveValue【庁舎】&#10;有形固定資産減価償却率">
          <a:extLst>
            <a:ext uri="{FF2B5EF4-FFF2-40B4-BE49-F238E27FC236}">
              <a16:creationId xmlns:a16="http://schemas.microsoft.com/office/drawing/2014/main" id="{00000000-0008-0000-0200-0000F802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61" name="n_3aveValue【庁舎】&#10;有形固定資産減価償却率">
          <a:extLst>
            <a:ext uri="{FF2B5EF4-FFF2-40B4-BE49-F238E27FC236}">
              <a16:creationId xmlns:a16="http://schemas.microsoft.com/office/drawing/2014/main" id="{00000000-0008-0000-0200-0000F9020000}"/>
            </a:ext>
          </a:extLst>
        </xdr:cNvPr>
        <xdr:cNvSpPr txBox="1"/>
      </xdr:nvSpPr>
      <xdr:spPr>
        <a:xfrm>
          <a:off x="11900544"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62" name="n_4aveValue【庁舎】&#10;有形固定資産減価償却率">
          <a:extLst>
            <a:ext uri="{FF2B5EF4-FFF2-40B4-BE49-F238E27FC236}">
              <a16:creationId xmlns:a16="http://schemas.microsoft.com/office/drawing/2014/main" id="{00000000-0008-0000-0200-0000FA020000}"/>
            </a:ext>
          </a:extLst>
        </xdr:cNvPr>
        <xdr:cNvSpPr txBox="1"/>
      </xdr:nvSpPr>
      <xdr:spPr>
        <a:xfrm>
          <a:off x="1110298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763" name="n_1mainValue【庁舎】&#10;有形固定資産減価償却率">
          <a:extLst>
            <a:ext uri="{FF2B5EF4-FFF2-40B4-BE49-F238E27FC236}">
              <a16:creationId xmlns:a16="http://schemas.microsoft.com/office/drawing/2014/main" id="{00000000-0008-0000-0200-0000FB020000}"/>
            </a:ext>
          </a:extLst>
        </xdr:cNvPr>
        <xdr:cNvSpPr txBox="1"/>
      </xdr:nvSpPr>
      <xdr:spPr>
        <a:xfrm>
          <a:off x="13437244" y="169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764" name="n_2mainValue【庁舎】&#10;有形固定資産減価償却率">
          <a:extLst>
            <a:ext uri="{FF2B5EF4-FFF2-40B4-BE49-F238E27FC236}">
              <a16:creationId xmlns:a16="http://schemas.microsoft.com/office/drawing/2014/main" id="{00000000-0008-0000-0200-0000FC020000}"/>
            </a:ext>
          </a:extLst>
        </xdr:cNvPr>
        <xdr:cNvSpPr txBox="1"/>
      </xdr:nvSpPr>
      <xdr:spPr>
        <a:xfrm>
          <a:off x="1267524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168020</xdr:rowOff>
    </xdr:from>
    <xdr:ext cx="405111" cy="259045"/>
    <xdr:sp macro="" textlink="">
      <xdr:nvSpPr>
        <xdr:cNvPr id="765" name="n_3mainValue【庁舎】&#10;有形固定資産減価償却率">
          <a:extLst>
            <a:ext uri="{FF2B5EF4-FFF2-40B4-BE49-F238E27FC236}">
              <a16:creationId xmlns:a16="http://schemas.microsoft.com/office/drawing/2014/main" id="{00000000-0008-0000-0200-0000FD020000}"/>
            </a:ext>
          </a:extLst>
        </xdr:cNvPr>
        <xdr:cNvSpPr txBox="1"/>
      </xdr:nvSpPr>
      <xdr:spPr>
        <a:xfrm>
          <a:off x="11900544" y="1693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766" name="n_4mainValue【庁舎】&#10;有形固定資産減価償却率">
          <a:extLst>
            <a:ext uri="{FF2B5EF4-FFF2-40B4-BE49-F238E27FC236}">
              <a16:creationId xmlns:a16="http://schemas.microsoft.com/office/drawing/2014/main" id="{00000000-0008-0000-0200-0000FE020000}"/>
            </a:ext>
          </a:extLst>
        </xdr:cNvPr>
        <xdr:cNvSpPr txBox="1"/>
      </xdr:nvSpPr>
      <xdr:spPr>
        <a:xfrm>
          <a:off x="11102984" y="1707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a:extLst>
            <a:ext uri="{FF2B5EF4-FFF2-40B4-BE49-F238E27FC236}">
              <a16:creationId xmlns:a16="http://schemas.microsoft.com/office/drawing/2014/main" id="{00000000-0008-0000-0200-000017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19509104" y="1690878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93" name="【庁舎】&#10;一人当たり面積最小値テキスト">
          <a:extLst>
            <a:ext uri="{FF2B5EF4-FFF2-40B4-BE49-F238E27FC236}">
              <a16:creationId xmlns:a16="http://schemas.microsoft.com/office/drawing/2014/main" id="{00000000-0008-0000-0200-000019030000}"/>
            </a:ext>
          </a:extLst>
        </xdr:cNvPr>
        <xdr:cNvSpPr txBox="1"/>
      </xdr:nvSpPr>
      <xdr:spPr>
        <a:xfrm>
          <a:off x="1954784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94437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95" name="【庁舎】&#10;一人当たり面積最大値テキスト">
          <a:extLst>
            <a:ext uri="{FF2B5EF4-FFF2-40B4-BE49-F238E27FC236}">
              <a16:creationId xmlns:a16="http://schemas.microsoft.com/office/drawing/2014/main" id="{00000000-0008-0000-0200-00001B030000}"/>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97" name="【庁舎】&#10;一人当たり面積平均値テキスト">
          <a:extLst>
            <a:ext uri="{FF2B5EF4-FFF2-40B4-BE49-F238E27FC236}">
              <a16:creationId xmlns:a16="http://schemas.microsoft.com/office/drawing/2014/main" id="{00000000-0008-0000-0200-00001D030000}"/>
            </a:ext>
          </a:extLst>
        </xdr:cNvPr>
        <xdr:cNvSpPr txBox="1"/>
      </xdr:nvSpPr>
      <xdr:spPr>
        <a:xfrm>
          <a:off x="1954784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9458940" y="1784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8735040" y="17871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71627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638808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9458940" y="17914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809" name="【庁舎】&#10;一人当たり面積該当値テキスト">
          <a:extLst>
            <a:ext uri="{FF2B5EF4-FFF2-40B4-BE49-F238E27FC236}">
              <a16:creationId xmlns:a16="http://schemas.microsoft.com/office/drawing/2014/main" id="{00000000-0008-0000-0200-000029030000}"/>
            </a:ext>
          </a:extLst>
        </xdr:cNvPr>
        <xdr:cNvSpPr txBox="1"/>
      </xdr:nvSpPr>
      <xdr:spPr>
        <a:xfrm>
          <a:off x="19547840" y="178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8735040" y="1792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32113</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8778220" y="17961429"/>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7937480" y="1792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17988280" y="17969593"/>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7162780" y="17935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45176</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7213580" y="1797612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6388080" y="179405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50074</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6431260" y="17982656"/>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18" name="n_1aveValue【庁舎】&#10;一人当たり面積">
          <a:extLst>
            <a:ext uri="{FF2B5EF4-FFF2-40B4-BE49-F238E27FC236}">
              <a16:creationId xmlns:a16="http://schemas.microsoft.com/office/drawing/2014/main" id="{00000000-0008-0000-0200-000032030000}"/>
            </a:ext>
          </a:extLst>
        </xdr:cNvPr>
        <xdr:cNvSpPr txBox="1"/>
      </xdr:nvSpPr>
      <xdr:spPr>
        <a:xfrm>
          <a:off x="185611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19" name="n_2aveValue【庁舎】&#10;一人当たり面積">
          <a:extLst>
            <a:ext uri="{FF2B5EF4-FFF2-40B4-BE49-F238E27FC236}">
              <a16:creationId xmlns:a16="http://schemas.microsoft.com/office/drawing/2014/main" id="{00000000-0008-0000-0200-000033030000}"/>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20" name="n_3aveValue【庁舎】&#10;一人当たり面積">
          <a:extLst>
            <a:ext uri="{FF2B5EF4-FFF2-40B4-BE49-F238E27FC236}">
              <a16:creationId xmlns:a16="http://schemas.microsoft.com/office/drawing/2014/main" id="{00000000-0008-0000-0200-000034030000}"/>
            </a:ext>
          </a:extLst>
        </xdr:cNvPr>
        <xdr:cNvSpPr txBox="1"/>
      </xdr:nvSpPr>
      <xdr:spPr>
        <a:xfrm>
          <a:off x="1700156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21" name="n_4aveValue【庁舎】&#10;一人当たり面積">
          <a:extLst>
            <a:ext uri="{FF2B5EF4-FFF2-40B4-BE49-F238E27FC236}">
              <a16:creationId xmlns:a16="http://schemas.microsoft.com/office/drawing/2014/main" id="{00000000-0008-0000-0200-000035030000}"/>
            </a:ext>
          </a:extLst>
        </xdr:cNvPr>
        <xdr:cNvSpPr txBox="1"/>
      </xdr:nvSpPr>
      <xdr:spPr>
        <a:xfrm>
          <a:off x="162268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822" name="n_1mainValue【庁舎】&#10;一人当たり面積">
          <a:extLst>
            <a:ext uri="{FF2B5EF4-FFF2-40B4-BE49-F238E27FC236}">
              <a16:creationId xmlns:a16="http://schemas.microsoft.com/office/drawing/2014/main" id="{00000000-0008-0000-0200-000036030000}"/>
            </a:ext>
          </a:extLst>
        </xdr:cNvPr>
        <xdr:cNvSpPr txBox="1"/>
      </xdr:nvSpPr>
      <xdr:spPr>
        <a:xfrm>
          <a:off x="1856112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23" name="n_2mainValue【庁舎】&#10;一人当たり面積">
          <a:extLst>
            <a:ext uri="{FF2B5EF4-FFF2-40B4-BE49-F238E27FC236}">
              <a16:creationId xmlns:a16="http://schemas.microsoft.com/office/drawing/2014/main" id="{00000000-0008-0000-0200-000037030000}"/>
            </a:ext>
          </a:extLst>
        </xdr:cNvPr>
        <xdr:cNvSpPr txBox="1"/>
      </xdr:nvSpPr>
      <xdr:spPr>
        <a:xfrm>
          <a:off x="17776267" y="1801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24" name="n_3mainValue【庁舎】&#10;一人当たり面積">
          <a:extLst>
            <a:ext uri="{FF2B5EF4-FFF2-40B4-BE49-F238E27FC236}">
              <a16:creationId xmlns:a16="http://schemas.microsoft.com/office/drawing/2014/main" id="{00000000-0008-0000-0200-000038030000}"/>
            </a:ext>
          </a:extLst>
        </xdr:cNvPr>
        <xdr:cNvSpPr txBox="1"/>
      </xdr:nvSpPr>
      <xdr:spPr>
        <a:xfrm>
          <a:off x="17001567" y="18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92001</xdr:rowOff>
    </xdr:from>
    <xdr:ext cx="469744" cy="259045"/>
    <xdr:sp macro="" textlink="">
      <xdr:nvSpPr>
        <xdr:cNvPr id="825" name="n_4mainValue【庁舎】&#10;一人当たり面積">
          <a:extLst>
            <a:ext uri="{FF2B5EF4-FFF2-40B4-BE49-F238E27FC236}">
              <a16:creationId xmlns:a16="http://schemas.microsoft.com/office/drawing/2014/main" id="{00000000-0008-0000-0200-000039030000}"/>
            </a:ext>
          </a:extLst>
        </xdr:cNvPr>
        <xdr:cNvSpPr txBox="1"/>
      </xdr:nvSpPr>
      <xdr:spPr>
        <a:xfrm>
          <a:off x="16226867" y="1802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類似団体と比較して、有形固定資産減価償却率が大幅に低くなっている施設は、「体育館・プール」「市民会館」であり、やや高くなっている施設は、「福祉施設」「保健センター・保健所」である。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　令和４年度３月に改訂した養老町公共施設等総合管理計画で、保健センターは機能移転し、施設の廃止（解体）を検討することになっている。また、老人福祉センターは、機能を他施設に移転し施設は他事業での利用を検討していく。全ての施設で、老朽化が著しく、特に空調機器等の改修も目立つため、税収等の自主財源の確保が非常に厳しくなっている状況を踏まえて、計画的な維持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４．８ポイント改善した。地方税では、固定資産税が減少したものの、町民税において個人は前年度から減少、法人は前年度から増加した一方で、地方消費税交付金や地方交付税の増加により経常一般財源等歳入が増加したことが、改善要因と考えられる。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405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20066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物件費では、ふるさと納税額の増大に伴い、返礼品発送業務や受付業務等の委託料が前年度比１．４６％の増となった。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78586</xdr:rowOff>
    </xdr:from>
    <xdr:to>
      <xdr:col>23</xdr:col>
      <xdr:colOff>133350</xdr:colOff>
      <xdr:row>85</xdr:row>
      <xdr:rowOff>80378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80386"/>
          <a:ext cx="838200" cy="1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67188</xdr:rowOff>
    </xdr:from>
    <xdr:to>
      <xdr:col>19</xdr:col>
      <xdr:colOff>133350</xdr:colOff>
      <xdr:row>84</xdr:row>
      <xdr:rowOff>78586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7538"/>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4691</xdr:rowOff>
    </xdr:from>
    <xdr:to>
      <xdr:col>15</xdr:col>
      <xdr:colOff>82550</xdr:colOff>
      <xdr:row>83</xdr:row>
      <xdr:rowOff>67188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137074</xdr:rowOff>
    </xdr:from>
    <xdr:to>
      <xdr:col>11</xdr:col>
      <xdr:colOff>31750</xdr:colOff>
      <xdr:row>83</xdr:row>
      <xdr:rowOff>4691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9597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29578</xdr:rowOff>
    </xdr:from>
    <xdr:to>
      <xdr:col>23</xdr:col>
      <xdr:colOff>184150</xdr:colOff>
      <xdr:row>85</xdr:row>
      <xdr:rowOff>131178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27786</xdr:rowOff>
    </xdr:from>
    <xdr:to>
      <xdr:col>19</xdr:col>
      <xdr:colOff>184150</xdr:colOff>
      <xdr:row>84</xdr:row>
      <xdr:rowOff>129386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114163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1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16388</xdr:rowOff>
    </xdr:from>
    <xdr:to>
      <xdr:col>15</xdr:col>
      <xdr:colOff>133350</xdr:colOff>
      <xdr:row>83</xdr:row>
      <xdr:rowOff>117988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102765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125341</xdr:rowOff>
    </xdr:from>
    <xdr:to>
      <xdr:col>11</xdr:col>
      <xdr:colOff>82550</xdr:colOff>
      <xdr:row>83</xdr:row>
      <xdr:rowOff>55491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40268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86274</xdr:rowOff>
    </xdr:from>
    <xdr:to>
      <xdr:col>7</xdr:col>
      <xdr:colOff>31750</xdr:colOff>
      <xdr:row>83</xdr:row>
      <xdr:rowOff>16424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1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を下回っていたが、今年度は同水準となった。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99786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671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引き続き類似団体内平均値、全国平均値を上回っているが、これは単独消防に起因するものと、定年退職等による職員数の大幅な減少を見据えた新規採用者数の増加等によるものと考えられる。今後は、事務事業の見直しや外部委託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170271</xdr:rowOff>
    </xdr:from>
    <xdr:to>
      <xdr:col>81</xdr:col>
      <xdr:colOff>44450</xdr:colOff>
      <xdr:row>63</xdr:row>
      <xdr:rowOff>35016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0017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122010</xdr:rowOff>
    </xdr:from>
    <xdr:to>
      <xdr:col>77</xdr:col>
      <xdr:colOff>44450</xdr:colOff>
      <xdr:row>62</xdr:row>
      <xdr:rowOff>170271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5191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70303</xdr:rowOff>
    </xdr:from>
    <xdr:to>
      <xdr:col>72</xdr:col>
      <xdr:colOff>203200</xdr:colOff>
      <xdr:row>62</xdr:row>
      <xdr:rowOff>122010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39279</xdr:rowOff>
    </xdr:from>
    <xdr:to>
      <xdr:col>68</xdr:col>
      <xdr:colOff>152400</xdr:colOff>
      <xdr:row>62</xdr:row>
      <xdr:rowOff>70303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119471</xdr:rowOff>
    </xdr:from>
    <xdr:to>
      <xdr:col>77</xdr:col>
      <xdr:colOff>95250</xdr:colOff>
      <xdr:row>63</xdr:row>
      <xdr:rowOff>49621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3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71210</xdr:rowOff>
    </xdr:from>
    <xdr:to>
      <xdr:col>73</xdr:col>
      <xdr:colOff>44450</xdr:colOff>
      <xdr:row>63</xdr:row>
      <xdr:rowOff>1360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157587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19503</xdr:rowOff>
    </xdr:from>
    <xdr:to>
      <xdr:col>68</xdr:col>
      <xdr:colOff>203200</xdr:colOff>
      <xdr:row>62</xdr:row>
      <xdr:rowOff>121103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105880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159929</xdr:rowOff>
    </xdr:from>
    <xdr:to>
      <xdr:col>64</xdr:col>
      <xdr:colOff>152400</xdr:colOff>
      <xdr:row>62</xdr:row>
      <xdr:rowOff>90079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74856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７．４％であり、依然として類似団体内平均値を上回る状態が続いている。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156633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７１．２％から５１．５％となった。要因として、ふるさと納税基金や国民健康保険基金などの特定目的基金の積立てにより、充当可能基金現在高は増加した。また、普通交付税等が増加したことにより、昨年度から１９．７ポイント減少した。依然として類似団体内平均を大きく上回っているため、公共施設の計画的な維持管理等により地方債を借入れを抑制しつつ、経常経費の見直し等により基金からの繰入れに頼らない財政運営を目指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41698</xdr:rowOff>
    </xdr:from>
    <xdr:to>
      <xdr:col>81</xdr:col>
      <xdr:colOff>44450</xdr:colOff>
      <xdr:row>17</xdr:row>
      <xdr:rowOff>28702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84898"/>
          <a:ext cx="8382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28702</xdr:rowOff>
    </xdr:from>
    <xdr:to>
      <xdr:col>77</xdr:col>
      <xdr:colOff>44450</xdr:colOff>
      <xdr:row>18</xdr:row>
      <xdr:rowOff>2032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9433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164634</xdr:rowOff>
    </xdr:from>
    <xdr:to>
      <xdr:col>72</xdr:col>
      <xdr:colOff>203200</xdr:colOff>
      <xdr:row>18</xdr:row>
      <xdr:rowOff>2032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07928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164634</xdr:rowOff>
    </xdr:from>
    <xdr:to>
      <xdr:col>68</xdr:col>
      <xdr:colOff>152400</xdr:colOff>
      <xdr:row>18</xdr:row>
      <xdr:rowOff>15706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079284"/>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162348</xdr:rowOff>
    </xdr:from>
    <xdr:to>
      <xdr:col>81</xdr:col>
      <xdr:colOff>95250</xdr:colOff>
      <xdr:row>16</xdr:row>
      <xdr:rowOff>92498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134425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70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149352</xdr:rowOff>
    </xdr:from>
    <xdr:to>
      <xdr:col>77</xdr:col>
      <xdr:colOff>95250</xdr:colOff>
      <xdr:row>17</xdr:row>
      <xdr:rowOff>79502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64279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122682</xdr:rowOff>
    </xdr:from>
    <xdr:to>
      <xdr:col>73</xdr:col>
      <xdr:colOff>44450</xdr:colOff>
      <xdr:row>18</xdr:row>
      <xdr:rowOff>52832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37609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113834</xdr:rowOff>
    </xdr:from>
    <xdr:to>
      <xdr:col>68</xdr:col>
      <xdr:colOff>203200</xdr:colOff>
      <xdr:row>18</xdr:row>
      <xdr:rowOff>43984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28761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136356</xdr:rowOff>
    </xdr:from>
    <xdr:to>
      <xdr:col>64</xdr:col>
      <xdr:colOff>152400</xdr:colOff>
      <xdr:row>18</xdr:row>
      <xdr:rowOff>66506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51283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また、令和２年度より会計年度任用職員給料を人件費として取り扱ったため、依然として高い水準にある。</a:t>
          </a:r>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類似団体内平均値を下回る結果となった。前年度比で、物件費総額は１２．５％増加しているが、要因となっている委託料では、ふるさと納税推進事業に係る返礼品発送業務、受付業務の増額や、戸籍住民基本台帳事務費（コンビニ交付サービス構築業務委託料）の増額が影響していると考えられる。物件費は事務事業と直結する経費が多いため、事業内容の見直し等により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5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20</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57150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1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３ポイント減少し、類似団体内平均値を大きく下回った。大きな割合を占める事業の中で、児童手当支給事業の実績は減少し、障害者自立支援給付事業や乳幼児等医療事業は増加傾向にある。人口減少、少子高齢化が一層進むことで、将来的には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８ポイント減少し、依然として類似団体内平均値を下回る結果となったが、このうち、繰出金については、総額として増加した。食肉事業センターでは、ボイラー・汚水処理施設関連工事を実施したため、養老町立食肉事業センター特別会計への繰出金が増加したが、施設の老朽化に伴い、今後も維持補修費の増加が予想されるため、計画的な維持管理により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7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住民税非課税世帯等臨時特別給付金給付事業を実施したことにより増加するものの、令和２年度に特別定額給付金給付給付事業費補助金事業を実施したため、減少額が増加額を上回った。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臨時財政対策債及び公共施設適正管理推進事業債が増加したが、デジタル防災無線整備事業債が減少したこともあり、全体としては前年度より減少した。地方債の借入れが伴う大規模な施設整備が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144290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４．８ポイント減の６９．５％となった。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37846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20039"/>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154527</xdr:rowOff>
    </xdr:from>
    <xdr:to>
      <xdr:col>29</xdr:col>
      <xdr:colOff>127000</xdr:colOff>
      <xdr:row>18</xdr:row>
      <xdr:rowOff>30721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6802"/>
          <a:ext cx="6477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30721</xdr:rowOff>
    </xdr:from>
    <xdr:to>
      <xdr:col>26</xdr:col>
      <xdr:colOff>50800</xdr:colOff>
      <xdr:row>18</xdr:row>
      <xdr:rowOff>91910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4446"/>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91910</xdr:rowOff>
    </xdr:from>
    <xdr:to>
      <xdr:col>22</xdr:col>
      <xdr:colOff>114300</xdr:colOff>
      <xdr:row>18</xdr:row>
      <xdr:rowOff>110503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5635"/>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110503</xdr:rowOff>
    </xdr:from>
    <xdr:to>
      <xdr:col>18</xdr:col>
      <xdr:colOff>177800</xdr:colOff>
      <xdr:row>18</xdr:row>
      <xdr:rowOff>134753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4228"/>
          <a:ext cx="698500" cy="2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103727</xdr:rowOff>
    </xdr:from>
    <xdr:to>
      <xdr:col>29</xdr:col>
      <xdr:colOff>177800</xdr:colOff>
      <xdr:row>18</xdr:row>
      <xdr:rowOff>33877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75804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151371</xdr:rowOff>
    </xdr:from>
    <xdr:to>
      <xdr:col>26</xdr:col>
      <xdr:colOff>101600</xdr:colOff>
      <xdr:row>18</xdr:row>
      <xdr:rowOff>81521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91698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41110</xdr:rowOff>
    </xdr:from>
    <xdr:to>
      <xdr:col>22</xdr:col>
      <xdr:colOff>165100</xdr:colOff>
      <xdr:row>18</xdr:row>
      <xdr:rowOff>142710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127487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59703</xdr:rowOff>
    </xdr:from>
    <xdr:to>
      <xdr:col>19</xdr:col>
      <xdr:colOff>38100</xdr:colOff>
      <xdr:row>18</xdr:row>
      <xdr:rowOff>161303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146080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83953</xdr:rowOff>
    </xdr:from>
    <xdr:to>
      <xdr:col>15</xdr:col>
      <xdr:colOff>101600</xdr:colOff>
      <xdr:row>19</xdr:row>
      <xdr:rowOff>14103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7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95062</xdr:rowOff>
    </xdr:from>
    <xdr:to>
      <xdr:col>29</xdr:col>
      <xdr:colOff>127000</xdr:colOff>
      <xdr:row>35</xdr:row>
      <xdr:rowOff>146920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5412"/>
          <a:ext cx="647700" cy="5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146920</xdr:rowOff>
    </xdr:from>
    <xdr:to>
      <xdr:col>26</xdr:col>
      <xdr:colOff>50800</xdr:colOff>
      <xdr:row>35</xdr:row>
      <xdr:rowOff>149076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57270"/>
          <a:ext cx="698500" cy="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149076</xdr:rowOff>
    </xdr:from>
    <xdr:to>
      <xdr:col>22</xdr:col>
      <xdr:colOff>114300</xdr:colOff>
      <xdr:row>35</xdr:row>
      <xdr:rowOff>178795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59426"/>
          <a:ext cx="698500" cy="2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171087</xdr:rowOff>
    </xdr:from>
    <xdr:to>
      <xdr:col>18</xdr:col>
      <xdr:colOff>177800</xdr:colOff>
      <xdr:row>35</xdr:row>
      <xdr:rowOff>178795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81437"/>
          <a:ext cx="6985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44262</xdr:rowOff>
    </xdr:from>
    <xdr:to>
      <xdr:col>29</xdr:col>
      <xdr:colOff>177800</xdr:colOff>
      <xdr:row>35</xdr:row>
      <xdr:rowOff>145862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232239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96120</xdr:rowOff>
    </xdr:from>
    <xdr:to>
      <xdr:col>26</xdr:col>
      <xdr:colOff>101600</xdr:colOff>
      <xdr:row>35</xdr:row>
      <xdr:rowOff>197720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0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207897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98276</xdr:rowOff>
    </xdr:from>
    <xdr:to>
      <xdr:col>22</xdr:col>
      <xdr:colOff>165100</xdr:colOff>
      <xdr:row>35</xdr:row>
      <xdr:rowOff>199876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210053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127995</xdr:rowOff>
    </xdr:from>
    <xdr:to>
      <xdr:col>19</xdr:col>
      <xdr:colOff>38100</xdr:colOff>
      <xdr:row>35</xdr:row>
      <xdr:rowOff>229595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239772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120287</xdr:rowOff>
    </xdr:from>
    <xdr:to>
      <xdr:col>15</xdr:col>
      <xdr:colOff>101600</xdr:colOff>
      <xdr:row>35</xdr:row>
      <xdr:rowOff>221887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232064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100920</xdr:rowOff>
    </xdr:from>
    <xdr:to>
      <xdr:col>24</xdr:col>
      <xdr:colOff>63500</xdr:colOff>
      <xdr:row>35</xdr:row>
      <xdr:rowOff>158233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1670"/>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158233</xdr:rowOff>
    </xdr:from>
    <xdr:to>
      <xdr:col>19</xdr:col>
      <xdr:colOff>177800</xdr:colOff>
      <xdr:row>37</xdr:row>
      <xdr:rowOff>36634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8983"/>
          <a:ext cx="8890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36634</xdr:rowOff>
    </xdr:from>
    <xdr:to>
      <xdr:col>15</xdr:col>
      <xdr:colOff>50800</xdr:colOff>
      <xdr:row>37</xdr:row>
      <xdr:rowOff>43541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43541</xdr:rowOff>
    </xdr:from>
    <xdr:to>
      <xdr:col>10</xdr:col>
      <xdr:colOff>114300</xdr:colOff>
      <xdr:row>37</xdr:row>
      <xdr:rowOff>49876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50120</xdr:rowOff>
    </xdr:from>
    <xdr:to>
      <xdr:col>24</xdr:col>
      <xdr:colOff>114300</xdr:colOff>
      <xdr:row>35</xdr:row>
      <xdr:rowOff>151720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72997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107433</xdr:rowOff>
    </xdr:from>
    <xdr:to>
      <xdr:col>20</xdr:col>
      <xdr:colOff>38100</xdr:colOff>
      <xdr:row>36</xdr:row>
      <xdr:rowOff>37583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54110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157284</xdr:rowOff>
    </xdr:from>
    <xdr:to>
      <xdr:col>15</xdr:col>
      <xdr:colOff>101600</xdr:colOff>
      <xdr:row>37</xdr:row>
      <xdr:rowOff>87434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103961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164191</xdr:rowOff>
    </xdr:from>
    <xdr:to>
      <xdr:col>10</xdr:col>
      <xdr:colOff>165100</xdr:colOff>
      <xdr:row>37</xdr:row>
      <xdr:rowOff>94341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170526</xdr:rowOff>
    </xdr:from>
    <xdr:to>
      <xdr:col>6</xdr:col>
      <xdr:colOff>38100</xdr:colOff>
      <xdr:row>37</xdr:row>
      <xdr:rowOff>100676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151424</xdr:rowOff>
    </xdr:from>
    <xdr:to>
      <xdr:col>24</xdr:col>
      <xdr:colOff>63500</xdr:colOff>
      <xdr:row>55</xdr:row>
      <xdr:rowOff>171279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9724"/>
          <a:ext cx="838200" cy="1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171279</xdr:rowOff>
    </xdr:from>
    <xdr:to>
      <xdr:col>19</xdr:col>
      <xdr:colOff>177800</xdr:colOff>
      <xdr:row>56</xdr:row>
      <xdr:rowOff>53600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029"/>
          <a:ext cx="889000" cy="5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53600</xdr:rowOff>
    </xdr:from>
    <xdr:to>
      <xdr:col>15</xdr:col>
      <xdr:colOff>50800</xdr:colOff>
      <xdr:row>56</xdr:row>
      <xdr:rowOff>132140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54800"/>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132140</xdr:rowOff>
    </xdr:from>
    <xdr:to>
      <xdr:col>10</xdr:col>
      <xdr:colOff>114300</xdr:colOff>
      <xdr:row>57</xdr:row>
      <xdr:rowOff>1348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3340"/>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100624</xdr:rowOff>
    </xdr:from>
    <xdr:to>
      <xdr:col>24</xdr:col>
      <xdr:colOff>114300</xdr:colOff>
      <xdr:row>55</xdr:row>
      <xdr:rowOff>30774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123501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120479</xdr:rowOff>
    </xdr:from>
    <xdr:to>
      <xdr:col>20</xdr:col>
      <xdr:colOff>38100</xdr:colOff>
      <xdr:row>56</xdr:row>
      <xdr:rowOff>50629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67156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2800</xdr:rowOff>
    </xdr:from>
    <xdr:to>
      <xdr:col>15</xdr:col>
      <xdr:colOff>101600</xdr:colOff>
      <xdr:row>56</xdr:row>
      <xdr:rowOff>104400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120927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81340</xdr:rowOff>
    </xdr:from>
    <xdr:to>
      <xdr:col>10</xdr:col>
      <xdr:colOff>165100</xdr:colOff>
      <xdr:row>57</xdr:row>
      <xdr:rowOff>11490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28017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121998</xdr:rowOff>
    </xdr:from>
    <xdr:to>
      <xdr:col>6</xdr:col>
      <xdr:colOff>38100</xdr:colOff>
      <xdr:row>57</xdr:row>
      <xdr:rowOff>52148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61610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988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57862</xdr:rowOff>
    </xdr:from>
    <xdr:to>
      <xdr:col>19</xdr:col>
      <xdr:colOff>177800</xdr:colOff>
      <xdr:row>78</xdr:row>
      <xdr:rowOff>61610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0962"/>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43687</xdr:rowOff>
    </xdr:from>
    <xdr:to>
      <xdr:col>15</xdr:col>
      <xdr:colOff>50800</xdr:colOff>
      <xdr:row>78</xdr:row>
      <xdr:rowOff>57862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6787"/>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43687</xdr:rowOff>
    </xdr:from>
    <xdr:to>
      <xdr:col>10</xdr:col>
      <xdr:colOff>114300</xdr:colOff>
      <xdr:row>78</xdr:row>
      <xdr:rowOff>48991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6787"/>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157434</xdr:rowOff>
    </xdr:from>
    <xdr:to>
      <xdr:col>24</xdr:col>
      <xdr:colOff>114300</xdr:colOff>
      <xdr:row>78</xdr:row>
      <xdr:rowOff>87584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10810</xdr:rowOff>
    </xdr:from>
    <xdr:to>
      <xdr:col>20</xdr:col>
      <xdr:colOff>38100</xdr:colOff>
      <xdr:row>78</xdr:row>
      <xdr:rowOff>112410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103537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7062</xdr:rowOff>
    </xdr:from>
    <xdr:to>
      <xdr:col>15</xdr:col>
      <xdr:colOff>101600</xdr:colOff>
      <xdr:row>78</xdr:row>
      <xdr:rowOff>108662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99789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169641</xdr:rowOff>
    </xdr:from>
    <xdr:to>
      <xdr:col>6</xdr:col>
      <xdr:colOff>38100</xdr:colOff>
      <xdr:row>78</xdr:row>
      <xdr:rowOff>99791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90918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157911</xdr:rowOff>
    </xdr:from>
    <xdr:to>
      <xdr:col>24</xdr:col>
      <xdr:colOff>63500</xdr:colOff>
      <xdr:row>99</xdr:row>
      <xdr:rowOff>52566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17111"/>
          <a:ext cx="838200" cy="4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52566</xdr:rowOff>
    </xdr:from>
    <xdr:to>
      <xdr:col>19</xdr:col>
      <xdr:colOff>177800</xdr:colOff>
      <xdr:row>99</xdr:row>
      <xdr:rowOff>96665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26116"/>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96665</xdr:rowOff>
    </xdr:from>
    <xdr:to>
      <xdr:col>15</xdr:col>
      <xdr:colOff>50800</xdr:colOff>
      <xdr:row>99</xdr:row>
      <xdr:rowOff>115258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70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115258</xdr:rowOff>
    </xdr:from>
    <xdr:to>
      <xdr:col>10</xdr:col>
      <xdr:colOff>114300</xdr:colOff>
      <xdr:row>99</xdr:row>
      <xdr:rowOff>117621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88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107111</xdr:rowOff>
    </xdr:from>
    <xdr:to>
      <xdr:col>24</xdr:col>
      <xdr:colOff>114300</xdr:colOff>
      <xdr:row>97</xdr:row>
      <xdr:rowOff>37261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85538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1766</xdr:rowOff>
    </xdr:from>
    <xdr:to>
      <xdr:col>20</xdr:col>
      <xdr:colOff>38100</xdr:colOff>
      <xdr:row>99</xdr:row>
      <xdr:rowOff>103366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94493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45865</xdr:rowOff>
    </xdr:from>
    <xdr:to>
      <xdr:col>15</xdr:col>
      <xdr:colOff>101600</xdr:colOff>
      <xdr:row>99</xdr:row>
      <xdr:rowOff>147465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138592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1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64458</xdr:rowOff>
    </xdr:from>
    <xdr:to>
      <xdr:col>10</xdr:col>
      <xdr:colOff>165100</xdr:colOff>
      <xdr:row>99</xdr:row>
      <xdr:rowOff>166058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157185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66821</xdr:rowOff>
    </xdr:from>
    <xdr:to>
      <xdr:col>6</xdr:col>
      <xdr:colOff>38100</xdr:colOff>
      <xdr:row>99</xdr:row>
      <xdr:rowOff>168421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159548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53256</xdr:rowOff>
    </xdr:from>
    <xdr:to>
      <xdr:col>55</xdr:col>
      <xdr:colOff>0</xdr:colOff>
      <xdr:row>37</xdr:row>
      <xdr:rowOff>130545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68206"/>
          <a:ext cx="838200" cy="110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53256</xdr:rowOff>
    </xdr:from>
    <xdr:to>
      <xdr:col>50</xdr:col>
      <xdr:colOff>114300</xdr:colOff>
      <xdr:row>38</xdr:row>
      <xdr:rowOff>62390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68206"/>
          <a:ext cx="889000" cy="12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62390</xdr:rowOff>
    </xdr:from>
    <xdr:to>
      <xdr:col>45</xdr:col>
      <xdr:colOff>177800</xdr:colOff>
      <xdr:row>38</xdr:row>
      <xdr:rowOff>93871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74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78185</xdr:rowOff>
    </xdr:from>
    <xdr:to>
      <xdr:col>41</xdr:col>
      <xdr:colOff>50800</xdr:colOff>
      <xdr:row>38</xdr:row>
      <xdr:rowOff>93871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93285"/>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79745</xdr:rowOff>
    </xdr:from>
    <xdr:to>
      <xdr:col>55</xdr:col>
      <xdr:colOff>50800</xdr:colOff>
      <xdr:row>38</xdr:row>
      <xdr:rowOff>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3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58172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2456</xdr:rowOff>
    </xdr:from>
    <xdr:to>
      <xdr:col>50</xdr:col>
      <xdr:colOff>165100</xdr:colOff>
      <xdr:row>31</xdr:row>
      <xdr:rowOff>104056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95183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1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11590</xdr:rowOff>
    </xdr:from>
    <xdr:to>
      <xdr:col>46</xdr:col>
      <xdr:colOff>38100</xdr:colOff>
      <xdr:row>38</xdr:row>
      <xdr:rowOff>113190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43071</xdr:rowOff>
    </xdr:from>
    <xdr:to>
      <xdr:col>41</xdr:col>
      <xdr:colOff>101600</xdr:colOff>
      <xdr:row>38</xdr:row>
      <xdr:rowOff>144671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27385</xdr:rowOff>
    </xdr:from>
    <xdr:to>
      <xdr:col>36</xdr:col>
      <xdr:colOff>165100</xdr:colOff>
      <xdr:row>38</xdr:row>
      <xdr:rowOff>128985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120112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54821</xdr:rowOff>
    </xdr:from>
    <xdr:to>
      <xdr:col>55</xdr:col>
      <xdr:colOff>0</xdr:colOff>
      <xdr:row>57</xdr:row>
      <xdr:rowOff>106591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84571"/>
          <a:ext cx="838200" cy="39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54821</xdr:rowOff>
    </xdr:from>
    <xdr:to>
      <xdr:col>50</xdr:col>
      <xdr:colOff>114300</xdr:colOff>
      <xdr:row>56</xdr:row>
      <xdr:rowOff>28235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84571"/>
          <a:ext cx="889000" cy="1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28235</xdr:rowOff>
    </xdr:from>
    <xdr:to>
      <xdr:col>45</xdr:col>
      <xdr:colOff>177800</xdr:colOff>
      <xdr:row>57</xdr:row>
      <xdr:rowOff>37973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29435"/>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37973</xdr:rowOff>
    </xdr:from>
    <xdr:to>
      <xdr:col>41</xdr:col>
      <xdr:colOff>50800</xdr:colOff>
      <xdr:row>57</xdr:row>
      <xdr:rowOff>74724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10623"/>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55791</xdr:rowOff>
    </xdr:from>
    <xdr:to>
      <xdr:col>55</xdr:col>
      <xdr:colOff>50800</xdr:colOff>
      <xdr:row>57</xdr:row>
      <xdr:rowOff>157391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34218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4021</xdr:rowOff>
    </xdr:from>
    <xdr:to>
      <xdr:col>50</xdr:col>
      <xdr:colOff>165100</xdr:colOff>
      <xdr:row>55</xdr:row>
      <xdr:rowOff>105621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122148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148885</xdr:rowOff>
    </xdr:from>
    <xdr:to>
      <xdr:col>46</xdr:col>
      <xdr:colOff>38100</xdr:colOff>
      <xdr:row>56</xdr:row>
      <xdr:rowOff>79035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158623</xdr:rowOff>
    </xdr:from>
    <xdr:to>
      <xdr:col>41</xdr:col>
      <xdr:colOff>101600</xdr:colOff>
      <xdr:row>57</xdr:row>
      <xdr:rowOff>88773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79900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23924</xdr:rowOff>
    </xdr:from>
    <xdr:to>
      <xdr:col>36</xdr:col>
      <xdr:colOff>165100</xdr:colOff>
      <xdr:row>57</xdr:row>
      <xdr:rowOff>125524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116651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41993</xdr:rowOff>
    </xdr:from>
    <xdr:to>
      <xdr:col>55</xdr:col>
      <xdr:colOff>0</xdr:colOff>
      <xdr:row>79</xdr:row>
      <xdr:rowOff>43993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86543"/>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169456</xdr:rowOff>
    </xdr:from>
    <xdr:to>
      <xdr:col>50</xdr:col>
      <xdr:colOff>114300</xdr:colOff>
      <xdr:row>79</xdr:row>
      <xdr:rowOff>41993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71106"/>
          <a:ext cx="889000" cy="2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140005</xdr:rowOff>
    </xdr:from>
    <xdr:to>
      <xdr:col>45</xdr:col>
      <xdr:colOff>177800</xdr:colOff>
      <xdr:row>77</xdr:row>
      <xdr:rowOff>169456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4165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140005</xdr:rowOff>
    </xdr:from>
    <xdr:to>
      <xdr:col>41</xdr:col>
      <xdr:colOff>50800</xdr:colOff>
      <xdr:row>78</xdr:row>
      <xdr:rowOff>93371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41655"/>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164643</xdr:rowOff>
    </xdr:from>
    <xdr:to>
      <xdr:col>55</xdr:col>
      <xdr:colOff>50800</xdr:colOff>
      <xdr:row>79</xdr:row>
      <xdr:rowOff>94793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79570</xdr:rowOff>
    </xdr:from>
    <xdr:ext cx="313932"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2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162643</xdr:rowOff>
    </xdr:from>
    <xdr:to>
      <xdr:col>50</xdr:col>
      <xdr:colOff>165100</xdr:colOff>
      <xdr:row>79</xdr:row>
      <xdr:rowOff>92793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83920</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118656</xdr:rowOff>
    </xdr:from>
    <xdr:to>
      <xdr:col>46</xdr:col>
      <xdr:colOff>38100</xdr:colOff>
      <xdr:row>78</xdr:row>
      <xdr:rowOff>48806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39933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89205</xdr:rowOff>
    </xdr:from>
    <xdr:to>
      <xdr:col>41</xdr:col>
      <xdr:colOff>101600</xdr:colOff>
      <xdr:row>78</xdr:row>
      <xdr:rowOff>19355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42571</xdr:rowOff>
    </xdr:from>
    <xdr:to>
      <xdr:col>36</xdr:col>
      <xdr:colOff>165100</xdr:colOff>
      <xdr:row>78</xdr:row>
      <xdr:rowOff>144171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135298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93707</xdr:rowOff>
    </xdr:from>
    <xdr:to>
      <xdr:col>55</xdr:col>
      <xdr:colOff>0</xdr:colOff>
      <xdr:row>97</xdr:row>
      <xdr:rowOff>115348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24357"/>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93707</xdr:rowOff>
    </xdr:from>
    <xdr:to>
      <xdr:col>50</xdr:col>
      <xdr:colOff>114300</xdr:colOff>
      <xdr:row>97</xdr:row>
      <xdr:rowOff>118114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24357"/>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118114</xdr:rowOff>
    </xdr:from>
    <xdr:to>
      <xdr:col>45</xdr:col>
      <xdr:colOff>177800</xdr:colOff>
      <xdr:row>97</xdr:row>
      <xdr:rowOff>159817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48764"/>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136141</xdr:rowOff>
    </xdr:from>
    <xdr:to>
      <xdr:col>41</xdr:col>
      <xdr:colOff>50800</xdr:colOff>
      <xdr:row>97</xdr:row>
      <xdr:rowOff>159817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66791"/>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64548</xdr:rowOff>
    </xdr:from>
    <xdr:to>
      <xdr:col>55</xdr:col>
      <xdr:colOff>50800</xdr:colOff>
      <xdr:row>97</xdr:row>
      <xdr:rowOff>166148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42975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42907</xdr:rowOff>
    </xdr:from>
    <xdr:to>
      <xdr:col>50</xdr:col>
      <xdr:colOff>165100</xdr:colOff>
      <xdr:row>97</xdr:row>
      <xdr:rowOff>144507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161034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4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67314</xdr:rowOff>
    </xdr:from>
    <xdr:to>
      <xdr:col>46</xdr:col>
      <xdr:colOff>38100</xdr:colOff>
      <xdr:row>97</xdr:row>
      <xdr:rowOff>168914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109017</xdr:rowOff>
    </xdr:from>
    <xdr:to>
      <xdr:col>41</xdr:col>
      <xdr:colOff>101600</xdr:colOff>
      <xdr:row>98</xdr:row>
      <xdr:rowOff>39167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85341</xdr:rowOff>
    </xdr:from>
    <xdr:to>
      <xdr:col>36</xdr:col>
      <xdr:colOff>165100</xdr:colOff>
      <xdr:row>98</xdr:row>
      <xdr:rowOff>15491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6618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114874</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114874</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64074</xdr:rowOff>
    </xdr:from>
    <xdr:to>
      <xdr:col>72</xdr:col>
      <xdr:colOff>38100</xdr:colOff>
      <xdr:row>38</xdr:row>
      <xdr:rowOff>165674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156801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83007</xdr:rowOff>
    </xdr:from>
    <xdr:to>
      <xdr:col>85</xdr:col>
      <xdr:colOff>127000</xdr:colOff>
      <xdr:row>75</xdr:row>
      <xdr:rowOff>149720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41757"/>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149720</xdr:rowOff>
    </xdr:from>
    <xdr:to>
      <xdr:col>81</xdr:col>
      <xdr:colOff>50800</xdr:colOff>
      <xdr:row>76</xdr:row>
      <xdr:rowOff>12522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08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12522</xdr:rowOff>
    </xdr:from>
    <xdr:to>
      <xdr:col>76</xdr:col>
      <xdr:colOff>114300</xdr:colOff>
      <xdr:row>76</xdr:row>
      <xdr:rowOff>28544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42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25248</xdr:rowOff>
    </xdr:from>
    <xdr:to>
      <xdr:col>71</xdr:col>
      <xdr:colOff>177800</xdr:colOff>
      <xdr:row>76</xdr:row>
      <xdr:rowOff>28544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55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32207</xdr:rowOff>
    </xdr:from>
    <xdr:to>
      <xdr:col>85</xdr:col>
      <xdr:colOff>177800</xdr:colOff>
      <xdr:row>75</xdr:row>
      <xdr:rowOff>133807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98920</xdr:rowOff>
    </xdr:from>
    <xdr:to>
      <xdr:col>81</xdr:col>
      <xdr:colOff>101600</xdr:colOff>
      <xdr:row>76</xdr:row>
      <xdr:rowOff>29071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576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20197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133172</xdr:rowOff>
    </xdr:from>
    <xdr:to>
      <xdr:col>76</xdr:col>
      <xdr:colOff>165100</xdr:colOff>
      <xdr:row>76</xdr:row>
      <xdr:rowOff>63323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54449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149194</xdr:rowOff>
    </xdr:from>
    <xdr:to>
      <xdr:col>72</xdr:col>
      <xdr:colOff>38100</xdr:colOff>
      <xdr:row>76</xdr:row>
      <xdr:rowOff>79344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70471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145897</xdr:rowOff>
    </xdr:from>
    <xdr:to>
      <xdr:col>67</xdr:col>
      <xdr:colOff>101600</xdr:colOff>
      <xdr:row>76</xdr:row>
      <xdr:rowOff>76048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67175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0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130831</xdr:rowOff>
    </xdr:from>
    <xdr:to>
      <xdr:col>85</xdr:col>
      <xdr:colOff>127000</xdr:colOff>
      <xdr:row>97</xdr:row>
      <xdr:rowOff>30166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90031"/>
          <a:ext cx="838200" cy="7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30166</xdr:rowOff>
    </xdr:from>
    <xdr:to>
      <xdr:col>81</xdr:col>
      <xdr:colOff>50800</xdr:colOff>
      <xdr:row>97</xdr:row>
      <xdr:rowOff>105741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6081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105741</xdr:rowOff>
    </xdr:from>
    <xdr:to>
      <xdr:col>76</xdr:col>
      <xdr:colOff>114300</xdr:colOff>
      <xdr:row>97</xdr:row>
      <xdr:rowOff>154456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36391"/>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154456</xdr:rowOff>
    </xdr:from>
    <xdr:to>
      <xdr:col>71</xdr:col>
      <xdr:colOff>177800</xdr:colOff>
      <xdr:row>98</xdr:row>
      <xdr:rowOff>5728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8510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80031</xdr:rowOff>
    </xdr:from>
    <xdr:to>
      <xdr:col>85</xdr:col>
      <xdr:colOff>177800</xdr:colOff>
      <xdr:row>97</xdr:row>
      <xdr:rowOff>10181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150816</xdr:rowOff>
    </xdr:from>
    <xdr:to>
      <xdr:col>81</xdr:col>
      <xdr:colOff>101600</xdr:colOff>
      <xdr:row>97</xdr:row>
      <xdr:rowOff>80966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97493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54941</xdr:rowOff>
    </xdr:from>
    <xdr:to>
      <xdr:col>76</xdr:col>
      <xdr:colOff>165100</xdr:colOff>
      <xdr:row>97</xdr:row>
      <xdr:rowOff>156541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103656</xdr:rowOff>
    </xdr:from>
    <xdr:to>
      <xdr:col>72</xdr:col>
      <xdr:colOff>38100</xdr:colOff>
      <xdr:row>98</xdr:row>
      <xdr:rowOff>33806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24933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126378</xdr:rowOff>
    </xdr:from>
    <xdr:to>
      <xdr:col>67</xdr:col>
      <xdr:colOff>101600</xdr:colOff>
      <xdr:row>98</xdr:row>
      <xdr:rowOff>56528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47655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140020</xdr:rowOff>
    </xdr:from>
    <xdr:to>
      <xdr:col>116</xdr:col>
      <xdr:colOff>63500</xdr:colOff>
      <xdr:row>76</xdr:row>
      <xdr:rowOff>20690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98770"/>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34453</xdr:rowOff>
    </xdr:from>
    <xdr:to>
      <xdr:col>111</xdr:col>
      <xdr:colOff>177800</xdr:colOff>
      <xdr:row>76</xdr:row>
      <xdr:rowOff>20690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93203"/>
          <a:ext cx="889000" cy="1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34453</xdr:rowOff>
    </xdr:from>
    <xdr:to>
      <xdr:col>107</xdr:col>
      <xdr:colOff>50800</xdr:colOff>
      <xdr:row>75</xdr:row>
      <xdr:rowOff>66617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9320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149004</xdr:rowOff>
    </xdr:from>
    <xdr:to>
      <xdr:col>102</xdr:col>
      <xdr:colOff>114300</xdr:colOff>
      <xdr:row>75</xdr:row>
      <xdr:rowOff>66617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836304"/>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89220</xdr:rowOff>
    </xdr:from>
    <xdr:to>
      <xdr:col>116</xdr:col>
      <xdr:colOff>114300</xdr:colOff>
      <xdr:row>76</xdr:row>
      <xdr:rowOff>19369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47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112097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141341</xdr:rowOff>
    </xdr:from>
    <xdr:to>
      <xdr:col>112</xdr:col>
      <xdr:colOff>38100</xdr:colOff>
      <xdr:row>76</xdr:row>
      <xdr:rowOff>71490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00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88018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155103</xdr:rowOff>
    </xdr:from>
    <xdr:to>
      <xdr:col>107</xdr:col>
      <xdr:colOff>101600</xdr:colOff>
      <xdr:row>75</xdr:row>
      <xdr:rowOff>85253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101780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15817</xdr:rowOff>
    </xdr:from>
    <xdr:to>
      <xdr:col>102</xdr:col>
      <xdr:colOff>165100</xdr:colOff>
      <xdr:row>75</xdr:row>
      <xdr:rowOff>117417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108544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98204</xdr:rowOff>
    </xdr:from>
    <xdr:to>
      <xdr:col>98</xdr:col>
      <xdr:colOff>38100</xdr:colOff>
      <xdr:row>75</xdr:row>
      <xdr:rowOff>28354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44881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歳出決算総額は、住民一人当たり４６８千円となっている。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主な構成科目である扶助費は近年横ばいであったが、子育て世帯臨時特別給付金給付事業等を実施したことにより大きく増加した。</a:t>
          </a:r>
          <a:r>
            <a:rPr kumimoji="1" lang="ja-JP" altLang="en-US" sz="1300">
              <a:latin typeface="ＭＳ Ｐゴシック" panose="020B0600070205080204" pitchFamily="50" charset="-128"/>
              <a:ea typeface="ＭＳ Ｐゴシック" panose="020B0600070205080204" pitchFamily="50" charset="-128"/>
            </a:rPr>
            <a:t>人件費については、令和２年度より会計年度任用職員給料を人件費として取り扱ったため前年度同様、横ばいとなった。また、補助費等については、令和３年度に住民税非課税世帯等臨時特別給付金給付事業を実施したことにより増加するものの、令和２年度に特別定額給付金給付事業費補助金事業を実施したため、減少額が増加額を上回った。普通建設事業費については、令和２年度に実施した産地パワーアップ事業補助金（繰越明許）の皆減、防災行政無線デジタル化整備事業、小・中学校情報化推進事業の減により、前年度比減となった。さらに、物件費については、増加傾向にあることから、事務事業の見直し等により抑制に努める必要がある。当町が保有する公共施設の総延床面積を人口で割ると、町民一人当たりの延床面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５．２３</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人であり、岐阜県平均の５．７５㎡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８割を超えている現状から、今後も維持補修費や普通建設事業費のうち更新整備が増加することが考えられる。公共施設の維持管理には、地方債の発行が見込まれるため、令和３年度に策定した養老町公共施設等総合管理計画に基づき、施設の維持管理方法の見直し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27,381
26,825
72.29
13,999,811
12,811,628
1,155,800
7,289,509
11,252,137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61595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1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186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35</xdr:row>
      <xdr:rowOff>142748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14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10795</xdr:rowOff>
    </xdr:from>
    <xdr:to>
      <xdr:col>24</xdr:col>
      <xdr:colOff>114300</xdr:colOff>
      <xdr:row>35</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160672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73042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70993</xdr:rowOff>
    </xdr:from>
    <xdr:to>
      <xdr:col>15</xdr:col>
      <xdr:colOff>101600</xdr:colOff>
      <xdr:row>36</xdr:row>
      <xdr:rowOff>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59944</xdr:rowOff>
    </xdr:from>
    <xdr:to>
      <xdr:col>10</xdr:col>
      <xdr:colOff>165100</xdr:colOff>
      <xdr:row>35</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91948</xdr:rowOff>
    </xdr:from>
    <xdr:to>
      <xdr:col>6</xdr:col>
      <xdr:colOff>38100</xdr:colOff>
      <xdr:row>36</xdr:row>
      <xdr:rowOff>22098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5081</xdr:rowOff>
    </xdr:from>
    <xdr:to>
      <xdr:col>24</xdr:col>
      <xdr:colOff>63500</xdr:colOff>
      <xdr:row>57</xdr:row>
      <xdr:rowOff>75362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06281"/>
          <a:ext cx="838200" cy="2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5081</xdr:rowOff>
    </xdr:from>
    <xdr:to>
      <xdr:col>19</xdr:col>
      <xdr:colOff>177800</xdr:colOff>
      <xdr:row>58</xdr:row>
      <xdr:rowOff>67420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06281"/>
          <a:ext cx="889000" cy="40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67420</xdr:rowOff>
    </xdr:from>
    <xdr:to>
      <xdr:col>15</xdr:col>
      <xdr:colOff>50800</xdr:colOff>
      <xdr:row>58</xdr:row>
      <xdr:rowOff>83605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152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83605</xdr:rowOff>
    </xdr:from>
    <xdr:to>
      <xdr:col>10</xdr:col>
      <xdr:colOff>114300</xdr:colOff>
      <xdr:row>58</xdr:row>
      <xdr:rowOff>116902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7705"/>
          <a:ext cx="8890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24562</xdr:rowOff>
    </xdr:from>
    <xdr:to>
      <xdr:col>24</xdr:col>
      <xdr:colOff>114300</xdr:colOff>
      <xdr:row>57</xdr:row>
      <xdr:rowOff>126162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47439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125731</xdr:rowOff>
    </xdr:from>
    <xdr:to>
      <xdr:col>20</xdr:col>
      <xdr:colOff>38100</xdr:colOff>
      <xdr:row>56</xdr:row>
      <xdr:rowOff>55881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72408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3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16620</xdr:rowOff>
    </xdr:from>
    <xdr:to>
      <xdr:col>15</xdr:col>
      <xdr:colOff>101600</xdr:colOff>
      <xdr:row>58</xdr:row>
      <xdr:rowOff>118220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32805</xdr:rowOff>
    </xdr:from>
    <xdr:to>
      <xdr:col>10</xdr:col>
      <xdr:colOff>165100</xdr:colOff>
      <xdr:row>58</xdr:row>
      <xdr:rowOff>134405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66102</xdr:rowOff>
    </xdr:from>
    <xdr:to>
      <xdr:col>6</xdr:col>
      <xdr:colOff>38100</xdr:colOff>
      <xdr:row>58</xdr:row>
      <xdr:rowOff>167702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158829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161037</xdr:rowOff>
    </xdr:from>
    <xdr:to>
      <xdr:col>24</xdr:col>
      <xdr:colOff>63500</xdr:colOff>
      <xdr:row>78</xdr:row>
      <xdr:rowOff>112077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1237"/>
          <a:ext cx="838200" cy="29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20180</xdr:rowOff>
    </xdr:from>
    <xdr:to>
      <xdr:col>19</xdr:col>
      <xdr:colOff>177800</xdr:colOff>
      <xdr:row>78</xdr:row>
      <xdr:rowOff>112077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9328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20180</xdr:rowOff>
    </xdr:from>
    <xdr:to>
      <xdr:col>15</xdr:col>
      <xdr:colOff>50800</xdr:colOff>
      <xdr:row>79</xdr:row>
      <xdr:rowOff>74510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3280"/>
          <a:ext cx="8890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142951</xdr:rowOff>
    </xdr:from>
    <xdr:to>
      <xdr:col>10</xdr:col>
      <xdr:colOff>114300</xdr:colOff>
      <xdr:row>79</xdr:row>
      <xdr:rowOff>74510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16051"/>
          <a:ext cx="8890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110237</xdr:rowOff>
    </xdr:from>
    <xdr:to>
      <xdr:col>24</xdr:col>
      <xdr:colOff>114300</xdr:colOff>
      <xdr:row>77</xdr:row>
      <xdr:rowOff>40387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88664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61277</xdr:rowOff>
    </xdr:from>
    <xdr:to>
      <xdr:col>20</xdr:col>
      <xdr:colOff>38100</xdr:colOff>
      <xdr:row>78</xdr:row>
      <xdr:rowOff>162877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154004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140830</xdr:rowOff>
    </xdr:from>
    <xdr:to>
      <xdr:col>15</xdr:col>
      <xdr:colOff>101600</xdr:colOff>
      <xdr:row>78</xdr:row>
      <xdr:rowOff>70980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1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23710</xdr:rowOff>
    </xdr:from>
    <xdr:to>
      <xdr:col>10</xdr:col>
      <xdr:colOff>165100</xdr:colOff>
      <xdr:row>79</xdr:row>
      <xdr:rowOff>125310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116437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92151</xdr:rowOff>
    </xdr:from>
    <xdr:to>
      <xdr:col>6</xdr:col>
      <xdr:colOff>38100</xdr:colOff>
      <xdr:row>79</xdr:row>
      <xdr:rowOff>22301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5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25819</xdr:rowOff>
    </xdr:from>
    <xdr:to>
      <xdr:col>24</xdr:col>
      <xdr:colOff>63500</xdr:colOff>
      <xdr:row>96</xdr:row>
      <xdr:rowOff>132614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42119"/>
          <a:ext cx="838200" cy="4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59689</xdr:rowOff>
    </xdr:from>
    <xdr:to>
      <xdr:col>19</xdr:col>
      <xdr:colOff>177800</xdr:colOff>
      <xdr:row>96</xdr:row>
      <xdr:rowOff>132614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18889"/>
          <a:ext cx="8890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59689</xdr:rowOff>
    </xdr:from>
    <xdr:to>
      <xdr:col>15</xdr:col>
      <xdr:colOff>50800</xdr:colOff>
      <xdr:row>96</xdr:row>
      <xdr:rowOff>97219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18889"/>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97219</xdr:rowOff>
    </xdr:from>
    <xdr:to>
      <xdr:col>10</xdr:col>
      <xdr:colOff>114300</xdr:colOff>
      <xdr:row>97</xdr:row>
      <xdr:rowOff>39078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56419"/>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146469</xdr:rowOff>
    </xdr:from>
    <xdr:to>
      <xdr:col>24</xdr:col>
      <xdr:colOff>114300</xdr:colOff>
      <xdr:row>94</xdr:row>
      <xdr:rowOff>76619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169346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81814</xdr:rowOff>
    </xdr:from>
    <xdr:to>
      <xdr:col>20</xdr:col>
      <xdr:colOff>38100</xdr:colOff>
      <xdr:row>97</xdr:row>
      <xdr:rowOff>11964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28491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8889</xdr:rowOff>
    </xdr:from>
    <xdr:to>
      <xdr:col>15</xdr:col>
      <xdr:colOff>101600</xdr:colOff>
      <xdr:row>96</xdr:row>
      <xdr:rowOff>110489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46419</xdr:rowOff>
    </xdr:from>
    <xdr:to>
      <xdr:col>10</xdr:col>
      <xdr:colOff>165100</xdr:colOff>
      <xdr:row>96</xdr:row>
      <xdr:rowOff>148019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164546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159728</xdr:rowOff>
    </xdr:from>
    <xdr:to>
      <xdr:col>6</xdr:col>
      <xdr:colOff>38100</xdr:colOff>
      <xdr:row>97</xdr:row>
      <xdr:rowOff>89878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106405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795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41402</xdr:rowOff>
    </xdr:from>
    <xdr:to>
      <xdr:col>50</xdr:col>
      <xdr:colOff>114300</xdr:colOff>
      <xdr:row>39</xdr:row>
      <xdr:rowOff>42926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43307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83329</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38019</xdr:rowOff>
    </xdr:from>
    <xdr:to>
      <xdr:col>55</xdr:col>
      <xdr:colOff>0</xdr:colOff>
      <xdr:row>56</xdr:row>
      <xdr:rowOff>167475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8610519"/>
          <a:ext cx="838200" cy="11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38019</xdr:rowOff>
    </xdr:from>
    <xdr:to>
      <xdr:col>50</xdr:col>
      <xdr:colOff>114300</xdr:colOff>
      <xdr:row>54</xdr:row>
      <xdr:rowOff>44351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8610519"/>
          <a:ext cx="889000" cy="69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44351</xdr:rowOff>
    </xdr:from>
    <xdr:to>
      <xdr:col>45</xdr:col>
      <xdr:colOff>177800</xdr:colOff>
      <xdr:row>57</xdr:row>
      <xdr:rowOff>32190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02651"/>
          <a:ext cx="8890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169190</xdr:rowOff>
    </xdr:from>
    <xdr:to>
      <xdr:col>41</xdr:col>
      <xdr:colOff>50800</xdr:colOff>
      <xdr:row>57</xdr:row>
      <xdr:rowOff>32190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116675</xdr:rowOff>
    </xdr:from>
    <xdr:to>
      <xdr:col>55</xdr:col>
      <xdr:colOff>50800</xdr:colOff>
      <xdr:row>57</xdr:row>
      <xdr:rowOff>46825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95102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158669</xdr:rowOff>
    </xdr:from>
    <xdr:to>
      <xdr:col>50</xdr:col>
      <xdr:colOff>165100</xdr:colOff>
      <xdr:row>50</xdr:row>
      <xdr:rowOff>88819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85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105346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3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165001</xdr:rowOff>
    </xdr:from>
    <xdr:to>
      <xdr:col>46</xdr:col>
      <xdr:colOff>38100</xdr:colOff>
      <xdr:row>54</xdr:row>
      <xdr:rowOff>95151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111678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152840</xdr:rowOff>
    </xdr:from>
    <xdr:to>
      <xdr:col>41</xdr:col>
      <xdr:colOff>101600</xdr:colOff>
      <xdr:row>57</xdr:row>
      <xdr:rowOff>82990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74117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118390</xdr:rowOff>
    </xdr:from>
    <xdr:to>
      <xdr:col>36</xdr:col>
      <xdr:colOff>165100</xdr:colOff>
      <xdr:row>57</xdr:row>
      <xdr:rowOff>48540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39667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120688</xdr:rowOff>
    </xdr:from>
    <xdr:to>
      <xdr:col>55</xdr:col>
      <xdr:colOff>0</xdr:colOff>
      <xdr:row>77</xdr:row>
      <xdr:rowOff>127203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79438"/>
          <a:ext cx="838200" cy="3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127203</xdr:rowOff>
    </xdr:from>
    <xdr:to>
      <xdr:col>50</xdr:col>
      <xdr:colOff>114300</xdr:colOff>
      <xdr:row>78</xdr:row>
      <xdr:rowOff>67196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28853"/>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67196</xdr:rowOff>
    </xdr:from>
    <xdr:to>
      <xdr:col>45</xdr:col>
      <xdr:colOff>177800</xdr:colOff>
      <xdr:row>78</xdr:row>
      <xdr:rowOff>68224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029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52527</xdr:rowOff>
    </xdr:from>
    <xdr:to>
      <xdr:col>41</xdr:col>
      <xdr:colOff>50800</xdr:colOff>
      <xdr:row>78</xdr:row>
      <xdr:rowOff>68224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2562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69888</xdr:rowOff>
    </xdr:from>
    <xdr:to>
      <xdr:col>55</xdr:col>
      <xdr:colOff>50800</xdr:colOff>
      <xdr:row>76</xdr:row>
      <xdr:rowOff>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28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92765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76403</xdr:rowOff>
    </xdr:from>
    <xdr:to>
      <xdr:col>50</xdr:col>
      <xdr:colOff>165100</xdr:colOff>
      <xdr:row>78</xdr:row>
      <xdr:rowOff>6553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169130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16396</xdr:rowOff>
    </xdr:from>
    <xdr:to>
      <xdr:col>46</xdr:col>
      <xdr:colOff>38100</xdr:colOff>
      <xdr:row>78</xdr:row>
      <xdr:rowOff>117996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109123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17424</xdr:rowOff>
    </xdr:from>
    <xdr:to>
      <xdr:col>41</xdr:col>
      <xdr:colOff>101600</xdr:colOff>
      <xdr:row>78</xdr:row>
      <xdr:rowOff>119024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110151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1727</xdr:rowOff>
    </xdr:from>
    <xdr:to>
      <xdr:col>36</xdr:col>
      <xdr:colOff>165100</xdr:colOff>
      <xdr:row>78</xdr:row>
      <xdr:rowOff>103327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94454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90590</xdr:rowOff>
    </xdr:from>
    <xdr:to>
      <xdr:col>55</xdr:col>
      <xdr:colOff>0</xdr:colOff>
      <xdr:row>98</xdr:row>
      <xdr:rowOff>131490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2690"/>
          <a:ext cx="8382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66566</xdr:rowOff>
    </xdr:from>
    <xdr:to>
      <xdr:col>50</xdr:col>
      <xdr:colOff>114300</xdr:colOff>
      <xdr:row>98</xdr:row>
      <xdr:rowOff>90590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68666"/>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xdr:rowOff>
    </xdr:from>
    <xdr:to>
      <xdr:col>45</xdr:col>
      <xdr:colOff>177800</xdr:colOff>
      <xdr:row>98</xdr:row>
      <xdr:rowOff>66566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648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4387</xdr:rowOff>
    </xdr:from>
    <xdr:to>
      <xdr:col>41</xdr:col>
      <xdr:colOff>50800</xdr:colOff>
      <xdr:row>98</xdr:row>
      <xdr:rowOff>6865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6487"/>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80690</xdr:rowOff>
    </xdr:from>
    <xdr:to>
      <xdr:col>55</xdr:col>
      <xdr:colOff>50800</xdr:colOff>
      <xdr:row>99</xdr:row>
      <xdr:rowOff>10840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167067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39790</xdr:rowOff>
    </xdr:from>
    <xdr:to>
      <xdr:col>50</xdr:col>
      <xdr:colOff>165100</xdr:colOff>
      <xdr:row>98</xdr:row>
      <xdr:rowOff>141390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132517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15766</xdr:rowOff>
    </xdr:from>
    <xdr:to>
      <xdr:col>46</xdr:col>
      <xdr:colOff>38100</xdr:colOff>
      <xdr:row>98</xdr:row>
      <xdr:rowOff>117366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108493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125037</xdr:rowOff>
    </xdr:from>
    <xdr:to>
      <xdr:col>41</xdr:col>
      <xdr:colOff>101600</xdr:colOff>
      <xdr:row>98</xdr:row>
      <xdr:rowOff>55187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127515</xdr:rowOff>
    </xdr:from>
    <xdr:to>
      <xdr:col>36</xdr:col>
      <xdr:colOff>165100</xdr:colOff>
      <xdr:row>98</xdr:row>
      <xdr:rowOff>57665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31024</xdr:rowOff>
    </xdr:from>
    <xdr:to>
      <xdr:col>85</xdr:col>
      <xdr:colOff>127000</xdr:colOff>
      <xdr:row>34</xdr:row>
      <xdr:rowOff>115286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517424"/>
          <a:ext cx="8382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31024</xdr:rowOff>
    </xdr:from>
    <xdr:to>
      <xdr:col>81</xdr:col>
      <xdr:colOff>50800</xdr:colOff>
      <xdr:row>35</xdr:row>
      <xdr:rowOff>18633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517424"/>
          <a:ext cx="8890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18633</xdr:rowOff>
    </xdr:from>
    <xdr:to>
      <xdr:col>76</xdr:col>
      <xdr:colOff>114300</xdr:colOff>
      <xdr:row>35</xdr:row>
      <xdr:rowOff>139883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139883</xdr:rowOff>
    </xdr:from>
    <xdr:to>
      <xdr:col>71</xdr:col>
      <xdr:colOff>177800</xdr:colOff>
      <xdr:row>36</xdr:row>
      <xdr:rowOff>32029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64486</xdr:rowOff>
    </xdr:from>
    <xdr:to>
      <xdr:col>85</xdr:col>
      <xdr:colOff>177800</xdr:colOff>
      <xdr:row>34</xdr:row>
      <xdr:rowOff>166086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87363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151674</xdr:rowOff>
    </xdr:from>
    <xdr:to>
      <xdr:col>81</xdr:col>
      <xdr:colOff>101600</xdr:colOff>
      <xdr:row>32</xdr:row>
      <xdr:rowOff>81824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2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139283</xdr:rowOff>
    </xdr:from>
    <xdr:to>
      <xdr:col>76</xdr:col>
      <xdr:colOff>165100</xdr:colOff>
      <xdr:row>35</xdr:row>
      <xdr:rowOff>69433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85960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89083</xdr:rowOff>
    </xdr:from>
    <xdr:to>
      <xdr:col>72</xdr:col>
      <xdr:colOff>38100</xdr:colOff>
      <xdr:row>36</xdr:row>
      <xdr:rowOff>19233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35760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152679</xdr:rowOff>
    </xdr:from>
    <xdr:to>
      <xdr:col>67</xdr:col>
      <xdr:colOff>101600</xdr:colOff>
      <xdr:row>36</xdr:row>
      <xdr:rowOff>82829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99356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115716</xdr:rowOff>
    </xdr:from>
    <xdr:to>
      <xdr:col>85</xdr:col>
      <xdr:colOff>127000</xdr:colOff>
      <xdr:row>57</xdr:row>
      <xdr:rowOff>122403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16916"/>
          <a:ext cx="838200" cy="17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66263</xdr:rowOff>
    </xdr:from>
    <xdr:to>
      <xdr:col>81</xdr:col>
      <xdr:colOff>50800</xdr:colOff>
      <xdr:row>56</xdr:row>
      <xdr:rowOff>115716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67463"/>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17285</xdr:rowOff>
    </xdr:from>
    <xdr:to>
      <xdr:col>76</xdr:col>
      <xdr:colOff>114300</xdr:colOff>
      <xdr:row>56</xdr:row>
      <xdr:rowOff>66263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18485"/>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17285</xdr:rowOff>
    </xdr:from>
    <xdr:to>
      <xdr:col>71</xdr:col>
      <xdr:colOff>177800</xdr:colOff>
      <xdr:row>56</xdr:row>
      <xdr:rowOff>52242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18485"/>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71603</xdr:rowOff>
    </xdr:from>
    <xdr:to>
      <xdr:col>85</xdr:col>
      <xdr:colOff>177800</xdr:colOff>
      <xdr:row>58</xdr:row>
      <xdr:rowOff>1753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157980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64916</xdr:rowOff>
    </xdr:from>
    <xdr:to>
      <xdr:col>81</xdr:col>
      <xdr:colOff>101600</xdr:colOff>
      <xdr:row>56</xdr:row>
      <xdr:rowOff>166516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157643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15463</xdr:rowOff>
    </xdr:from>
    <xdr:to>
      <xdr:col>76</xdr:col>
      <xdr:colOff>165100</xdr:colOff>
      <xdr:row>56</xdr:row>
      <xdr:rowOff>117063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108190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137935</xdr:rowOff>
    </xdr:from>
    <xdr:to>
      <xdr:col>72</xdr:col>
      <xdr:colOff>38100</xdr:colOff>
      <xdr:row>56</xdr:row>
      <xdr:rowOff>68085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59212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1442</xdr:rowOff>
    </xdr:from>
    <xdr:to>
      <xdr:col>67</xdr:col>
      <xdr:colOff>101600</xdr:colOff>
      <xdr:row>56</xdr:row>
      <xdr:rowOff>103042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94169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114874</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114874</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64074</xdr:rowOff>
    </xdr:from>
    <xdr:to>
      <xdr:col>72</xdr:col>
      <xdr:colOff>38100</xdr:colOff>
      <xdr:row>78</xdr:row>
      <xdr:rowOff>165674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156801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83007</xdr:rowOff>
    </xdr:from>
    <xdr:to>
      <xdr:col>85</xdr:col>
      <xdr:colOff>127000</xdr:colOff>
      <xdr:row>95</xdr:row>
      <xdr:rowOff>149720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70757"/>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149720</xdr:rowOff>
    </xdr:from>
    <xdr:to>
      <xdr:col>81</xdr:col>
      <xdr:colOff>50800</xdr:colOff>
      <xdr:row>96</xdr:row>
      <xdr:rowOff>12522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37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12522</xdr:rowOff>
    </xdr:from>
    <xdr:to>
      <xdr:col>76</xdr:col>
      <xdr:colOff>114300</xdr:colOff>
      <xdr:row>96</xdr:row>
      <xdr:rowOff>28544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471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25248</xdr:rowOff>
    </xdr:from>
    <xdr:to>
      <xdr:col>71</xdr:col>
      <xdr:colOff>177800</xdr:colOff>
      <xdr:row>96</xdr:row>
      <xdr:rowOff>28544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484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32207</xdr:rowOff>
    </xdr:from>
    <xdr:to>
      <xdr:col>85</xdr:col>
      <xdr:colOff>177800</xdr:colOff>
      <xdr:row>95</xdr:row>
      <xdr:rowOff>133807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98920</xdr:rowOff>
    </xdr:from>
    <xdr:to>
      <xdr:col>81</xdr:col>
      <xdr:colOff>101600</xdr:colOff>
      <xdr:row>96</xdr:row>
      <xdr:rowOff>29070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20197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133172</xdr:rowOff>
    </xdr:from>
    <xdr:to>
      <xdr:col>76</xdr:col>
      <xdr:colOff>165100</xdr:colOff>
      <xdr:row>96</xdr:row>
      <xdr:rowOff>63322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54449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149194</xdr:rowOff>
    </xdr:from>
    <xdr:to>
      <xdr:col>72</xdr:col>
      <xdr:colOff>38100</xdr:colOff>
      <xdr:row>96</xdr:row>
      <xdr:rowOff>79344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70471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145898</xdr:rowOff>
    </xdr:from>
    <xdr:to>
      <xdr:col>67</xdr:col>
      <xdr:colOff>101600</xdr:colOff>
      <xdr:row>96</xdr:row>
      <xdr:rowOff>76048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4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67175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大きく減少した。要因として、令和２年度に特別定額給付金給付事業費補助金事業を実施したため増加したが、令和３年度においては当該事業が終了したことが影響したと考えられる。衛生費が類似団体・全国平均・県平均を上回っているのは、一部事務組合で実施するごみ処理及びし尿処理施設が構成市町数が少ないため、負担が大きいためと考えられる。農林水産事業費は大きく減少した。要因として、令和２年度（令和元年度繰越事業）に農林水産省の産地パワーアップ補助金（国庫財源を伴う県支出金）を実施したため大きく減少した。消防費は、依然として類似団体内平均値と県平均値よりも高いが、単独消防によるであること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比率について、標準財政規模が増加したが、財政調整基金の取崩しは行わなかったため減少した。実質収支額は前年度と比較し増加したが、新型コロナウイルス感染症対策事業に係る国庫補助金の増額や町税の収入が想定よりも減少しなかったことによる一時的な増加となっており、結果的には黒字を確保したが、引き続き今後も財政運営等への影響や支障が懸念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３年度においても引き続き全ての会計において黒字が続いている状態である。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13999811</v>
      </c>
      <c r="BO4" s="453"/>
      <c r="BP4" s="453"/>
      <c r="BQ4" s="453"/>
      <c r="BR4" s="453"/>
      <c r="BS4" s="453"/>
      <c r="BT4" s="453"/>
      <c r="BU4" s="454"/>
      <c r="BV4" s="452">
        <v>16597610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15.9</v>
      </c>
      <c r="CU4" s="593"/>
      <c r="CV4" s="593"/>
      <c r="CW4" s="593"/>
      <c r="CX4" s="593"/>
      <c r="CY4" s="593"/>
      <c r="CZ4" s="593"/>
      <c r="DA4" s="594"/>
      <c r="DB4" s="592">
        <v>10.4</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12811628</v>
      </c>
      <c r="BO5" s="424"/>
      <c r="BP5" s="424"/>
      <c r="BQ5" s="424"/>
      <c r="BR5" s="424"/>
      <c r="BS5" s="424"/>
      <c r="BT5" s="424"/>
      <c r="BU5" s="425"/>
      <c r="BV5" s="423">
        <v>15856786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81.8</v>
      </c>
      <c r="CU5" s="421"/>
      <c r="CV5" s="421"/>
      <c r="CW5" s="421"/>
      <c r="CX5" s="421"/>
      <c r="CY5" s="421"/>
      <c r="CZ5" s="421"/>
      <c r="DA5" s="422"/>
      <c r="DB5" s="420">
        <v>86.6</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1188183</v>
      </c>
      <c r="BO6" s="424"/>
      <c r="BP6" s="424"/>
      <c r="BQ6" s="424"/>
      <c r="BR6" s="424"/>
      <c r="BS6" s="424"/>
      <c r="BT6" s="424"/>
      <c r="BU6" s="425"/>
      <c r="BV6" s="423">
        <v>740824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87.5</v>
      </c>
      <c r="CU6" s="567"/>
      <c r="CV6" s="567"/>
      <c r="CW6" s="567"/>
      <c r="CX6" s="567"/>
      <c r="CY6" s="567"/>
      <c r="CZ6" s="567"/>
      <c r="DA6" s="568"/>
      <c r="DB6" s="566">
        <v>91.6</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32383</v>
      </c>
      <c r="BO7" s="424"/>
      <c r="BP7" s="424"/>
      <c r="BQ7" s="424"/>
      <c r="BR7" s="424"/>
      <c r="BS7" s="424"/>
      <c r="BT7" s="424"/>
      <c r="BU7" s="425"/>
      <c r="BV7" s="423">
        <v>15659</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7289509</v>
      </c>
      <c r="CU7" s="424"/>
      <c r="CV7" s="424"/>
      <c r="CW7" s="424"/>
      <c r="CX7" s="424"/>
      <c r="CY7" s="424"/>
      <c r="CZ7" s="424"/>
      <c r="DA7" s="425"/>
      <c r="DB7" s="423">
        <v>6953021</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1155800</v>
      </c>
      <c r="BO8" s="424"/>
      <c r="BP8" s="424"/>
      <c r="BQ8" s="424"/>
      <c r="BR8" s="424"/>
      <c r="BS8" s="424"/>
      <c r="BT8" s="424"/>
      <c r="BU8" s="425"/>
      <c r="BV8" s="423">
        <v>725165</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0.61</v>
      </c>
      <c r="CU8" s="527"/>
      <c r="CV8" s="527"/>
      <c r="CW8" s="527"/>
      <c r="CX8" s="527"/>
      <c r="CY8" s="527"/>
      <c r="CZ8" s="527"/>
      <c r="DA8" s="528"/>
      <c r="DB8" s="526">
        <v>0.63</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26882</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430635</v>
      </c>
      <c r="BO9" s="424"/>
      <c r="BP9" s="424"/>
      <c r="BQ9" s="424"/>
      <c r="BR9" s="424"/>
      <c r="BS9" s="424"/>
      <c r="BT9" s="424"/>
      <c r="BU9" s="425"/>
      <c r="BV9" s="423">
        <v>329906</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10.199999999999999</v>
      </c>
      <c r="CU9" s="421"/>
      <c r="CV9" s="421"/>
      <c r="CW9" s="421"/>
      <c r="CX9" s="421"/>
      <c r="CY9" s="421"/>
      <c r="CZ9" s="421"/>
      <c r="DA9" s="422"/>
      <c r="DB9" s="420">
        <v>10.4</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29029</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476</v>
      </c>
      <c r="BO10" s="424"/>
      <c r="BP10" s="424"/>
      <c r="BQ10" s="424"/>
      <c r="BR10" s="424"/>
      <c r="BS10" s="424"/>
      <c r="BT10" s="424"/>
      <c r="BU10" s="425"/>
      <c r="BV10" s="423">
        <v>309</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94</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27381</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135</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128</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26825</v>
      </c>
      <c r="S13" s="511"/>
      <c r="T13" s="511"/>
      <c r="U13" s="511"/>
      <c r="V13" s="512"/>
      <c r="W13" s="513" t="s">
        <v>140</v>
      </c>
      <c r="X13" s="409"/>
      <c r="Y13" s="409"/>
      <c r="Z13" s="409"/>
      <c r="AA13" s="409"/>
      <c r="AB13" s="410"/>
      <c r="AC13" s="376">
        <v>433</v>
      </c>
      <c r="AD13" s="377"/>
      <c r="AE13" s="377"/>
      <c r="AF13" s="377"/>
      <c r="AG13" s="378"/>
      <c r="AH13" s="376">
        <v>499</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431111</v>
      </c>
      <c r="BO13" s="424"/>
      <c r="BP13" s="424"/>
      <c r="BQ13" s="424"/>
      <c r="BR13" s="424"/>
      <c r="BS13" s="424"/>
      <c r="BT13" s="424"/>
      <c r="BU13" s="425"/>
      <c r="BV13" s="423">
        <v>330215</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7.4</v>
      </c>
      <c r="CU13" s="421"/>
      <c r="CV13" s="421"/>
      <c r="CW13" s="421"/>
      <c r="CX13" s="421"/>
      <c r="CY13" s="421"/>
      <c r="CZ13" s="421"/>
      <c r="DA13" s="422"/>
      <c r="DB13" s="420">
        <v>7.4</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28021</v>
      </c>
      <c r="S14" s="511"/>
      <c r="T14" s="511"/>
      <c r="U14" s="511"/>
      <c r="V14" s="512"/>
      <c r="W14" s="514"/>
      <c r="X14" s="412"/>
      <c r="Y14" s="412"/>
      <c r="Z14" s="412"/>
      <c r="AA14" s="412"/>
      <c r="AB14" s="413"/>
      <c r="AC14" s="503">
        <v>3.3</v>
      </c>
      <c r="AD14" s="504"/>
      <c r="AE14" s="504"/>
      <c r="AF14" s="504"/>
      <c r="AG14" s="505"/>
      <c r="AH14" s="503">
        <v>3.5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51.5</v>
      </c>
      <c r="CU14" s="521"/>
      <c r="CV14" s="521"/>
      <c r="CW14" s="521"/>
      <c r="CX14" s="521"/>
      <c r="CY14" s="521"/>
      <c r="CZ14" s="521"/>
      <c r="DA14" s="522"/>
      <c r="DB14" s="520">
        <v>71.2</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147</v>
      </c>
      <c r="N15" s="508"/>
      <c r="O15" s="508"/>
      <c r="P15" s="508"/>
      <c r="Q15" s="509"/>
      <c r="R15" s="510">
        <v>27373</v>
      </c>
      <c r="S15" s="511"/>
      <c r="T15" s="511"/>
      <c r="U15" s="511"/>
      <c r="V15" s="512"/>
      <c r="W15" s="513" t="s">
        <v>148</v>
      </c>
      <c r="X15" s="409"/>
      <c r="Y15" s="409"/>
      <c r="Z15" s="409"/>
      <c r="AA15" s="409"/>
      <c r="AB15" s="410"/>
      <c r="AC15" s="376">
        <v>4819</v>
      </c>
      <c r="AD15" s="377"/>
      <c r="AE15" s="377"/>
      <c r="AF15" s="377"/>
      <c r="AG15" s="378"/>
      <c r="AH15" s="376">
        <v>5549</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3405375</v>
      </c>
      <c r="BO15" s="453"/>
      <c r="BP15" s="453"/>
      <c r="BQ15" s="453"/>
      <c r="BR15" s="453"/>
      <c r="BS15" s="453"/>
      <c r="BT15" s="453"/>
      <c r="BU15" s="454"/>
      <c r="BV15" s="452">
        <v>3508989</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37.1</v>
      </c>
      <c r="AD16" s="504"/>
      <c r="AE16" s="504"/>
      <c r="AF16" s="504"/>
      <c r="AG16" s="505"/>
      <c r="AH16" s="503">
        <v>38.5</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5929076</v>
      </c>
      <c r="BO16" s="424"/>
      <c r="BP16" s="424"/>
      <c r="BQ16" s="424"/>
      <c r="BR16" s="424"/>
      <c r="BS16" s="424"/>
      <c r="BT16" s="424"/>
      <c r="BU16" s="425"/>
      <c r="BV16" s="423">
        <v>5677284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7743</v>
      </c>
      <c r="AD17" s="377"/>
      <c r="AE17" s="377"/>
      <c r="AF17" s="377"/>
      <c r="AG17" s="378"/>
      <c r="AH17" s="376">
        <v>8377</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4274945</v>
      </c>
      <c r="BO17" s="424"/>
      <c r="BP17" s="424"/>
      <c r="BQ17" s="424"/>
      <c r="BR17" s="424"/>
      <c r="BS17" s="424"/>
      <c r="BT17" s="424"/>
      <c r="BU17" s="425"/>
      <c r="BV17" s="423">
        <v>4412231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158</v>
      </c>
      <c r="C18" s="474"/>
      <c r="D18" s="474"/>
      <c r="E18" s="475"/>
      <c r="F18" s="475"/>
      <c r="G18" s="475"/>
      <c r="H18" s="475"/>
      <c r="I18" s="475"/>
      <c r="J18" s="475"/>
      <c r="K18" s="475"/>
      <c r="L18" s="476">
        <v>72.290000000000006</v>
      </c>
      <c r="M18" s="476"/>
      <c r="N18" s="476"/>
      <c r="O18" s="476"/>
      <c r="P18" s="476"/>
      <c r="Q18" s="476"/>
      <c r="R18" s="477"/>
      <c r="S18" s="477"/>
      <c r="T18" s="477"/>
      <c r="U18" s="477"/>
      <c r="V18" s="478"/>
      <c r="W18" s="494"/>
      <c r="X18" s="495"/>
      <c r="Y18" s="495"/>
      <c r="Z18" s="495"/>
      <c r="AA18" s="495"/>
      <c r="AB18" s="519"/>
      <c r="AC18" s="393">
        <v>59.6</v>
      </c>
      <c r="AD18" s="394"/>
      <c r="AE18" s="394"/>
      <c r="AF18" s="394"/>
      <c r="AG18" s="479"/>
      <c r="AH18" s="393">
        <v>58.1</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6164661</v>
      </c>
      <c r="BO18" s="424"/>
      <c r="BP18" s="424"/>
      <c r="BQ18" s="424"/>
      <c r="BR18" s="424"/>
      <c r="BS18" s="424"/>
      <c r="BT18" s="424"/>
      <c r="BU18" s="425"/>
      <c r="BV18" s="423">
        <v>6010797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160</v>
      </c>
      <c r="C19" s="474"/>
      <c r="D19" s="474"/>
      <c r="E19" s="475"/>
      <c r="F19" s="475"/>
      <c r="G19" s="475"/>
      <c r="H19" s="475"/>
      <c r="I19" s="475"/>
      <c r="J19" s="475"/>
      <c r="K19" s="475"/>
      <c r="L19" s="483">
        <v>372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9122313</v>
      </c>
      <c r="BO19" s="424"/>
      <c r="BP19" s="424"/>
      <c r="BQ19" s="424"/>
      <c r="BR19" s="424"/>
      <c r="BS19" s="424"/>
      <c r="BT19" s="424"/>
      <c r="BU19" s="425"/>
      <c r="BV19" s="423">
        <v>8167937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162</v>
      </c>
      <c r="C20" s="474"/>
      <c r="D20" s="474"/>
      <c r="E20" s="475"/>
      <c r="F20" s="475"/>
      <c r="G20" s="475"/>
      <c r="H20" s="475"/>
      <c r="I20" s="475"/>
      <c r="J20" s="475"/>
      <c r="K20" s="475"/>
      <c r="L20" s="483">
        <v>9405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598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11252137</v>
      </c>
      <c r="BO22" s="453"/>
      <c r="BP22" s="453"/>
      <c r="BQ22" s="453"/>
      <c r="BR22" s="453"/>
      <c r="BS22" s="453"/>
      <c r="BT22" s="453"/>
      <c r="BU22" s="454"/>
      <c r="BV22" s="452">
        <v>11195188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8763162</v>
      </c>
      <c r="BO23" s="424"/>
      <c r="BP23" s="424"/>
      <c r="BQ23" s="424"/>
      <c r="BR23" s="424"/>
      <c r="BS23" s="424"/>
      <c r="BT23" s="424"/>
      <c r="BU23" s="425"/>
      <c r="BV23" s="423">
        <v>8936452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171</v>
      </c>
      <c r="F24" s="380"/>
      <c r="G24" s="380"/>
      <c r="H24" s="380"/>
      <c r="I24" s="380"/>
      <c r="J24" s="380"/>
      <c r="K24" s="381"/>
      <c r="L24" s="376">
        <v>1</v>
      </c>
      <c r="M24" s="377"/>
      <c r="N24" s="377"/>
      <c r="O24" s="377"/>
      <c r="P24" s="378"/>
      <c r="Q24" s="376">
        <v>7440</v>
      </c>
      <c r="R24" s="377"/>
      <c r="S24" s="377"/>
      <c r="T24" s="377"/>
      <c r="U24" s="377"/>
      <c r="V24" s="378"/>
      <c r="W24" s="466"/>
      <c r="X24" s="403"/>
      <c r="Y24" s="404"/>
      <c r="Z24" s="379" t="s">
        <v>172</v>
      </c>
      <c r="AA24" s="380"/>
      <c r="AB24" s="380"/>
      <c r="AC24" s="380"/>
      <c r="AD24" s="380"/>
      <c r="AE24" s="380"/>
      <c r="AF24" s="380"/>
      <c r="AG24" s="381"/>
      <c r="AH24" s="376">
        <v>253</v>
      </c>
      <c r="AI24" s="377"/>
      <c r="AJ24" s="377"/>
      <c r="AK24" s="377"/>
      <c r="AL24" s="378"/>
      <c r="AM24" s="376">
        <v>700304</v>
      </c>
      <c r="AN24" s="377"/>
      <c r="AO24" s="377"/>
      <c r="AP24" s="377"/>
      <c r="AQ24" s="377"/>
      <c r="AR24" s="378"/>
      <c r="AS24" s="376">
        <v>2768</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5599937</v>
      </c>
      <c r="BO24" s="424"/>
      <c r="BP24" s="424"/>
      <c r="BQ24" s="424"/>
      <c r="BR24" s="424"/>
      <c r="BS24" s="424"/>
      <c r="BT24" s="424"/>
      <c r="BU24" s="425"/>
      <c r="BV24" s="423">
        <v>5573999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174</v>
      </c>
      <c r="F25" s="380"/>
      <c r="G25" s="380"/>
      <c r="H25" s="380"/>
      <c r="I25" s="380"/>
      <c r="J25" s="380"/>
      <c r="K25" s="381"/>
      <c r="L25" s="376">
        <v>1</v>
      </c>
      <c r="M25" s="377"/>
      <c r="N25" s="377"/>
      <c r="O25" s="377"/>
      <c r="P25" s="378"/>
      <c r="Q25" s="376">
        <v>6370</v>
      </c>
      <c r="R25" s="377"/>
      <c r="S25" s="377"/>
      <c r="T25" s="377"/>
      <c r="U25" s="377"/>
      <c r="V25" s="378"/>
      <c r="W25" s="466"/>
      <c r="X25" s="403"/>
      <c r="Y25" s="404"/>
      <c r="Z25" s="379" t="s">
        <v>175</v>
      </c>
      <c r="AA25" s="380"/>
      <c r="AB25" s="380"/>
      <c r="AC25" s="380"/>
      <c r="AD25" s="380"/>
      <c r="AE25" s="380"/>
      <c r="AF25" s="380"/>
      <c r="AG25" s="381"/>
      <c r="AH25" s="376">
        <v>64</v>
      </c>
      <c r="AI25" s="377"/>
      <c r="AJ25" s="377"/>
      <c r="AK25" s="377"/>
      <c r="AL25" s="378"/>
      <c r="AM25" s="376">
        <v>179520</v>
      </c>
      <c r="AN25" s="377"/>
      <c r="AO25" s="377"/>
      <c r="AP25" s="377"/>
      <c r="AQ25" s="377"/>
      <c r="AR25" s="378"/>
      <c r="AS25" s="376">
        <v>2805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46641</v>
      </c>
      <c r="BO25" s="453"/>
      <c r="BP25" s="453"/>
      <c r="BQ25" s="453"/>
      <c r="BR25" s="453"/>
      <c r="BS25" s="453"/>
      <c r="BT25" s="453"/>
      <c r="BU25" s="454"/>
      <c r="BV25" s="452">
        <v>75436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5400</v>
      </c>
      <c r="R26" s="377"/>
      <c r="S26" s="377"/>
      <c r="T26" s="377"/>
      <c r="U26" s="377"/>
      <c r="V26" s="378"/>
      <c r="W26" s="466"/>
      <c r="X26" s="403"/>
      <c r="Y26" s="404"/>
      <c r="Z26" s="379" t="s">
        <v>178</v>
      </c>
      <c r="AA26" s="434"/>
      <c r="AB26" s="434"/>
      <c r="AC26" s="434"/>
      <c r="AD26" s="434"/>
      <c r="AE26" s="434"/>
      <c r="AF26" s="434"/>
      <c r="AG26" s="435"/>
      <c r="AH26" s="376">
        <v>1</v>
      </c>
      <c r="AI26" s="377"/>
      <c r="AJ26" s="377"/>
      <c r="AK26" s="377"/>
      <c r="AL26" s="378"/>
      <c r="AM26" s="376" t="s">
        <v>179</v>
      </c>
      <c r="AN26" s="377"/>
      <c r="AO26" s="377"/>
      <c r="AP26" s="377"/>
      <c r="AQ26" s="377"/>
      <c r="AR26" s="378"/>
      <c r="AS26" s="376" t="s">
        <v>179</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138</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181</v>
      </c>
      <c r="F27" s="380"/>
      <c r="G27" s="380"/>
      <c r="H27" s="380"/>
      <c r="I27" s="380"/>
      <c r="J27" s="380"/>
      <c r="K27" s="381"/>
      <c r="L27" s="376">
        <v>1</v>
      </c>
      <c r="M27" s="377"/>
      <c r="N27" s="377"/>
      <c r="O27" s="377"/>
      <c r="P27" s="378"/>
      <c r="Q27" s="376">
        <v>3200</v>
      </c>
      <c r="R27" s="377"/>
      <c r="S27" s="377"/>
      <c r="T27" s="377"/>
      <c r="U27" s="377"/>
      <c r="V27" s="378"/>
      <c r="W27" s="466"/>
      <c r="X27" s="403"/>
      <c r="Y27" s="404"/>
      <c r="Z27" s="379" t="s">
        <v>182</v>
      </c>
      <c r="AA27" s="380"/>
      <c r="AB27" s="380"/>
      <c r="AC27" s="380"/>
      <c r="AD27" s="380"/>
      <c r="AE27" s="380"/>
      <c r="AF27" s="380"/>
      <c r="AG27" s="381"/>
      <c r="AH27" s="376" t="s">
        <v>138</v>
      </c>
      <c r="AI27" s="377"/>
      <c r="AJ27" s="377"/>
      <c r="AK27" s="377"/>
      <c r="AL27" s="378"/>
      <c r="AM27" s="376" t="s">
        <v>138</v>
      </c>
      <c r="AN27" s="377"/>
      <c r="AO27" s="377"/>
      <c r="AP27" s="377"/>
      <c r="AQ27" s="377"/>
      <c r="AR27" s="378"/>
      <c r="AS27" s="376" t="s">
        <v>138</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559585</v>
      </c>
      <c r="BO27" s="458"/>
      <c r="BP27" s="458"/>
      <c r="BQ27" s="458"/>
      <c r="BR27" s="458"/>
      <c r="BS27" s="458"/>
      <c r="BT27" s="458"/>
      <c r="BU27" s="459"/>
      <c r="BV27" s="457">
        <v>553484</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184</v>
      </c>
      <c r="F28" s="380"/>
      <c r="G28" s="380"/>
      <c r="H28" s="380"/>
      <c r="I28" s="380"/>
      <c r="J28" s="380"/>
      <c r="K28" s="381"/>
      <c r="L28" s="376">
        <v>1</v>
      </c>
      <c r="M28" s="377"/>
      <c r="N28" s="377"/>
      <c r="O28" s="377"/>
      <c r="P28" s="378"/>
      <c r="Q28" s="376">
        <v>2850</v>
      </c>
      <c r="R28" s="377"/>
      <c r="S28" s="377"/>
      <c r="T28" s="377"/>
      <c r="U28" s="377"/>
      <c r="V28" s="378"/>
      <c r="W28" s="466"/>
      <c r="X28" s="403"/>
      <c r="Y28" s="404"/>
      <c r="Z28" s="379" t="s">
        <v>185</v>
      </c>
      <c r="AA28" s="380"/>
      <c r="AB28" s="380"/>
      <c r="AC28" s="380"/>
      <c r="AD28" s="380"/>
      <c r="AE28" s="380"/>
      <c r="AF28" s="380"/>
      <c r="AG28" s="381"/>
      <c r="AH28" s="376" t="s">
        <v>138</v>
      </c>
      <c r="AI28" s="377"/>
      <c r="AJ28" s="377"/>
      <c r="AK28" s="377"/>
      <c r="AL28" s="378"/>
      <c r="AM28" s="376" t="s">
        <v>138</v>
      </c>
      <c r="AN28" s="377"/>
      <c r="AO28" s="377"/>
      <c r="AP28" s="377"/>
      <c r="AQ28" s="377"/>
      <c r="AR28" s="378"/>
      <c r="AS28" s="376" t="s">
        <v>138</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962442</v>
      </c>
      <c r="BO28" s="453"/>
      <c r="BP28" s="453"/>
      <c r="BQ28" s="453"/>
      <c r="BR28" s="453"/>
      <c r="BS28" s="453"/>
      <c r="BT28" s="453"/>
      <c r="BU28" s="454"/>
      <c r="BV28" s="452">
        <v>961966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187</v>
      </c>
      <c r="F29" s="380"/>
      <c r="G29" s="380"/>
      <c r="H29" s="380"/>
      <c r="I29" s="380"/>
      <c r="J29" s="380"/>
      <c r="K29" s="381"/>
      <c r="L29" s="376">
        <v>11</v>
      </c>
      <c r="M29" s="377"/>
      <c r="N29" s="377"/>
      <c r="O29" s="377"/>
      <c r="P29" s="378"/>
      <c r="Q29" s="376">
        <v>2650</v>
      </c>
      <c r="R29" s="377"/>
      <c r="S29" s="377"/>
      <c r="T29" s="377"/>
      <c r="U29" s="377"/>
      <c r="V29" s="378"/>
      <c r="W29" s="467"/>
      <c r="X29" s="468"/>
      <c r="Y29" s="469"/>
      <c r="Z29" s="379" t="s">
        <v>188</v>
      </c>
      <c r="AA29" s="380"/>
      <c r="AB29" s="380"/>
      <c r="AC29" s="380"/>
      <c r="AD29" s="380"/>
      <c r="AE29" s="380"/>
      <c r="AF29" s="380"/>
      <c r="AG29" s="381"/>
      <c r="AH29" s="376">
        <v>253</v>
      </c>
      <c r="AI29" s="377"/>
      <c r="AJ29" s="377"/>
      <c r="AK29" s="377"/>
      <c r="AL29" s="378"/>
      <c r="AM29" s="376">
        <v>700304</v>
      </c>
      <c r="AN29" s="377"/>
      <c r="AO29" s="377"/>
      <c r="AP29" s="377"/>
      <c r="AQ29" s="377"/>
      <c r="AR29" s="378"/>
      <c r="AS29" s="376">
        <v>2768</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193882</v>
      </c>
      <c r="BO29" s="424"/>
      <c r="BP29" s="424"/>
      <c r="BQ29" s="424"/>
      <c r="BR29" s="424"/>
      <c r="BS29" s="424"/>
      <c r="BT29" s="424"/>
      <c r="BU29" s="425"/>
      <c r="BV29" s="423">
        <v>59017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2183688</v>
      </c>
      <c r="BO30" s="458"/>
      <c r="BP30" s="458"/>
      <c r="BQ30" s="458"/>
      <c r="BR30" s="458"/>
      <c r="BS30" s="458"/>
      <c r="BT30" s="458"/>
      <c r="BU30" s="459"/>
      <c r="BV30" s="457">
        <v>1382359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197</v>
      </c>
      <c r="V33" s="375"/>
      <c r="W33" s="374" t="s">
        <v>198</v>
      </c>
      <c r="X33" s="374"/>
      <c r="Y33" s="374"/>
      <c r="Z33" s="374"/>
      <c r="AA33" s="374"/>
      <c r="AB33" s="374"/>
      <c r="AC33" s="374"/>
      <c r="AD33" s="374"/>
      <c r="AE33" s="374"/>
      <c r="AF33" s="374"/>
      <c r="AG33" s="374"/>
      <c r="AH33" s="374"/>
      <c r="AI33" s="374"/>
      <c r="AJ33" s="374"/>
      <c r="AK33" s="374"/>
      <c r="AL33" s="203"/>
      <c r="AM33" s="375" t="s">
        <v>197</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197</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78"/>
      <c r="BE34" s="371">
        <f>IF(BG34="","",MAX(C34:D43,U34:V43,AM34:AN43)+1)</f>
        <v>9</v>
      </c>
      <c r="BF34" s="371"/>
      <c r="BG34" s="372" t="str">
        <f>IF('各会計、関係団体の財政状況及び健全化判断比率'!B34="","",'各会計、関係団体の財政状況及び健全化判断比率'!B34)</f>
        <v>簡易水道特別会計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南濃衛生施設利用事務組合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養老町スポーツ連盟</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IF('各会計、関係団体の財政状況及び健全化判断比率'!B33="","",'各会計、関係団体の財政状況及び健全化判断比率'!B33)</f>
        <v>公共下水道事業会計</v>
      </c>
      <c r="AP35" s="372"/>
      <c r="AQ35" s="372"/>
      <c r="AR35" s="372"/>
      <c r="AS35" s="372"/>
      <c r="AT35" s="372"/>
      <c r="AU35" s="372"/>
      <c r="AV35" s="372"/>
      <c r="AW35" s="372"/>
      <c r="AX35" s="372"/>
      <c r="AY35" s="372"/>
      <c r="AZ35" s="372"/>
      <c r="BA35" s="372"/>
      <c r="BB35" s="372"/>
      <c r="BC35" s="372"/>
      <c r="BD35" s="178"/>
      <c r="BE35" s="371">
        <f t="shared" ref="BE35:BE43" si="1">IF(BG35="","",BE34+1)</f>
        <v>10</v>
      </c>
      <c r="BF35" s="371"/>
      <c r="BG35" s="372" t="str">
        <f>IF('各会計、関係団体の財政状況及び健全化判断比率'!B35="","",'各会計、関係団体の財政状況及び健全化判断比率'!B35)</f>
        <v>食肉事業センター特別会計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西南濃粗大廃棄物処理組合</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養老町土地開発公社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介護サービス事業特別会計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11</v>
      </c>
      <c r="BF36" s="371"/>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岐阜県後期高齢者医療広域連合（一般会計分）</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6</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岐阜県後期高齢者医療広域連合（特別会計分）</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岐阜県市町村会館組合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岐阜県市町村職員退職手当組合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599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80" t="s">
        <v>564</v>
      </c>
      <c r="D34" s="1180"/>
      <c r="E34" s="1181"/>
      <c r="F34" s="32">
        <v>4.28</v>
      </c>
      <c r="G34" s="33">
        <v>3.94</v>
      </c>
      <c r="H34" s="33">
        <v>5</v>
      </c>
      <c r="I34" s="33">
        <v>9.44</v>
      </c>
      <c r="J34" s="34">
        <v>14.9</v>
      </c>
      <c r="K34" s="22"/>
      <c r="L34" s="22"/>
      <c r="M34" s="22"/>
      <c r="N34" s="22"/>
      <c r="O34" s="22"/>
      <c r="P34" s="22"/>
    </row>
    <row r="35" spans="1:16" ht="39" customHeight="1" x14ac:dyDescent="0.2">
      <c r="A35" s="22"/>
      <c r="B35" s="35"/>
      <c r="C35" s="1174" t="s">
        <v>565</v>
      </c>
      <c r="D35" s="1175"/>
      <c r="E35" s="1176"/>
      <c r="F35" s="36">
        <v>7.66</v>
      </c>
      <c r="G35" s="37">
        <v>7.54</v>
      </c>
      <c r="H35" s="37">
        <v>7.32</v>
      </c>
      <c r="I35" s="37">
        <v>8.6999999999999993</v>
      </c>
      <c r="J35" s="38">
        <v>8.93</v>
      </c>
      <c r="K35" s="22"/>
      <c r="L35" s="22"/>
      <c r="M35" s="22"/>
      <c r="N35" s="22"/>
      <c r="O35" s="22"/>
      <c r="P35" s="22"/>
    </row>
    <row r="36" spans="1:16" ht="39" customHeight="1" x14ac:dyDescent="0.2">
      <c r="A36" s="22"/>
      <c r="B36" s="35"/>
      <c r="C36" s="1174" t="s">
        <v>566</v>
      </c>
      <c r="D36" s="1175"/>
      <c r="E36" s="1176"/>
      <c r="F36" s="36">
        <v>7.32</v>
      </c>
      <c r="G36" s="37">
        <v>7.93</v>
      </c>
      <c r="H36" s="37">
        <v>8.48</v>
      </c>
      <c r="I36" s="37">
        <v>7.68</v>
      </c>
      <c r="J36" s="38">
        <v>6</v>
      </c>
      <c r="K36" s="22"/>
      <c r="L36" s="22"/>
      <c r="M36" s="22"/>
      <c r="N36" s="22"/>
      <c r="O36" s="22"/>
      <c r="P36" s="22"/>
    </row>
    <row r="37" spans="1:16" ht="39" customHeight="1" x14ac:dyDescent="0.2">
      <c r="A37" s="22"/>
      <c r="B37" s="35"/>
      <c r="C37" s="1174" t="s">
        <v>567</v>
      </c>
      <c r="D37" s="1175"/>
      <c r="E37" s="1176"/>
      <c r="F37" s="36">
        <v>3.14</v>
      </c>
      <c r="G37" s="37">
        <v>3.05</v>
      </c>
      <c r="H37" s="37">
        <v>2.94</v>
      </c>
      <c r="I37" s="37">
        <v>2.79</v>
      </c>
      <c r="J37" s="38">
        <v>3.89</v>
      </c>
      <c r="K37" s="22"/>
      <c r="L37" s="22"/>
      <c r="M37" s="22"/>
      <c r="N37" s="22"/>
      <c r="O37" s="22"/>
      <c r="P37" s="22"/>
    </row>
    <row r="38" spans="1:16" ht="39" customHeight="1" x14ac:dyDescent="0.2">
      <c r="A38" s="22"/>
      <c r="B38" s="35"/>
      <c r="C38" s="1174" t="s">
        <v>568</v>
      </c>
      <c r="D38" s="1175"/>
      <c r="E38" s="1176"/>
      <c r="F38" s="36">
        <v>0.8</v>
      </c>
      <c r="G38" s="37">
        <v>0.91</v>
      </c>
      <c r="H38" s="37">
        <v>0.92</v>
      </c>
      <c r="I38" s="37">
        <v>0.98</v>
      </c>
      <c r="J38" s="38">
        <v>0.95</v>
      </c>
      <c r="K38" s="22"/>
      <c r="L38" s="22"/>
      <c r="M38" s="22"/>
      <c r="N38" s="22"/>
      <c r="O38" s="22"/>
      <c r="P38" s="22"/>
    </row>
    <row r="39" spans="1:16" ht="39" customHeight="1" x14ac:dyDescent="0.2">
      <c r="A39" s="22"/>
      <c r="B39" s="35"/>
      <c r="C39" s="1174" t="s">
        <v>569</v>
      </c>
      <c r="D39" s="1175"/>
      <c r="E39" s="1176"/>
      <c r="F39" s="36">
        <v>0.25</v>
      </c>
      <c r="G39" s="37">
        <v>0.37</v>
      </c>
      <c r="H39" s="37">
        <v>0.43</v>
      </c>
      <c r="I39" s="37">
        <v>0.43</v>
      </c>
      <c r="J39" s="38">
        <v>0.47</v>
      </c>
      <c r="K39" s="22"/>
      <c r="L39" s="22"/>
      <c r="M39" s="22"/>
      <c r="N39" s="22"/>
      <c r="O39" s="22"/>
      <c r="P39" s="22"/>
    </row>
    <row r="40" spans="1:16" ht="39" customHeight="1" x14ac:dyDescent="0.2">
      <c r="A40" s="22"/>
      <c r="B40" s="35"/>
      <c r="C40" s="1174" t="s">
        <v>570</v>
      </c>
      <c r="D40" s="1175"/>
      <c r="E40" s="1176"/>
      <c r="F40" s="36">
        <v>0</v>
      </c>
      <c r="G40" s="37">
        <v>0.01</v>
      </c>
      <c r="H40" s="37">
        <v>0.01</v>
      </c>
      <c r="I40" s="37">
        <v>0.06</v>
      </c>
      <c r="J40" s="38">
        <v>0.44</v>
      </c>
      <c r="K40" s="22"/>
      <c r="L40" s="22"/>
      <c r="M40" s="22"/>
      <c r="N40" s="22"/>
      <c r="O40" s="22"/>
      <c r="P40" s="22"/>
    </row>
    <row r="41" spans="1:16" ht="39" customHeight="1" x14ac:dyDescent="0.2">
      <c r="A41" s="22"/>
      <c r="B41" s="35"/>
      <c r="C41" s="1174" t="s">
        <v>571</v>
      </c>
      <c r="D41" s="1175"/>
      <c r="E41" s="1176"/>
      <c r="F41" s="36" t="s">
        <v>516</v>
      </c>
      <c r="G41" s="37" t="s">
        <v>516</v>
      </c>
      <c r="H41" s="37" t="s">
        <v>516</v>
      </c>
      <c r="I41" s="37">
        <v>0.27</v>
      </c>
      <c r="J41" s="38">
        <v>0.35</v>
      </c>
      <c r="K41" s="22"/>
      <c r="L41" s="22"/>
      <c r="M41" s="22"/>
      <c r="N41" s="22"/>
      <c r="O41" s="22"/>
      <c r="P41" s="22"/>
    </row>
    <row r="42" spans="1:16" ht="39" customHeight="1" x14ac:dyDescent="0.2">
      <c r="A42" s="22"/>
      <c r="B42" s="39"/>
      <c r="C42" s="1174" t="s">
        <v>572</v>
      </c>
      <c r="D42" s="1175"/>
      <c r="E42" s="1176"/>
      <c r="F42" s="36" t="s">
        <v>516</v>
      </c>
      <c r="G42" s="37" t="s">
        <v>516</v>
      </c>
      <c r="H42" s="37" t="s">
        <v>516</v>
      </c>
      <c r="I42" s="37" t="s">
        <v>516</v>
      </c>
      <c r="J42" s="38" t="s">
        <v>516</v>
      </c>
      <c r="K42" s="22"/>
      <c r="L42" s="22"/>
      <c r="M42" s="22"/>
      <c r="N42" s="22"/>
      <c r="O42" s="22"/>
      <c r="P42" s="22"/>
    </row>
    <row r="43" spans="1:16" ht="39" customHeight="1" thickBot="1" x14ac:dyDescent="0.25">
      <c r="A43" s="22"/>
      <c r="B43" s="40"/>
      <c r="C43" s="1177" t="s">
        <v>573</v>
      </c>
      <c r="D43" s="1178"/>
      <c r="E43" s="1179"/>
      <c r="F43" s="41">
        <v>0.23</v>
      </c>
      <c r="G43" s="42">
        <v>0.21</v>
      </c>
      <c r="H43" s="42">
        <v>0.27</v>
      </c>
      <c r="I43" s="42">
        <v>7.0000000000000007E-2</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lLa1PyWT+5EOAl7387rc3+xLTb16WXkzS3G+7rORrO6gTP7oDDFw2No6Z+N4EqS28VcLjtd9wkrcE6cYgzAMg==" saltValue="4I8kPL68VtfI8kRJLkiP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826</v>
      </c>
      <c r="L45" s="60">
        <v>811</v>
      </c>
      <c r="M45" s="60">
        <v>820</v>
      </c>
      <c r="N45" s="60">
        <v>854</v>
      </c>
      <c r="O45" s="61">
        <v>930</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516</v>
      </c>
      <c r="L46" s="64" t="s">
        <v>516</v>
      </c>
      <c r="M46" s="64" t="s">
        <v>516</v>
      </c>
      <c r="N46" s="64" t="s">
        <v>516</v>
      </c>
      <c r="O46" s="65" t="s">
        <v>516</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516</v>
      </c>
      <c r="L47" s="64" t="s">
        <v>516</v>
      </c>
      <c r="M47" s="64" t="s">
        <v>516</v>
      </c>
      <c r="N47" s="64" t="s">
        <v>516</v>
      </c>
      <c r="O47" s="65" t="s">
        <v>516</v>
      </c>
      <c r="P47" s="48"/>
      <c r="Q47" s="48"/>
      <c r="R47" s="48"/>
      <c r="S47" s="48"/>
      <c r="T47" s="48"/>
      <c r="U47" s="48"/>
    </row>
    <row r="48" spans="1:21" ht="30.75" customHeight="1" x14ac:dyDescent="0.2">
      <c r="A48" s="48"/>
      <c r="B48" s="1202"/>
      <c r="C48" s="1203"/>
      <c r="D48" s="62"/>
      <c r="E48" s="1184" t="s">
        <v>15</v>
      </c>
      <c r="F48" s="1184"/>
      <c r="G48" s="1184"/>
      <c r="H48" s="1184"/>
      <c r="I48" s="1184"/>
      <c r="J48" s="1185"/>
      <c r="K48" s="63">
        <v>232</v>
      </c>
      <c r="L48" s="64">
        <v>238</v>
      </c>
      <c r="M48" s="64">
        <v>234</v>
      </c>
      <c r="N48" s="64">
        <v>186</v>
      </c>
      <c r="O48" s="65">
        <v>183</v>
      </c>
      <c r="P48" s="48"/>
      <c r="Q48" s="48"/>
      <c r="R48" s="48"/>
      <c r="S48" s="48"/>
      <c r="T48" s="48"/>
      <c r="U48" s="48"/>
    </row>
    <row r="49" spans="1:21" ht="30.75" customHeight="1" x14ac:dyDescent="0.2">
      <c r="A49" s="48"/>
      <c r="B49" s="1202"/>
      <c r="C49" s="1203"/>
      <c r="D49" s="62"/>
      <c r="E49" s="1184" t="s">
        <v>16</v>
      </c>
      <c r="F49" s="1184"/>
      <c r="G49" s="1184"/>
      <c r="H49" s="1184"/>
      <c r="I49" s="1184"/>
      <c r="J49" s="1185"/>
      <c r="K49" s="63">
        <v>140</v>
      </c>
      <c r="L49" s="64">
        <v>144</v>
      </c>
      <c r="M49" s="64">
        <v>146</v>
      </c>
      <c r="N49" s="64">
        <v>147</v>
      </c>
      <c r="O49" s="65">
        <v>127</v>
      </c>
      <c r="P49" s="48"/>
      <c r="Q49" s="48"/>
      <c r="R49" s="48"/>
      <c r="S49" s="48"/>
      <c r="T49" s="48"/>
      <c r="U49" s="48"/>
    </row>
    <row r="50" spans="1:21" ht="30.75" customHeight="1" x14ac:dyDescent="0.2">
      <c r="A50" s="48"/>
      <c r="B50" s="1202"/>
      <c r="C50" s="1203"/>
      <c r="D50" s="62"/>
      <c r="E50" s="1184" t="s">
        <v>17</v>
      </c>
      <c r="F50" s="1184"/>
      <c r="G50" s="1184"/>
      <c r="H50" s="1184"/>
      <c r="I50" s="1184"/>
      <c r="J50" s="1185"/>
      <c r="K50" s="63">
        <v>7</v>
      </c>
      <c r="L50" s="64" t="s">
        <v>516</v>
      </c>
      <c r="M50" s="64" t="s">
        <v>516</v>
      </c>
      <c r="N50" s="64" t="s">
        <v>516</v>
      </c>
      <c r="O50" s="65" t="s">
        <v>516</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516</v>
      </c>
      <c r="L51" s="64" t="s">
        <v>516</v>
      </c>
      <c r="M51" s="64" t="s">
        <v>516</v>
      </c>
      <c r="N51" s="64" t="s">
        <v>516</v>
      </c>
      <c r="O51" s="65" t="s">
        <v>516</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752</v>
      </c>
      <c r="L52" s="64">
        <v>751</v>
      </c>
      <c r="M52" s="64">
        <v>740</v>
      </c>
      <c r="N52" s="64">
        <v>734</v>
      </c>
      <c r="O52" s="65">
        <v>755</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453</v>
      </c>
      <c r="L53" s="69">
        <v>442</v>
      </c>
      <c r="M53" s="69">
        <v>460</v>
      </c>
      <c r="N53" s="69">
        <v>453</v>
      </c>
      <c r="O53" s="70">
        <v>485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591</v>
      </c>
      <c r="L57" s="84" t="s">
        <v>591</v>
      </c>
      <c r="M57" s="84" t="s">
        <v>591</v>
      </c>
      <c r="N57" s="84" t="s">
        <v>591</v>
      </c>
      <c r="O57" s="85" t="s">
        <v>591</v>
      </c>
    </row>
    <row r="58" spans="1:21" ht="31.5" customHeight="1" thickBot="1" x14ac:dyDescent="0.25">
      <c r="B58" s="1192"/>
      <c r="C58" s="1193"/>
      <c r="D58" s="1197" t="s">
        <v>27</v>
      </c>
      <c r="E58" s="1198"/>
      <c r="F58" s="1198"/>
      <c r="G58" s="1198"/>
      <c r="H58" s="1198"/>
      <c r="I58" s="1198"/>
      <c r="J58" s="1199"/>
      <c r="K58" s="86" t="s">
        <v>591</v>
      </c>
      <c r="L58" s="87" t="s">
        <v>591</v>
      </c>
      <c r="M58" s="87" t="s">
        <v>591</v>
      </c>
      <c r="N58" s="87" t="s">
        <v>591</v>
      </c>
      <c r="O58" s="88" t="s">
        <v>591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XD0UkmVYVJdOEllptqkVgSnkyDAjhCNgFAFlNvNYLraMFlznqEUtQ7/eqkFPDVcAoKXYxe605tz1bYOUODYFQ==" saltValue="JJLtrDMsx5BWTFuRs5CW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6"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20" t="s">
        <v>30</v>
      </c>
      <c r="C41" s="1221"/>
      <c r="D41" s="102"/>
      <c r="E41" s="1222" t="s">
        <v>31</v>
      </c>
      <c r="F41" s="1222"/>
      <c r="G41" s="1222"/>
      <c r="H41" s="1223"/>
      <c r="I41" s="358">
        <v>10110</v>
      </c>
      <c r="J41" s="359">
        <v>10544</v>
      </c>
      <c r="K41" s="359">
        <v>11005</v>
      </c>
      <c r="L41" s="359">
        <v>11195</v>
      </c>
      <c r="M41" s="360">
        <v>11252</v>
      </c>
    </row>
    <row r="42" spans="2:13" ht="27.75" customHeight="1" x14ac:dyDescent="0.2">
      <c r="B42" s="1210"/>
      <c r="C42" s="1211"/>
      <c r="D42" s="103"/>
      <c r="E42" s="1214" t="s">
        <v>32</v>
      </c>
      <c r="F42" s="1214"/>
      <c r="G42" s="1214"/>
      <c r="H42" s="1215"/>
      <c r="I42" s="361">
        <v>1</v>
      </c>
      <c r="J42" s="362" t="s">
        <v>516</v>
      </c>
      <c r="K42" s="362" t="s">
        <v>516</v>
      </c>
      <c r="L42" s="362" t="s">
        <v>516</v>
      </c>
      <c r="M42" s="363" t="s">
        <v>516</v>
      </c>
    </row>
    <row r="43" spans="2:13" ht="27.75" customHeight="1" x14ac:dyDescent="0.2">
      <c r="B43" s="1210"/>
      <c r="C43" s="1211"/>
      <c r="D43" s="103"/>
      <c r="E43" s="1214" t="s">
        <v>33</v>
      </c>
      <c r="F43" s="1214"/>
      <c r="G43" s="1214"/>
      <c r="H43" s="1215"/>
      <c r="I43" s="361">
        <v>2498</v>
      </c>
      <c r="J43" s="362">
        <v>2370</v>
      </c>
      <c r="K43" s="362">
        <v>2205</v>
      </c>
      <c r="L43" s="362">
        <v>1904</v>
      </c>
      <c r="M43" s="363">
        <v>1631</v>
      </c>
    </row>
    <row r="44" spans="2:13" ht="27.75" customHeight="1" x14ac:dyDescent="0.2">
      <c r="B44" s="1210"/>
      <c r="C44" s="1211"/>
      <c r="D44" s="103"/>
      <c r="E44" s="1214" t="s">
        <v>34</v>
      </c>
      <c r="F44" s="1214"/>
      <c r="G44" s="1214"/>
      <c r="H44" s="1215"/>
      <c r="I44" s="361">
        <v>840</v>
      </c>
      <c r="J44" s="362">
        <v>705</v>
      </c>
      <c r="K44" s="362">
        <v>535</v>
      </c>
      <c r="L44" s="362">
        <v>510</v>
      </c>
      <c r="M44" s="363">
        <v>717</v>
      </c>
    </row>
    <row r="45" spans="2:13" ht="27.75" customHeight="1" x14ac:dyDescent="0.2">
      <c r="B45" s="1210"/>
      <c r="C45" s="1211"/>
      <c r="D45" s="103"/>
      <c r="E45" s="1214" t="s">
        <v>35</v>
      </c>
      <c r="F45" s="1214"/>
      <c r="G45" s="1214"/>
      <c r="H45" s="1215"/>
      <c r="I45" s="361">
        <v>2218</v>
      </c>
      <c r="J45" s="362">
        <v>2136</v>
      </c>
      <c r="K45" s="362">
        <v>2177</v>
      </c>
      <c r="L45" s="362">
        <v>2219</v>
      </c>
      <c r="M45" s="363">
        <v>2162</v>
      </c>
    </row>
    <row r="46" spans="2:13" ht="27.75" customHeight="1" x14ac:dyDescent="0.2">
      <c r="B46" s="1210"/>
      <c r="C46" s="1211"/>
      <c r="D46" s="104"/>
      <c r="E46" s="1214" t="s">
        <v>36</v>
      </c>
      <c r="F46" s="1214"/>
      <c r="G46" s="1214"/>
      <c r="H46" s="1215"/>
      <c r="I46" s="361" t="s">
        <v>516</v>
      </c>
      <c r="J46" s="362" t="s">
        <v>516</v>
      </c>
      <c r="K46" s="362" t="s">
        <v>516</v>
      </c>
      <c r="L46" s="362" t="s">
        <v>516</v>
      </c>
      <c r="M46" s="363" t="s">
        <v>516</v>
      </c>
    </row>
    <row r="47" spans="2:13" ht="27.75" customHeight="1" x14ac:dyDescent="0.2">
      <c r="B47" s="1210"/>
      <c r="C47" s="1211"/>
      <c r="D47" s="105"/>
      <c r="E47" s="1224" t="s">
        <v>37</v>
      </c>
      <c r="F47" s="1225"/>
      <c r="G47" s="1225"/>
      <c r="H47" s="1226"/>
      <c r="I47" s="361" t="s">
        <v>516</v>
      </c>
      <c r="J47" s="362" t="s">
        <v>516</v>
      </c>
      <c r="K47" s="362" t="s">
        <v>516</v>
      </c>
      <c r="L47" s="362" t="s">
        <v>516</v>
      </c>
      <c r="M47" s="363" t="s">
        <v>516</v>
      </c>
    </row>
    <row r="48" spans="2:13" ht="27.75" customHeight="1" x14ac:dyDescent="0.2">
      <c r="B48" s="1210"/>
      <c r="C48" s="1211"/>
      <c r="D48" s="103"/>
      <c r="E48" s="1214" t="s">
        <v>38</v>
      </c>
      <c r="F48" s="1214"/>
      <c r="G48" s="1214"/>
      <c r="H48" s="1215"/>
      <c r="I48" s="361" t="s">
        <v>516</v>
      </c>
      <c r="J48" s="362" t="s">
        <v>516</v>
      </c>
      <c r="K48" s="362" t="s">
        <v>516</v>
      </c>
      <c r="L48" s="362" t="s">
        <v>516</v>
      </c>
      <c r="M48" s="363" t="s">
        <v>516</v>
      </c>
    </row>
    <row r="49" spans="2:13" ht="27.75" customHeight="1" x14ac:dyDescent="0.2">
      <c r="B49" s="1212"/>
      <c r="C49" s="1213"/>
      <c r="D49" s="103"/>
      <c r="E49" s="1214" t="s">
        <v>39</v>
      </c>
      <c r="F49" s="1214"/>
      <c r="G49" s="1214"/>
      <c r="H49" s="1215"/>
      <c r="I49" s="361" t="s">
        <v>516</v>
      </c>
      <c r="J49" s="362" t="s">
        <v>516</v>
      </c>
      <c r="K49" s="362" t="s">
        <v>516</v>
      </c>
      <c r="L49" s="362" t="s">
        <v>516</v>
      </c>
      <c r="M49" s="363" t="s">
        <v>516</v>
      </c>
    </row>
    <row r="50" spans="2:13" ht="27.75" customHeight="1" x14ac:dyDescent="0.2">
      <c r="B50" s="1208" t="s">
        <v>40</v>
      </c>
      <c r="C50" s="1209"/>
      <c r="D50" s="106"/>
      <c r="E50" s="1214" t="s">
        <v>41</v>
      </c>
      <c r="F50" s="1214"/>
      <c r="G50" s="1214"/>
      <c r="H50" s="1215"/>
      <c r="I50" s="361">
        <v>1734</v>
      </c>
      <c r="J50" s="362">
        <v>2060</v>
      </c>
      <c r="K50" s="362">
        <v>2426</v>
      </c>
      <c r="L50" s="362">
        <v>3102</v>
      </c>
      <c r="M50" s="363">
        <v>4201</v>
      </c>
    </row>
    <row r="51" spans="2:13" ht="27.75" customHeight="1" x14ac:dyDescent="0.2">
      <c r="B51" s="1210"/>
      <c r="C51" s="1211"/>
      <c r="D51" s="103"/>
      <c r="E51" s="1214" t="s">
        <v>42</v>
      </c>
      <c r="F51" s="1214"/>
      <c r="G51" s="1214"/>
      <c r="H51" s="1215"/>
      <c r="I51" s="361">
        <v>139</v>
      </c>
      <c r="J51" s="362">
        <v>115</v>
      </c>
      <c r="K51" s="362">
        <v>98</v>
      </c>
      <c r="L51" s="362">
        <v>81</v>
      </c>
      <c r="M51" s="363">
        <v>17</v>
      </c>
    </row>
    <row r="52" spans="2:13" ht="27.75" customHeight="1" x14ac:dyDescent="0.2">
      <c r="B52" s="1212"/>
      <c r="C52" s="1213"/>
      <c r="D52" s="103"/>
      <c r="E52" s="1214" t="s">
        <v>43</v>
      </c>
      <c r="F52" s="1214"/>
      <c r="G52" s="1214"/>
      <c r="H52" s="1215"/>
      <c r="I52" s="361">
        <v>8385</v>
      </c>
      <c r="J52" s="362">
        <v>8329</v>
      </c>
      <c r="K52" s="362">
        <v>8098</v>
      </c>
      <c r="L52" s="362">
        <v>8214</v>
      </c>
      <c r="M52" s="363">
        <v>8174</v>
      </c>
    </row>
    <row r="53" spans="2:13" ht="27.75" customHeight="1" thickBot="1" x14ac:dyDescent="0.25">
      <c r="B53" s="1216" t="s">
        <v>44</v>
      </c>
      <c r="C53" s="1217"/>
      <c r="D53" s="107"/>
      <c r="E53" s="1218" t="s">
        <v>45</v>
      </c>
      <c r="F53" s="1218"/>
      <c r="G53" s="1218"/>
      <c r="H53" s="1219"/>
      <c r="I53" s="364">
        <v>5410</v>
      </c>
      <c r="J53" s="365">
        <v>5251</v>
      </c>
      <c r="K53" s="365">
        <v>5301</v>
      </c>
      <c r="L53" s="365">
        <v>4431</v>
      </c>
      <c r="M53" s="366">
        <v>3369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pXYHe9cSmP7CfYP+zp+cc/UQZ5zJHJklR+9WO4c5+DvcA3mKfjIfn/98LRf8eaVfM4d0HuDUN0dBXR48pmwSsQ==" saltValue="NTo4tXZNnPUW4R/TDr9z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35" t="s">
        <v>48</v>
      </c>
      <c r="D55" s="1235"/>
      <c r="E55" s="1236"/>
      <c r="F55" s="119">
        <v>962</v>
      </c>
      <c r="G55" s="119">
        <v>962</v>
      </c>
      <c r="H55" s="120">
        <v>962</v>
      </c>
    </row>
    <row r="56" spans="2:8" ht="52.5" customHeight="1" x14ac:dyDescent="0.2">
      <c r="B56" s="121"/>
      <c r="C56" s="1237" t="s">
        <v>49</v>
      </c>
      <c r="D56" s="1237"/>
      <c r="E56" s="1238"/>
      <c r="F56" s="122">
        <v>59</v>
      </c>
      <c r="G56" s="122">
        <v>59</v>
      </c>
      <c r="H56" s="123">
        <v>194</v>
      </c>
    </row>
    <row r="57" spans="2:8" ht="53.25" customHeight="1" x14ac:dyDescent="0.2">
      <c r="B57" s="121"/>
      <c r="C57" s="1239" t="s">
        <v>50</v>
      </c>
      <c r="D57" s="1239"/>
      <c r="E57" s="1240"/>
      <c r="F57" s="124">
        <v>868</v>
      </c>
      <c r="G57" s="124">
        <v>1382</v>
      </c>
      <c r="H57" s="125">
        <v>2184</v>
      </c>
    </row>
    <row r="58" spans="2:8" ht="45.75" customHeight="1" x14ac:dyDescent="0.2">
      <c r="B58" s="126"/>
      <c r="C58" s="1227" t="s">
        <v>592</v>
      </c>
      <c r="D58" s="1228"/>
      <c r="E58" s="1229"/>
      <c r="F58" s="127">
        <v>427</v>
      </c>
      <c r="G58" s="127">
        <v>938</v>
      </c>
      <c r="H58" s="128">
        <v>1710</v>
      </c>
    </row>
    <row r="59" spans="2:8" ht="45.75" customHeight="1" x14ac:dyDescent="0.2">
      <c r="B59" s="126"/>
      <c r="C59" s="1227" t="s">
        <v>593</v>
      </c>
      <c r="D59" s="1228"/>
      <c r="E59" s="1229"/>
      <c r="F59" s="127">
        <v>294</v>
      </c>
      <c r="G59" s="127">
        <v>295</v>
      </c>
      <c r="H59" s="128">
        <v>296</v>
      </c>
    </row>
    <row r="60" spans="2:8" ht="45.75" customHeight="1" x14ac:dyDescent="0.2">
      <c r="B60" s="126"/>
      <c r="C60" s="1227" t="s">
        <v>594</v>
      </c>
      <c r="D60" s="1228"/>
      <c r="E60" s="1229"/>
      <c r="F60" s="127">
        <v>37</v>
      </c>
      <c r="G60" s="127">
        <v>37</v>
      </c>
      <c r="H60" s="128">
        <v>62</v>
      </c>
    </row>
    <row r="61" spans="2:8" ht="45.75" customHeight="1" x14ac:dyDescent="0.2">
      <c r="B61" s="126"/>
      <c r="C61" s="1227" t="s">
        <v>595</v>
      </c>
      <c r="D61" s="1228"/>
      <c r="E61" s="1229"/>
      <c r="F61" s="127">
        <v>55</v>
      </c>
      <c r="G61" s="127">
        <v>55</v>
      </c>
      <c r="H61" s="128">
        <v>55</v>
      </c>
    </row>
    <row r="62" spans="2:8" ht="45.75" customHeight="1" thickBot="1" x14ac:dyDescent="0.25">
      <c r="B62" s="129"/>
      <c r="C62" s="1230" t="s">
        <v>596</v>
      </c>
      <c r="D62" s="1231"/>
      <c r="E62" s="1232"/>
      <c r="F62" s="130">
        <v>42</v>
      </c>
      <c r="G62" s="130">
        <v>43</v>
      </c>
      <c r="H62" s="131">
        <v>44</v>
      </c>
    </row>
    <row r="63" spans="2:8" ht="52.5" customHeight="1" thickBot="1" x14ac:dyDescent="0.25">
      <c r="B63" s="132"/>
      <c r="C63" s="1233" t="s">
        <v>51</v>
      </c>
      <c r="D63" s="1233"/>
      <c r="E63" s="1234"/>
      <c r="F63" s="133">
        <v>1888</v>
      </c>
      <c r="G63" s="133">
        <v>2403</v>
      </c>
      <c r="H63" s="134">
        <v>3340</v>
      </c>
    </row>
    <row r="64" spans="2:8" ht="13.2" x14ac:dyDescent="0.2"/>
  </sheetData>
  <sheetProtection algorithmName="SHA-512" hashValue="FZu4f7hPWAmGvJJb2fst7d4kfE0nKtk0w2zijiJLtV8JSvdeXfVShu214YKIw2SFrAns/GyDqOjYolapydXIjA==" saltValue="uR3t5MOtXwchvo+Ibs4P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70" zoomScaleNormal="70" zoomScaleSheetLayoutView="55" workbookViewId="0"/>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610</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609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604</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557</v>
      </c>
      <c r="BQ50" s="1250"/>
      <c r="BR50" s="1250"/>
      <c r="BS50" s="1250"/>
      <c r="BT50" s="1250"/>
      <c r="BU50" s="1250"/>
      <c r="BV50" s="1250"/>
      <c r="BW50" s="1250"/>
      <c r="BX50" s="1250" t="s">
        <v>558</v>
      </c>
      <c r="BY50" s="1250"/>
      <c r="BZ50" s="1250"/>
      <c r="CA50" s="1250"/>
      <c r="CB50" s="1250"/>
      <c r="CC50" s="1250"/>
      <c r="CD50" s="1250"/>
      <c r="CE50" s="1250"/>
      <c r="CF50" s="1250" t="s">
        <v>559</v>
      </c>
      <c r="CG50" s="1250"/>
      <c r="CH50" s="1250"/>
      <c r="CI50" s="1250"/>
      <c r="CJ50" s="1250"/>
      <c r="CK50" s="1250"/>
      <c r="CL50" s="1250"/>
      <c r="CM50" s="1250"/>
      <c r="CN50" s="1250" t="s">
        <v>560</v>
      </c>
      <c r="CO50" s="1250"/>
      <c r="CP50" s="1250"/>
      <c r="CQ50" s="1250"/>
      <c r="CR50" s="1250"/>
      <c r="CS50" s="1250"/>
      <c r="CT50" s="1250"/>
      <c r="CU50" s="1250"/>
      <c r="CV50" s="1250" t="s">
        <v>561</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603</v>
      </c>
      <c r="AO51" s="1249"/>
      <c r="AP51" s="1249"/>
      <c r="AQ51" s="1249"/>
      <c r="AR51" s="1249"/>
      <c r="AS51" s="1249"/>
      <c r="AT51" s="1249"/>
      <c r="AU51" s="1249"/>
      <c r="AV51" s="1249"/>
      <c r="AW51" s="1249"/>
      <c r="AX51" s="1249"/>
      <c r="AY51" s="1249"/>
      <c r="AZ51" s="1249"/>
      <c r="BA51" s="1249"/>
      <c r="BB51" s="1249" t="s">
        <v>601</v>
      </c>
      <c r="BC51" s="1249"/>
      <c r="BD51" s="1249"/>
      <c r="BE51" s="1249"/>
      <c r="BF51" s="1249"/>
      <c r="BG51" s="1249"/>
      <c r="BH51" s="1249"/>
      <c r="BI51" s="1249"/>
      <c r="BJ51" s="1249"/>
      <c r="BK51" s="1249"/>
      <c r="BL51" s="1249"/>
      <c r="BM51" s="1249"/>
      <c r="BN51" s="1249"/>
      <c r="BO51" s="1249"/>
      <c r="BP51" s="1248">
        <v>90.9</v>
      </c>
      <c r="BQ51" s="1248"/>
      <c r="BR51" s="1248"/>
      <c r="BS51" s="1248"/>
      <c r="BT51" s="1248"/>
      <c r="BU51" s="1248"/>
      <c r="BV51" s="1248"/>
      <c r="BW51" s="1248"/>
      <c r="BX51" s="1248">
        <v>88.1</v>
      </c>
      <c r="BY51" s="1248"/>
      <c r="BZ51" s="1248"/>
      <c r="CA51" s="1248"/>
      <c r="CB51" s="1248"/>
      <c r="CC51" s="1248"/>
      <c r="CD51" s="1248"/>
      <c r="CE51" s="1248"/>
      <c r="CF51" s="1248">
        <v>89.2</v>
      </c>
      <c r="CG51" s="1248"/>
      <c r="CH51" s="1248"/>
      <c r="CI51" s="1248"/>
      <c r="CJ51" s="1248"/>
      <c r="CK51" s="1248"/>
      <c r="CL51" s="1248"/>
      <c r="CM51" s="1248"/>
      <c r="CN51" s="1248">
        <v>71.2</v>
      </c>
      <c r="CO51" s="1248"/>
      <c r="CP51" s="1248"/>
      <c r="CQ51" s="1248"/>
      <c r="CR51" s="1248"/>
      <c r="CS51" s="1248"/>
      <c r="CT51" s="1248"/>
      <c r="CU51" s="1248"/>
      <c r="CV51" s="1248">
        <v>51.5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608</v>
      </c>
      <c r="BC53" s="1249"/>
      <c r="BD53" s="1249"/>
      <c r="BE53" s="1249"/>
      <c r="BF53" s="1249"/>
      <c r="BG53" s="1249"/>
      <c r="BH53" s="1249"/>
      <c r="BI53" s="1249"/>
      <c r="BJ53" s="1249"/>
      <c r="BK53" s="1249"/>
      <c r="BL53" s="1249"/>
      <c r="BM53" s="1249"/>
      <c r="BN53" s="1249"/>
      <c r="BO53" s="1249"/>
      <c r="BP53" s="1248">
        <v>55.2</v>
      </c>
      <c r="BQ53" s="1248"/>
      <c r="BR53" s="1248"/>
      <c r="BS53" s="1248"/>
      <c r="BT53" s="1248"/>
      <c r="BU53" s="1248"/>
      <c r="BV53" s="1248"/>
      <c r="BW53" s="1248"/>
      <c r="BX53" s="1248">
        <v>53.9</v>
      </c>
      <c r="BY53" s="1248"/>
      <c r="BZ53" s="1248"/>
      <c r="CA53" s="1248"/>
      <c r="CB53" s="1248"/>
      <c r="CC53" s="1248"/>
      <c r="CD53" s="1248"/>
      <c r="CE53" s="1248"/>
      <c r="CF53" s="1248">
        <v>55.3</v>
      </c>
      <c r="CG53" s="1248"/>
      <c r="CH53" s="1248"/>
      <c r="CI53" s="1248"/>
      <c r="CJ53" s="1248"/>
      <c r="CK53" s="1248"/>
      <c r="CL53" s="1248"/>
      <c r="CM53" s="1248"/>
      <c r="CN53" s="1248">
        <v>55.9</v>
      </c>
      <c r="CO53" s="1248"/>
      <c r="CP53" s="1248"/>
      <c r="CQ53" s="1248"/>
      <c r="CR53" s="1248"/>
      <c r="CS53" s="1248"/>
      <c r="CT53" s="1248"/>
      <c r="CU53" s="1248"/>
      <c r="CV53" s="1248">
        <v>56.8</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602</v>
      </c>
      <c r="AO55" s="1250"/>
      <c r="AP55" s="1250"/>
      <c r="AQ55" s="1250"/>
      <c r="AR55" s="1250"/>
      <c r="AS55" s="1250"/>
      <c r="AT55" s="1250"/>
      <c r="AU55" s="1250"/>
      <c r="AV55" s="1250"/>
      <c r="AW55" s="1250"/>
      <c r="AX55" s="1250"/>
      <c r="AY55" s="1250"/>
      <c r="AZ55" s="1250"/>
      <c r="BA55" s="1250"/>
      <c r="BB55" s="1249" t="s">
        <v>601</v>
      </c>
      <c r="BC55" s="1249"/>
      <c r="BD55" s="1249"/>
      <c r="BE55" s="1249"/>
      <c r="BF55" s="1249"/>
      <c r="BG55" s="1249"/>
      <c r="BH55" s="1249"/>
      <c r="BI55" s="1249"/>
      <c r="BJ55" s="1249"/>
      <c r="BK55" s="1249"/>
      <c r="BL55" s="1249"/>
      <c r="BM55" s="1249"/>
      <c r="BN55" s="1249"/>
      <c r="BO55" s="1249"/>
      <c r="BP55" s="1248">
        <v>14</v>
      </c>
      <c r="BQ55" s="1248"/>
      <c r="BR55" s="1248"/>
      <c r="BS55" s="1248"/>
      <c r="BT55" s="1248"/>
      <c r="BU55" s="1248"/>
      <c r="BV55" s="1248"/>
      <c r="BW55" s="1248"/>
      <c r="BX55" s="1248">
        <v>11.4</v>
      </c>
      <c r="BY55" s="1248"/>
      <c r="BZ55" s="1248"/>
      <c r="CA55" s="1248"/>
      <c r="CB55" s="1248"/>
      <c r="CC55" s="1248"/>
      <c r="CD55" s="1248"/>
      <c r="CE55" s="1248"/>
      <c r="CF55" s="1248">
        <v>10.4</v>
      </c>
      <c r="CG55" s="1248"/>
      <c r="CH55" s="1248"/>
      <c r="CI55" s="1248"/>
      <c r="CJ55" s="1248"/>
      <c r="CK55" s="1248"/>
      <c r="CL55" s="1248"/>
      <c r="CM55" s="1248"/>
      <c r="CN55" s="1248">
        <v>10.9</v>
      </c>
      <c r="CO55" s="1248"/>
      <c r="CP55" s="1248"/>
      <c r="CQ55" s="1248"/>
      <c r="CR55" s="1248"/>
      <c r="CS55" s="1248"/>
      <c r="CT55" s="1248"/>
      <c r="CU55" s="1248"/>
      <c r="CV55" s="1248">
        <v>6.5</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608</v>
      </c>
      <c r="BC57" s="1249"/>
      <c r="BD57" s="1249"/>
      <c r="BE57" s="1249"/>
      <c r="BF57" s="1249"/>
      <c r="BG57" s="1249"/>
      <c r="BH57" s="1249"/>
      <c r="BI57" s="1249"/>
      <c r="BJ57" s="1249"/>
      <c r="BK57" s="1249"/>
      <c r="BL57" s="1249"/>
      <c r="BM57" s="1249"/>
      <c r="BN57" s="1249"/>
      <c r="BO57" s="1249"/>
      <c r="BP57" s="1248">
        <v>58</v>
      </c>
      <c r="BQ57" s="1248"/>
      <c r="BR57" s="1248"/>
      <c r="BS57" s="1248"/>
      <c r="BT57" s="1248"/>
      <c r="BU57" s="1248"/>
      <c r="BV57" s="1248"/>
      <c r="BW57" s="1248"/>
      <c r="BX57" s="1248">
        <v>60.2</v>
      </c>
      <c r="BY57" s="1248"/>
      <c r="BZ57" s="1248"/>
      <c r="CA57" s="1248"/>
      <c r="CB57" s="1248"/>
      <c r="CC57" s="1248"/>
      <c r="CD57" s="1248"/>
      <c r="CE57" s="1248"/>
      <c r="CF57" s="1248">
        <v>61.3</v>
      </c>
      <c r="CG57" s="1248"/>
      <c r="CH57" s="1248"/>
      <c r="CI57" s="1248"/>
      <c r="CJ57" s="1248"/>
      <c r="CK57" s="1248"/>
      <c r="CL57" s="1248"/>
      <c r="CM57" s="1248"/>
      <c r="CN57" s="1248">
        <v>62.2</v>
      </c>
      <c r="CO57" s="1248"/>
      <c r="CP57" s="1248"/>
      <c r="CQ57" s="1248"/>
      <c r="CR57" s="1248"/>
      <c r="CS57" s="1248"/>
      <c r="CT57" s="1248"/>
      <c r="CU57" s="1248"/>
      <c r="CV57" s="1248">
        <v>63.3</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607</v>
      </c>
    </row>
    <row r="64" spans="1:109" ht="13.2" x14ac:dyDescent="0.2">
      <c r="B64" s="1242"/>
      <c r="G64" s="1278"/>
      <c r="I64" s="1280"/>
      <c r="J64" s="1280"/>
      <c r="K64" s="1280"/>
      <c r="L64" s="1280"/>
      <c r="M64" s="1280"/>
      <c r="N64" s="1279"/>
      <c r="AM64" s="1278"/>
      <c r="AN64" s="1278" t="s">
        <v>606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604</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557</v>
      </c>
      <c r="BQ72" s="1250"/>
      <c r="BR72" s="1250"/>
      <c r="BS72" s="1250"/>
      <c r="BT72" s="1250"/>
      <c r="BU72" s="1250"/>
      <c r="BV72" s="1250"/>
      <c r="BW72" s="1250"/>
      <c r="BX72" s="1250" t="s">
        <v>558</v>
      </c>
      <c r="BY72" s="1250"/>
      <c r="BZ72" s="1250"/>
      <c r="CA72" s="1250"/>
      <c r="CB72" s="1250"/>
      <c r="CC72" s="1250"/>
      <c r="CD72" s="1250"/>
      <c r="CE72" s="1250"/>
      <c r="CF72" s="1250" t="s">
        <v>559</v>
      </c>
      <c r="CG72" s="1250"/>
      <c r="CH72" s="1250"/>
      <c r="CI72" s="1250"/>
      <c r="CJ72" s="1250"/>
      <c r="CK72" s="1250"/>
      <c r="CL72" s="1250"/>
      <c r="CM72" s="1250"/>
      <c r="CN72" s="1250" t="s">
        <v>560</v>
      </c>
      <c r="CO72" s="1250"/>
      <c r="CP72" s="1250"/>
      <c r="CQ72" s="1250"/>
      <c r="CR72" s="1250"/>
      <c r="CS72" s="1250"/>
      <c r="CT72" s="1250"/>
      <c r="CU72" s="1250"/>
      <c r="CV72" s="1250" t="s">
        <v>561</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603</v>
      </c>
      <c r="AO73" s="1249"/>
      <c r="AP73" s="1249"/>
      <c r="AQ73" s="1249"/>
      <c r="AR73" s="1249"/>
      <c r="AS73" s="1249"/>
      <c r="AT73" s="1249"/>
      <c r="AU73" s="1249"/>
      <c r="AV73" s="1249"/>
      <c r="AW73" s="1249"/>
      <c r="AX73" s="1249"/>
      <c r="AY73" s="1249"/>
      <c r="AZ73" s="1249"/>
      <c r="BA73" s="1249"/>
      <c r="BB73" s="1249" t="s">
        <v>601</v>
      </c>
      <c r="BC73" s="1249"/>
      <c r="BD73" s="1249"/>
      <c r="BE73" s="1249"/>
      <c r="BF73" s="1249"/>
      <c r="BG73" s="1249"/>
      <c r="BH73" s="1249"/>
      <c r="BI73" s="1249"/>
      <c r="BJ73" s="1249"/>
      <c r="BK73" s="1249"/>
      <c r="BL73" s="1249"/>
      <c r="BM73" s="1249"/>
      <c r="BN73" s="1249"/>
      <c r="BO73" s="1249"/>
      <c r="BP73" s="1248">
        <v>90.9</v>
      </c>
      <c r="BQ73" s="1248"/>
      <c r="BR73" s="1248"/>
      <c r="BS73" s="1248"/>
      <c r="BT73" s="1248"/>
      <c r="BU73" s="1248"/>
      <c r="BV73" s="1248"/>
      <c r="BW73" s="1248"/>
      <c r="BX73" s="1248">
        <v>88.1</v>
      </c>
      <c r="BY73" s="1248"/>
      <c r="BZ73" s="1248"/>
      <c r="CA73" s="1248"/>
      <c r="CB73" s="1248"/>
      <c r="CC73" s="1248"/>
      <c r="CD73" s="1248"/>
      <c r="CE73" s="1248"/>
      <c r="CF73" s="1248">
        <v>89.2</v>
      </c>
      <c r="CG73" s="1248"/>
      <c r="CH73" s="1248"/>
      <c r="CI73" s="1248"/>
      <c r="CJ73" s="1248"/>
      <c r="CK73" s="1248"/>
      <c r="CL73" s="1248"/>
      <c r="CM73" s="1248"/>
      <c r="CN73" s="1248">
        <v>71.2</v>
      </c>
      <c r="CO73" s="1248"/>
      <c r="CP73" s="1248"/>
      <c r="CQ73" s="1248"/>
      <c r="CR73" s="1248"/>
      <c r="CS73" s="1248"/>
      <c r="CT73" s="1248"/>
      <c r="CU73" s="1248"/>
      <c r="CV73" s="1248">
        <v>51.5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600</v>
      </c>
      <c r="BC75" s="1249"/>
      <c r="BD75" s="1249"/>
      <c r="BE75" s="1249"/>
      <c r="BF75" s="1249"/>
      <c r="BG75" s="1249"/>
      <c r="BH75" s="1249"/>
      <c r="BI75" s="1249"/>
      <c r="BJ75" s="1249"/>
      <c r="BK75" s="1249"/>
      <c r="BL75" s="1249"/>
      <c r="BM75" s="1249"/>
      <c r="BN75" s="1249"/>
      <c r="BO75" s="1249"/>
      <c r="BP75" s="1248">
        <v>7.7</v>
      </c>
      <c r="BQ75" s="1248"/>
      <c r="BR75" s="1248"/>
      <c r="BS75" s="1248"/>
      <c r="BT75" s="1248"/>
      <c r="BU75" s="1248"/>
      <c r="BV75" s="1248"/>
      <c r="BW75" s="1248"/>
      <c r="BX75" s="1248">
        <v>7.5</v>
      </c>
      <c r="BY75" s="1248"/>
      <c r="BZ75" s="1248"/>
      <c r="CA75" s="1248"/>
      <c r="CB75" s="1248"/>
      <c r="CC75" s="1248"/>
      <c r="CD75" s="1248"/>
      <c r="CE75" s="1248"/>
      <c r="CF75" s="1248">
        <v>7.5</v>
      </c>
      <c r="CG75" s="1248"/>
      <c r="CH75" s="1248"/>
      <c r="CI75" s="1248"/>
      <c r="CJ75" s="1248"/>
      <c r="CK75" s="1248"/>
      <c r="CL75" s="1248"/>
      <c r="CM75" s="1248"/>
      <c r="CN75" s="1248">
        <v>7.4</v>
      </c>
      <c r="CO75" s="1248"/>
      <c r="CP75" s="1248"/>
      <c r="CQ75" s="1248"/>
      <c r="CR75" s="1248"/>
      <c r="CS75" s="1248"/>
      <c r="CT75" s="1248"/>
      <c r="CU75" s="1248"/>
      <c r="CV75" s="1248">
        <v>7.4</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602</v>
      </c>
      <c r="AO77" s="1250"/>
      <c r="AP77" s="1250"/>
      <c r="AQ77" s="1250"/>
      <c r="AR77" s="1250"/>
      <c r="AS77" s="1250"/>
      <c r="AT77" s="1250"/>
      <c r="AU77" s="1250"/>
      <c r="AV77" s="1250"/>
      <c r="AW77" s="1250"/>
      <c r="AX77" s="1250"/>
      <c r="AY77" s="1250"/>
      <c r="AZ77" s="1250"/>
      <c r="BA77" s="1250"/>
      <c r="BB77" s="1249" t="s">
        <v>601</v>
      </c>
      <c r="BC77" s="1249"/>
      <c r="BD77" s="1249"/>
      <c r="BE77" s="1249"/>
      <c r="BF77" s="1249"/>
      <c r="BG77" s="1249"/>
      <c r="BH77" s="1249"/>
      <c r="BI77" s="1249"/>
      <c r="BJ77" s="1249"/>
      <c r="BK77" s="1249"/>
      <c r="BL77" s="1249"/>
      <c r="BM77" s="1249"/>
      <c r="BN77" s="1249"/>
      <c r="BO77" s="1249"/>
      <c r="BP77" s="1248">
        <v>14</v>
      </c>
      <c r="BQ77" s="1248"/>
      <c r="BR77" s="1248"/>
      <c r="BS77" s="1248"/>
      <c r="BT77" s="1248"/>
      <c r="BU77" s="1248"/>
      <c r="BV77" s="1248"/>
      <c r="BW77" s="1248"/>
      <c r="BX77" s="1248">
        <v>11.4</v>
      </c>
      <c r="BY77" s="1248"/>
      <c r="BZ77" s="1248"/>
      <c r="CA77" s="1248"/>
      <c r="CB77" s="1248"/>
      <c r="CC77" s="1248"/>
      <c r="CD77" s="1248"/>
      <c r="CE77" s="1248"/>
      <c r="CF77" s="1248">
        <v>10.4</v>
      </c>
      <c r="CG77" s="1248"/>
      <c r="CH77" s="1248"/>
      <c r="CI77" s="1248"/>
      <c r="CJ77" s="1248"/>
      <c r="CK77" s="1248"/>
      <c r="CL77" s="1248"/>
      <c r="CM77" s="1248"/>
      <c r="CN77" s="1248">
        <v>10.9</v>
      </c>
      <c r="CO77" s="1248"/>
      <c r="CP77" s="1248"/>
      <c r="CQ77" s="1248"/>
      <c r="CR77" s="1248"/>
      <c r="CS77" s="1248"/>
      <c r="CT77" s="1248"/>
      <c r="CU77" s="1248"/>
      <c r="CV77" s="1248">
        <v>6.5</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600</v>
      </c>
      <c r="BC79" s="1249"/>
      <c r="BD79" s="1249"/>
      <c r="BE79" s="1249"/>
      <c r="BF79" s="1249"/>
      <c r="BG79" s="1249"/>
      <c r="BH79" s="1249"/>
      <c r="BI79" s="1249"/>
      <c r="BJ79" s="1249"/>
      <c r="BK79" s="1249"/>
      <c r="BL79" s="1249"/>
      <c r="BM79" s="1249"/>
      <c r="BN79" s="1249"/>
      <c r="BO79" s="1249"/>
      <c r="BP79" s="1248">
        <v>6.5</v>
      </c>
      <c r="BQ79" s="1248"/>
      <c r="BR79" s="1248"/>
      <c r="BS79" s="1248"/>
      <c r="BT79" s="1248"/>
      <c r="BU79" s="1248"/>
      <c r="BV79" s="1248"/>
      <c r="BW79" s="1248"/>
      <c r="BX79" s="1248">
        <v>6.7</v>
      </c>
      <c r="BY79" s="1248"/>
      <c r="BZ79" s="1248"/>
      <c r="CA79" s="1248"/>
      <c r="CB79" s="1248"/>
      <c r="CC79" s="1248"/>
      <c r="CD79" s="1248"/>
      <c r="CE79" s="1248"/>
      <c r="CF79" s="1248">
        <v>6.6</v>
      </c>
      <c r="CG79" s="1248"/>
      <c r="CH79" s="1248"/>
      <c r="CI79" s="1248"/>
      <c r="CJ79" s="1248"/>
      <c r="CK79" s="1248"/>
      <c r="CL79" s="1248"/>
      <c r="CM79" s="1248"/>
      <c r="CN79" s="1248">
        <v>5.9</v>
      </c>
      <c r="CO79" s="1248"/>
      <c r="CP79" s="1248"/>
      <c r="CQ79" s="1248"/>
      <c r="CR79" s="1248"/>
      <c r="CS79" s="1248"/>
      <c r="CT79" s="1248"/>
      <c r="CU79" s="1248"/>
      <c r="CV79" s="1248">
        <v>5.9</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B3D8WrI5Pwezf9utejcm39ycJGHotNuE8zH2E23UvU2FIzUeA05cbUOBfMROQIxKQGQ2Lh38m6A/4Eqks44yCw==" saltValue="quao2LF4CDINMXfjDd6vC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ZKs1Jd9hHL+3Ieo/RAXIVUOd7PCK14kBdxPhHkhRMTLQcGhJFRtLWdd/eXCrFXCbgwylnm+wzcQ7f10dapnShg==" saltValue="/toUe+sOrycNPMQVn6n2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Pw9scLVi1Y5UZCDxNiwq0oaiPcfKT1bkfrNCKxkav4HB/+br1pkcN+lm76JVKawYhEnTv9TAQhqLEnSOYeDEiw==" saltValue="w5FrQeryJWhiDdSOlCfz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41027</v>
      </c>
      <c r="E3" s="153"/>
      <c r="F3" s="154">
        <v>53655</v>
      </c>
      <c r="G3" s="155"/>
      <c r="H3" s="156"/>
    </row>
    <row r="4" spans="1:8" x14ac:dyDescent="0.2">
      <c r="A4" s="157"/>
      <c r="B4" s="158"/>
      <c r="C4" s="159"/>
      <c r="D4" s="160">
        <v>29246</v>
      </c>
      <c r="E4" s="161"/>
      <c r="F4" s="162">
        <v>32719</v>
      </c>
      <c r="G4" s="163"/>
      <c r="H4" s="164"/>
    </row>
    <row r="5" spans="1:8" x14ac:dyDescent="0.2">
      <c r="A5" s="145" t="s">
        <v>549</v>
      </c>
      <c r="B5" s="150"/>
      <c r="C5" s="151"/>
      <c r="D5" s="152">
        <v>45850</v>
      </c>
      <c r="E5" s="153"/>
      <c r="F5" s="154">
        <v>53869</v>
      </c>
      <c r="G5" s="155"/>
      <c r="H5" s="156"/>
    </row>
    <row r="6" spans="1:8" x14ac:dyDescent="0.2">
      <c r="A6" s="157"/>
      <c r="B6" s="158"/>
      <c r="C6" s="159"/>
      <c r="D6" s="160">
        <v>29348</v>
      </c>
      <c r="E6" s="161"/>
      <c r="F6" s="162">
        <v>35046</v>
      </c>
      <c r="G6" s="163"/>
      <c r="H6" s="164"/>
    </row>
    <row r="7" spans="1:8" x14ac:dyDescent="0.2">
      <c r="A7" s="145" t="s">
        <v>550</v>
      </c>
      <c r="B7" s="150"/>
      <c r="C7" s="151"/>
      <c r="D7" s="152">
        <v>69628</v>
      </c>
      <c r="E7" s="153"/>
      <c r="F7" s="154">
        <v>59119</v>
      </c>
      <c r="G7" s="155"/>
      <c r="H7" s="156"/>
    </row>
    <row r="8" spans="1:8" x14ac:dyDescent="0.2">
      <c r="A8" s="157"/>
      <c r="B8" s="158"/>
      <c r="C8" s="159"/>
      <c r="D8" s="160">
        <v>30193</v>
      </c>
      <c r="E8" s="161"/>
      <c r="F8" s="162">
        <v>29900</v>
      </c>
      <c r="G8" s="163"/>
      <c r="H8" s="164"/>
    </row>
    <row r="9" spans="1:8" x14ac:dyDescent="0.2">
      <c r="A9" s="145" t="s">
        <v>551</v>
      </c>
      <c r="B9" s="150"/>
      <c r="C9" s="151"/>
      <c r="D9" s="152">
        <v>88639</v>
      </c>
      <c r="E9" s="153"/>
      <c r="F9" s="154">
        <v>53895</v>
      </c>
      <c r="G9" s="155"/>
      <c r="H9" s="156"/>
    </row>
    <row r="10" spans="1:8" x14ac:dyDescent="0.2">
      <c r="A10" s="157"/>
      <c r="B10" s="158"/>
      <c r="C10" s="159"/>
      <c r="D10" s="160">
        <v>27605</v>
      </c>
      <c r="E10" s="161"/>
      <c r="F10" s="162">
        <v>31224</v>
      </c>
      <c r="G10" s="163"/>
      <c r="H10" s="164"/>
    </row>
    <row r="11" spans="1:8" x14ac:dyDescent="0.2">
      <c r="A11" s="145" t="s">
        <v>552</v>
      </c>
      <c r="B11" s="150"/>
      <c r="C11" s="151"/>
      <c r="D11" s="152">
        <v>36845</v>
      </c>
      <c r="E11" s="153"/>
      <c r="F11" s="154">
        <v>56181</v>
      </c>
      <c r="G11" s="155"/>
      <c r="H11" s="156"/>
    </row>
    <row r="12" spans="1:8" x14ac:dyDescent="0.2">
      <c r="A12" s="157"/>
      <c r="B12" s="158"/>
      <c r="C12" s="165"/>
      <c r="D12" s="160">
        <v>24893</v>
      </c>
      <c r="E12" s="161"/>
      <c r="F12" s="162">
        <v>32039</v>
      </c>
      <c r="G12" s="163"/>
      <c r="H12" s="164"/>
    </row>
    <row r="13" spans="1:8" x14ac:dyDescent="0.2">
      <c r="A13" s="145"/>
      <c r="B13" s="150"/>
      <c r="C13" s="166"/>
      <c r="D13" s="167">
        <v>56398</v>
      </c>
      <c r="E13" s="168"/>
      <c r="F13" s="169">
        <v>55344</v>
      </c>
      <c r="G13" s="170"/>
      <c r="H13" s="156"/>
    </row>
    <row r="14" spans="1:8" x14ac:dyDescent="0.2">
      <c r="A14" s="157"/>
      <c r="B14" s="158"/>
      <c r="C14" s="159"/>
      <c r="D14" s="160">
        <v>28257</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5.0999999999999996</v>
      </c>
      <c r="C19" s="171">
        <f>ROUND(VALUE(SUBSTITUTE(実質収支比率等に係る経年分析!G$48,"▲","-")),2)</f>
        <v>4.8600000000000003</v>
      </c>
      <c r="D19" s="171">
        <f>ROUND(VALUE(SUBSTITUTE(実質収支比率等に係る経年分析!H$48,"▲","-")),2)</f>
        <v>5.93</v>
      </c>
      <c r="E19" s="171">
        <f>ROUND(VALUE(SUBSTITUTE(実質収支比率等に係る経年分析!I$48,"▲","-")),2)</f>
        <v>10.43</v>
      </c>
      <c r="F19" s="171">
        <f>ROUND(VALUE(SUBSTITUTE(実質収支比率等に係る経年分析!J$48,"▲","-")),2)</f>
        <v>15.86</v>
      </c>
    </row>
    <row r="20" spans="1:11" x14ac:dyDescent="0.2">
      <c r="A20" s="171" t="s">
        <v>55</v>
      </c>
      <c r="B20" s="171">
        <f>ROUND(VALUE(SUBSTITUTE(実質収支比率等に係る経年分析!F$47,"▲","-")),2)</f>
        <v>14.43</v>
      </c>
      <c r="C20" s="171">
        <f>ROUND(VALUE(SUBSTITUTE(実質収支比率等に係る経年分析!G$47,"▲","-")),2)</f>
        <v>14.4</v>
      </c>
      <c r="D20" s="171">
        <f>ROUND(VALUE(SUBSTITUTE(実質収支比率等に係る経年分析!H$47,"▲","-")),2)</f>
        <v>14.44</v>
      </c>
      <c r="E20" s="171">
        <f>ROUND(VALUE(SUBSTITUTE(実質収支比率等に係る経年分析!I$47,"▲","-")),2)</f>
        <v>13.84</v>
      </c>
      <c r="F20" s="171">
        <f>ROUND(VALUE(SUBSTITUTE(実質収支比率等に係る経年分析!J$47,"▲","-")),2)</f>
        <v>13.2</v>
      </c>
    </row>
    <row r="21" spans="1:11" x14ac:dyDescent="0.2">
      <c r="A21" s="171" t="s">
        <v>56</v>
      </c>
      <c r="B21" s="171">
        <f>IF(ISNUMBER(VALUE(SUBSTITUTE(実質収支比率等に係る経年分析!F$49,"▲","-"))),ROUND(VALUE(SUBSTITUTE(実質収支比率等に係る経年分析!F$49,"▲","-")),2),NA())</f>
        <v>-2.62</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1.06</v>
      </c>
      <c r="E21" s="171">
        <f>IF(ISNUMBER(VALUE(SUBSTITUTE(実質収支比率等に係る経年分析!I$49,"▲","-"))),ROUND(VALUE(SUBSTITUTE(実質収支比率等に係る経年分析!I$49,"▲","-")),2),NA())</f>
        <v>4.75</v>
      </c>
      <c r="F21" s="171">
        <f>IF(ISNUMBER(VALUE(SUBSTITUTE(実質収支比率等に係る経年分析!J$49,"▲","-"))),ROUND(VALUE(SUBSTITUTE(実質収支比率等に係る経年分析!J$49,"▲","-")),2),NA())</f>
        <v>5.91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公共下水道事業会計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0.35</v>
      </c>
    </row>
    <row r="30" spans="1:11" x14ac:dyDescent="0.2">
      <c r="A30" s="172" t="str">
        <f>IF(連結実質赤字比率に係る赤字・黒字の構成分析!C$40="",NA(),連結実質赤字比率に係る赤字・黒字の構成分析!C$40)</f>
        <v>食肉事業センター特別会計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0.44</v>
      </c>
    </row>
    <row r="31" spans="1:11" x14ac:dyDescent="0.2">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2">
      <c r="A32" s="172" t="str">
        <f>IF(連結実質赤字比率に係る赤字・黒字の構成分析!C$38="",NA(),連結実質赤字比率に係る赤字・黒字の構成分析!C$38)</f>
        <v>住宅新築資金等貸付特別会計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0.95</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3.89</v>
      </c>
    </row>
    <row r="34" spans="1:16" x14ac:dyDescent="0.2">
      <c r="A34" s="172" t="str">
        <f>IF(連結実質赤字比率に係る赤字・黒字の構成分析!C$36="",NA(),連結実質赤字比率に係る赤字・黒字の構成分析!C$36)</f>
        <v>上水道事業会計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8.6999999999999993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752</v>
      </c>
      <c r="E42" s="173"/>
      <c r="F42" s="173"/>
      <c r="G42" s="173">
        <f>'実質公債費比率（分子）の構造'!L$52</f>
        <v>751</v>
      </c>
      <c r="H42" s="173"/>
      <c r="I42" s="173"/>
      <c r="J42" s="173">
        <f>'実質公債費比率（分子）の構造'!M$52</f>
        <v>740</v>
      </c>
      <c r="K42" s="173"/>
      <c r="L42" s="173"/>
      <c r="M42" s="173">
        <f>'実質公債費比率（分子）の構造'!N$52</f>
        <v>734</v>
      </c>
      <c r="N42" s="173"/>
      <c r="O42" s="173"/>
      <c r="P42" s="173">
        <f>'実質公債費比率（分子）の構造'!O$52</f>
        <v>755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7</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140</v>
      </c>
      <c r="C45" s="173"/>
      <c r="D45" s="173"/>
      <c r="E45" s="173">
        <f>'実質公債費比率（分子）の構造'!L$49</f>
        <v>144</v>
      </c>
      <c r="F45" s="173"/>
      <c r="G45" s="173"/>
      <c r="H45" s="173">
        <f>'実質公債費比率（分子）の構造'!M$49</f>
        <v>146</v>
      </c>
      <c r="I45" s="173"/>
      <c r="J45" s="173"/>
      <c r="K45" s="173">
        <f>'実質公債費比率（分子）の構造'!N$49</f>
        <v>147</v>
      </c>
      <c r="L45" s="173"/>
      <c r="M45" s="173"/>
      <c r="N45" s="173">
        <f>'実質公債費比率（分子）の構造'!O$49</f>
        <v>127</v>
      </c>
      <c r="O45" s="173"/>
      <c r="P45" s="173"/>
    </row>
    <row r="46" spans="1:16" x14ac:dyDescent="0.2">
      <c r="A46" s="173" t="s">
        <v>67</v>
      </c>
      <c r="B46" s="173">
        <f>'実質公債費比率（分子）の構造'!K$48</f>
        <v>232</v>
      </c>
      <c r="C46" s="173"/>
      <c r="D46" s="173"/>
      <c r="E46" s="173">
        <f>'実質公債費比率（分子）の構造'!L$48</f>
        <v>238</v>
      </c>
      <c r="F46" s="173"/>
      <c r="G46" s="173"/>
      <c r="H46" s="173">
        <f>'実質公債費比率（分子）の構造'!M$48</f>
        <v>234</v>
      </c>
      <c r="I46" s="173"/>
      <c r="J46" s="173"/>
      <c r="K46" s="173">
        <f>'実質公債費比率（分子）の構造'!N$48</f>
        <v>186</v>
      </c>
      <c r="L46" s="173"/>
      <c r="M46" s="173"/>
      <c r="N46" s="173">
        <f>'実質公債費比率（分子）の構造'!O$48</f>
        <v>183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826</v>
      </c>
      <c r="C49" s="173"/>
      <c r="D49" s="173"/>
      <c r="E49" s="173">
        <f>'実質公債費比率（分子）の構造'!L$45</f>
        <v>811</v>
      </c>
      <c r="F49" s="173"/>
      <c r="G49" s="173"/>
      <c r="H49" s="173">
        <f>'実質公債費比率（分子）の構造'!M$45</f>
        <v>820</v>
      </c>
      <c r="I49" s="173"/>
      <c r="J49" s="173"/>
      <c r="K49" s="173">
        <f>'実質公債費比率（分子）の構造'!N$45</f>
        <v>854</v>
      </c>
      <c r="L49" s="173"/>
      <c r="M49" s="173"/>
      <c r="N49" s="173">
        <f>'実質公債費比率（分子）の構造'!O$45</f>
        <v>930</v>
      </c>
      <c r="O49" s="173"/>
      <c r="P49" s="173"/>
    </row>
    <row r="50" spans="1:16" x14ac:dyDescent="0.2">
      <c r="A50" s="173" t="s">
        <v>71</v>
      </c>
      <c r="B50" s="173" t="e">
        <f>NA()</f>
        <v>#N/A</v>
      </c>
      <c r="C50" s="173">
        <f>IF(ISNUMBER('実質公債費比率（分子）の構造'!K$53),'実質公債費比率（分子）の構造'!K$53,NA())</f>
        <v>453</v>
      </c>
      <c r="D50" s="173" t="e">
        <f>NA()</f>
        <v>#N/A</v>
      </c>
      <c r="E50" s="173" t="e">
        <f>NA()</f>
        <v>#N/A</v>
      </c>
      <c r="F50" s="173">
        <f>IF(ISNUMBER('実質公債費比率（分子）の構造'!L$53),'実質公債費比率（分子）の構造'!L$53,NA())</f>
        <v>442</v>
      </c>
      <c r="G50" s="173" t="e">
        <f>NA()</f>
        <v>#N/A</v>
      </c>
      <c r="H50" s="173" t="e">
        <f>NA()</f>
        <v>#N/A</v>
      </c>
      <c r="I50" s="173">
        <f>IF(ISNUMBER('実質公債費比率（分子）の構造'!M$53),'実質公債費比率（分子）の構造'!M$53,NA())</f>
        <v>460</v>
      </c>
      <c r="J50" s="173" t="e">
        <f>NA()</f>
        <v>#N/A</v>
      </c>
      <c r="K50" s="173" t="e">
        <f>NA()</f>
        <v>#N/A</v>
      </c>
      <c r="L50" s="173">
        <f>IF(ISNUMBER('実質公債費比率（分子）の構造'!N$53),'実質公債費比率（分子）の構造'!N$53,NA())</f>
        <v>453</v>
      </c>
      <c r="M50" s="173" t="e">
        <f>NA()</f>
        <v>#N/A</v>
      </c>
      <c r="N50" s="173" t="e">
        <f>NA()</f>
        <v>#N/A</v>
      </c>
      <c r="O50" s="173">
        <f>IF(ISNUMBER('実質公債費比率（分子）の構造'!O$53),'実質公債費比率（分子）の構造'!O$53,NA())</f>
        <v>485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8385</v>
      </c>
      <c r="E56" s="172"/>
      <c r="F56" s="172"/>
      <c r="G56" s="172">
        <f>'将来負担比率（分子）の構造'!J$52</f>
        <v>8329</v>
      </c>
      <c r="H56" s="172"/>
      <c r="I56" s="172"/>
      <c r="J56" s="172">
        <f>'将来負担比率（分子）の構造'!K$52</f>
        <v>8098</v>
      </c>
      <c r="K56" s="172"/>
      <c r="L56" s="172"/>
      <c r="M56" s="172">
        <f>'将来負担比率（分子）の構造'!L$52</f>
        <v>8214</v>
      </c>
      <c r="N56" s="172"/>
      <c r="O56" s="172"/>
      <c r="P56" s="172">
        <f>'将来負担比率（分子）の構造'!M$52</f>
        <v>8174</v>
      </c>
    </row>
    <row r="57" spans="1:16" x14ac:dyDescent="0.2">
      <c r="A57" s="172" t="s">
        <v>42</v>
      </c>
      <c r="B57" s="172"/>
      <c r="C57" s="172"/>
      <c r="D57" s="172">
        <f>'将来負担比率（分子）の構造'!I$51</f>
        <v>139</v>
      </c>
      <c r="E57" s="172"/>
      <c r="F57" s="172"/>
      <c r="G57" s="172">
        <f>'将来負担比率（分子）の構造'!J$51</f>
        <v>115</v>
      </c>
      <c r="H57" s="172"/>
      <c r="I57" s="172"/>
      <c r="J57" s="172">
        <f>'将来負担比率（分子）の構造'!K$51</f>
        <v>98</v>
      </c>
      <c r="K57" s="172"/>
      <c r="L57" s="172"/>
      <c r="M57" s="172">
        <f>'将来負担比率（分子）の構造'!L$51</f>
        <v>81</v>
      </c>
      <c r="N57" s="172"/>
      <c r="O57" s="172"/>
      <c r="P57" s="172">
        <f>'将来負担比率（分子）の構造'!M$51</f>
        <v>17</v>
      </c>
    </row>
    <row r="58" spans="1:16" x14ac:dyDescent="0.2">
      <c r="A58" s="172" t="s">
        <v>41</v>
      </c>
      <c r="B58" s="172"/>
      <c r="C58" s="172"/>
      <c r="D58" s="172">
        <f>'将来負担比率（分子）の構造'!I$50</f>
        <v>1734</v>
      </c>
      <c r="E58" s="172"/>
      <c r="F58" s="172"/>
      <c r="G58" s="172">
        <f>'将来負担比率（分子）の構造'!J$50</f>
        <v>2060</v>
      </c>
      <c r="H58" s="172"/>
      <c r="I58" s="172"/>
      <c r="J58" s="172">
        <f>'将来負担比率（分子）の構造'!K$50</f>
        <v>2426</v>
      </c>
      <c r="K58" s="172"/>
      <c r="L58" s="172"/>
      <c r="M58" s="172">
        <f>'将来負担比率（分子）の構造'!L$50</f>
        <v>3102</v>
      </c>
      <c r="N58" s="172"/>
      <c r="O58" s="172"/>
      <c r="P58" s="172">
        <f>'将来負担比率（分子）の構造'!M$50</f>
        <v>4201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2218</v>
      </c>
      <c r="C62" s="172"/>
      <c r="D62" s="172"/>
      <c r="E62" s="172">
        <f>'将来負担比率（分子）の構造'!J$45</f>
        <v>2136</v>
      </c>
      <c r="F62" s="172"/>
      <c r="G62" s="172"/>
      <c r="H62" s="172">
        <f>'将来負担比率（分子）の構造'!K$45</f>
        <v>2177</v>
      </c>
      <c r="I62" s="172"/>
      <c r="J62" s="172"/>
      <c r="K62" s="172">
        <f>'将来負担比率（分子）の構造'!L$45</f>
        <v>2219</v>
      </c>
      <c r="L62" s="172"/>
      <c r="M62" s="172"/>
      <c r="N62" s="172">
        <f>'将来負担比率（分子）の構造'!M$45</f>
        <v>2162</v>
      </c>
      <c r="O62" s="172"/>
      <c r="P62" s="172"/>
    </row>
    <row r="63" spans="1:16" x14ac:dyDescent="0.2">
      <c r="A63" s="172" t="s">
        <v>34</v>
      </c>
      <c r="B63" s="172">
        <f>'将来負担比率（分子）の構造'!I$44</f>
        <v>840</v>
      </c>
      <c r="C63" s="172"/>
      <c r="D63" s="172"/>
      <c r="E63" s="172">
        <f>'将来負担比率（分子）の構造'!J$44</f>
        <v>705</v>
      </c>
      <c r="F63" s="172"/>
      <c r="G63" s="172"/>
      <c r="H63" s="172">
        <f>'将来負担比率（分子）の構造'!K$44</f>
        <v>535</v>
      </c>
      <c r="I63" s="172"/>
      <c r="J63" s="172"/>
      <c r="K63" s="172">
        <f>'将来負担比率（分子）の構造'!L$44</f>
        <v>510</v>
      </c>
      <c r="L63" s="172"/>
      <c r="M63" s="172"/>
      <c r="N63" s="172">
        <f>'将来負担比率（分子）の構造'!M$44</f>
        <v>717</v>
      </c>
      <c r="O63" s="172"/>
      <c r="P63" s="172"/>
    </row>
    <row r="64" spans="1:16" x14ac:dyDescent="0.2">
      <c r="A64" s="172" t="s">
        <v>33</v>
      </c>
      <c r="B64" s="172">
        <f>'将来負担比率（分子）の構造'!I$43</f>
        <v>2498</v>
      </c>
      <c r="C64" s="172"/>
      <c r="D64" s="172"/>
      <c r="E64" s="172">
        <f>'将来負担比率（分子）の構造'!J$43</f>
        <v>2370</v>
      </c>
      <c r="F64" s="172"/>
      <c r="G64" s="172"/>
      <c r="H64" s="172">
        <f>'将来負担比率（分子）の構造'!K$43</f>
        <v>2205</v>
      </c>
      <c r="I64" s="172"/>
      <c r="J64" s="172"/>
      <c r="K64" s="172">
        <f>'将来負担比率（分子）の構造'!L$43</f>
        <v>1904</v>
      </c>
      <c r="L64" s="172"/>
      <c r="M64" s="172"/>
      <c r="N64" s="172">
        <f>'将来負担比率（分子）の構造'!M$43</f>
        <v>1631</v>
      </c>
      <c r="O64" s="172"/>
      <c r="P64" s="172"/>
    </row>
    <row r="65" spans="1:16" x14ac:dyDescent="0.2">
      <c r="A65" s="172" t="s">
        <v>32</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10110</v>
      </c>
      <c r="C66" s="172"/>
      <c r="D66" s="172"/>
      <c r="E66" s="172">
        <f>'将来負担比率（分子）の構造'!J$41</f>
        <v>10544</v>
      </c>
      <c r="F66" s="172"/>
      <c r="G66" s="172"/>
      <c r="H66" s="172">
        <f>'将来負担比率（分子）の構造'!K$41</f>
        <v>11005</v>
      </c>
      <c r="I66" s="172"/>
      <c r="J66" s="172"/>
      <c r="K66" s="172">
        <f>'将来負担比率（分子）の構造'!L$41</f>
        <v>11195</v>
      </c>
      <c r="L66" s="172"/>
      <c r="M66" s="172"/>
      <c r="N66" s="172">
        <f>'将来負担比率（分子）の構造'!M$41</f>
        <v>11252</v>
      </c>
      <c r="O66" s="172"/>
      <c r="P66" s="172"/>
    </row>
    <row r="67" spans="1:16" x14ac:dyDescent="0.2">
      <c r="A67" s="172" t="s">
        <v>75</v>
      </c>
      <c r="B67" s="172" t="e">
        <f>NA()</f>
        <v>#N/A</v>
      </c>
      <c r="C67" s="172">
        <f>IF(ISNUMBER('将来負担比率（分子）の構造'!I$53), IF('将来負担比率（分子）の構造'!I$53 &lt; 0, 0, '将来負担比率（分子）の構造'!I$53), NA())</f>
        <v>5410</v>
      </c>
      <c r="D67" s="172" t="e">
        <f>NA()</f>
        <v>#N/A</v>
      </c>
      <c r="E67" s="172" t="e">
        <f>NA()</f>
        <v>#N/A</v>
      </c>
      <c r="F67" s="172">
        <f>IF(ISNUMBER('将来負担比率（分子）の構造'!J$53), IF('将来負担比率（分子）の構造'!J$53 &lt; 0, 0, '将来負担比率（分子）の構造'!J$53), NA())</f>
        <v>5251</v>
      </c>
      <c r="G67" s="172" t="e">
        <f>NA()</f>
        <v>#N/A</v>
      </c>
      <c r="H67" s="172" t="e">
        <f>NA()</f>
        <v>#N/A</v>
      </c>
      <c r="I67" s="172">
        <f>IF(ISNUMBER('将来負担比率（分子）の構造'!K$53), IF('将来負担比率（分子）の構造'!K$53 &lt; 0, 0, '将来負担比率（分子）の構造'!K$53), NA())</f>
        <v>5301</v>
      </c>
      <c r="J67" s="172" t="e">
        <f>NA()</f>
        <v>#N/A</v>
      </c>
      <c r="K67" s="172" t="e">
        <f>NA()</f>
        <v>#N/A</v>
      </c>
      <c r="L67" s="172">
        <f>IF(ISNUMBER('将来負担比率（分子）の構造'!L$53), IF('将来負担比率（分子）の構造'!L$53 &lt; 0, 0, '将来負担比率（分子）の構造'!L$53), NA())</f>
        <v>4431</v>
      </c>
      <c r="M67" s="172" t="e">
        <f>NA()</f>
        <v>#N/A</v>
      </c>
      <c r="N67" s="172" t="e">
        <f>NA()</f>
        <v>#N/A</v>
      </c>
      <c r="O67" s="172">
        <f>IF(ISNUMBER('将来負担比率（分子）の構造'!M$53), IF('将来負担比率（分子）の構造'!M$53 &lt; 0, 0, '将来負担比率（分子）の構造'!M$53), NA())</f>
        <v>3369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962</v>
      </c>
      <c r="C72" s="176">
        <f>基金残高に係る経年分析!G55</f>
        <v>962</v>
      </c>
      <c r="D72" s="176">
        <f>基金残高に係る経年分析!H55</f>
        <v>962</v>
      </c>
    </row>
    <row r="73" spans="1:16" x14ac:dyDescent="0.2">
      <c r="A73" s="175" t="s">
        <v>78</v>
      </c>
      <c r="B73" s="176">
        <f>基金残高に係る経年分析!F56</f>
        <v>59</v>
      </c>
      <c r="C73" s="176">
        <f>基金残高に係る経年分析!G56</f>
        <v>59</v>
      </c>
      <c r="D73" s="176">
        <f>基金残高に係る経年分析!H56</f>
        <v>194</v>
      </c>
    </row>
    <row r="74" spans="1:16" x14ac:dyDescent="0.2">
      <c r="A74" s="175" t="s">
        <v>79</v>
      </c>
      <c r="B74" s="176">
        <f>基金残高に係る経年分析!F57</f>
        <v>868</v>
      </c>
      <c r="C74" s="176">
        <f>基金残高に係る経年分析!G57</f>
        <v>1382</v>
      </c>
      <c r="D74" s="176">
        <f>基金残高に係る経年分析!H57</f>
        <v>2184</v>
      </c>
    </row>
  </sheetData>
  <sheetProtection algorithmName="SHA-512" hashValue="KhZAz5TsdUxr2sHMxYSADcLPVCM/czqeR1le5VcVswbwhDzPc95jU54tiAdDm4yQgR901e2bEOdvarOp9uWiGA==" saltValue="A2GSwCsrUzpOIifgQSOi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226</v>
      </c>
      <c r="C5" s="697"/>
      <c r="D5" s="697"/>
      <c r="E5" s="697"/>
      <c r="F5" s="697"/>
      <c r="G5" s="697"/>
      <c r="H5" s="697"/>
      <c r="I5" s="697"/>
      <c r="J5" s="697"/>
      <c r="K5" s="697"/>
      <c r="L5" s="697"/>
      <c r="M5" s="697"/>
      <c r="N5" s="697"/>
      <c r="O5" s="697"/>
      <c r="P5" s="697"/>
      <c r="Q5" s="698"/>
      <c r="R5" s="682">
        <v>3460566</v>
      </c>
      <c r="S5" s="683"/>
      <c r="T5" s="683"/>
      <c r="U5" s="683"/>
      <c r="V5" s="683"/>
      <c r="W5" s="683"/>
      <c r="X5" s="683"/>
      <c r="Y5" s="726"/>
      <c r="Z5" s="744">
        <v>24.7</v>
      </c>
      <c r="AA5" s="744"/>
      <c r="AB5" s="744"/>
      <c r="AC5" s="744"/>
      <c r="AD5" s="745">
        <v>3460566</v>
      </c>
      <c r="AE5" s="745"/>
      <c r="AF5" s="745"/>
      <c r="AG5" s="745"/>
      <c r="AH5" s="745"/>
      <c r="AI5" s="745"/>
      <c r="AJ5" s="745"/>
      <c r="AK5" s="745"/>
      <c r="AL5" s="727">
        <v>49.1</v>
      </c>
      <c r="AM5" s="701"/>
      <c r="AN5" s="701"/>
      <c r="AO5" s="728"/>
      <c r="AP5" s="696" t="s">
        <v>227</v>
      </c>
      <c r="AQ5" s="697"/>
      <c r="AR5" s="697"/>
      <c r="AS5" s="697"/>
      <c r="AT5" s="697"/>
      <c r="AU5" s="697"/>
      <c r="AV5" s="697"/>
      <c r="AW5" s="697"/>
      <c r="AX5" s="697"/>
      <c r="AY5" s="697"/>
      <c r="AZ5" s="697"/>
      <c r="BA5" s="697"/>
      <c r="BB5" s="697"/>
      <c r="BC5" s="697"/>
      <c r="BD5" s="697"/>
      <c r="BE5" s="697"/>
      <c r="BF5" s="698"/>
      <c r="BG5" s="629">
        <v>3458353</v>
      </c>
      <c r="BH5" s="630"/>
      <c r="BI5" s="630"/>
      <c r="BJ5" s="630"/>
      <c r="BK5" s="630"/>
      <c r="BL5" s="630"/>
      <c r="BM5" s="630"/>
      <c r="BN5" s="631"/>
      <c r="BO5" s="656">
        <v>99.9</v>
      </c>
      <c r="BP5" s="656"/>
      <c r="BQ5" s="656"/>
      <c r="BR5" s="656"/>
      <c r="BS5" s="657" t="s">
        <v>128</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2">
      <c r="B6" s="626" t="s">
        <v>231</v>
      </c>
      <c r="C6" s="627"/>
      <c r="D6" s="627"/>
      <c r="E6" s="627"/>
      <c r="F6" s="627"/>
      <c r="G6" s="627"/>
      <c r="H6" s="627"/>
      <c r="I6" s="627"/>
      <c r="J6" s="627"/>
      <c r="K6" s="627"/>
      <c r="L6" s="627"/>
      <c r="M6" s="627"/>
      <c r="N6" s="627"/>
      <c r="O6" s="627"/>
      <c r="P6" s="627"/>
      <c r="Q6" s="628"/>
      <c r="R6" s="629">
        <v>182316</v>
      </c>
      <c r="S6" s="630"/>
      <c r="T6" s="630"/>
      <c r="U6" s="630"/>
      <c r="V6" s="630"/>
      <c r="W6" s="630"/>
      <c r="X6" s="630"/>
      <c r="Y6" s="631"/>
      <c r="Z6" s="656">
        <v>1.3</v>
      </c>
      <c r="AA6" s="656"/>
      <c r="AB6" s="656"/>
      <c r="AC6" s="656"/>
      <c r="AD6" s="657">
        <v>182316</v>
      </c>
      <c r="AE6" s="657"/>
      <c r="AF6" s="657"/>
      <c r="AG6" s="657"/>
      <c r="AH6" s="657"/>
      <c r="AI6" s="657"/>
      <c r="AJ6" s="657"/>
      <c r="AK6" s="657"/>
      <c r="AL6" s="632">
        <v>2.6</v>
      </c>
      <c r="AM6" s="633"/>
      <c r="AN6" s="633"/>
      <c r="AO6" s="658"/>
      <c r="AP6" s="626" t="s">
        <v>232</v>
      </c>
      <c r="AQ6" s="627"/>
      <c r="AR6" s="627"/>
      <c r="AS6" s="627"/>
      <c r="AT6" s="627"/>
      <c r="AU6" s="627"/>
      <c r="AV6" s="627"/>
      <c r="AW6" s="627"/>
      <c r="AX6" s="627"/>
      <c r="AY6" s="627"/>
      <c r="AZ6" s="627"/>
      <c r="BA6" s="627"/>
      <c r="BB6" s="627"/>
      <c r="BC6" s="627"/>
      <c r="BD6" s="627"/>
      <c r="BE6" s="627"/>
      <c r="BF6" s="628"/>
      <c r="BG6" s="629">
        <v>3458353</v>
      </c>
      <c r="BH6" s="630"/>
      <c r="BI6" s="630"/>
      <c r="BJ6" s="630"/>
      <c r="BK6" s="630"/>
      <c r="BL6" s="630"/>
      <c r="BM6" s="630"/>
      <c r="BN6" s="631"/>
      <c r="BO6" s="656">
        <v>99.9</v>
      </c>
      <c r="BP6" s="656"/>
      <c r="BQ6" s="656"/>
      <c r="BR6" s="656"/>
      <c r="BS6" s="657" t="s">
        <v>233</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102811</v>
      </c>
      <c r="CS6" s="630"/>
      <c r="CT6" s="630"/>
      <c r="CU6" s="630"/>
      <c r="CV6" s="630"/>
      <c r="CW6" s="630"/>
      <c r="CX6" s="630"/>
      <c r="CY6" s="631"/>
      <c r="CZ6" s="727">
        <v>0.8</v>
      </c>
      <c r="DA6" s="701"/>
      <c r="DB6" s="701"/>
      <c r="DC6" s="730"/>
      <c r="DD6" s="635" t="s">
        <v>233</v>
      </c>
      <c r="DE6" s="630"/>
      <c r="DF6" s="630"/>
      <c r="DG6" s="630"/>
      <c r="DH6" s="630"/>
      <c r="DI6" s="630"/>
      <c r="DJ6" s="630"/>
      <c r="DK6" s="630"/>
      <c r="DL6" s="630"/>
      <c r="DM6" s="630"/>
      <c r="DN6" s="630"/>
      <c r="DO6" s="630"/>
      <c r="DP6" s="631"/>
      <c r="DQ6" s="635">
        <v>102351</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2500</v>
      </c>
      <c r="S7" s="630"/>
      <c r="T7" s="630"/>
      <c r="U7" s="630"/>
      <c r="V7" s="630"/>
      <c r="W7" s="630"/>
      <c r="X7" s="630"/>
      <c r="Y7" s="631"/>
      <c r="Z7" s="656">
        <v>0</v>
      </c>
      <c r="AA7" s="656"/>
      <c r="AB7" s="656"/>
      <c r="AC7" s="656"/>
      <c r="AD7" s="657">
        <v>2500</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1451004</v>
      </c>
      <c r="BH7" s="630"/>
      <c r="BI7" s="630"/>
      <c r="BJ7" s="630"/>
      <c r="BK7" s="630"/>
      <c r="BL7" s="630"/>
      <c r="BM7" s="630"/>
      <c r="BN7" s="631"/>
      <c r="BO7" s="656">
        <v>41.9</v>
      </c>
      <c r="BP7" s="656"/>
      <c r="BQ7" s="656"/>
      <c r="BR7" s="656"/>
      <c r="BS7" s="657" t="s">
        <v>128</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3072168</v>
      </c>
      <c r="CS7" s="630"/>
      <c r="CT7" s="630"/>
      <c r="CU7" s="630"/>
      <c r="CV7" s="630"/>
      <c r="CW7" s="630"/>
      <c r="CX7" s="630"/>
      <c r="CY7" s="631"/>
      <c r="CZ7" s="656">
        <v>24</v>
      </c>
      <c r="DA7" s="656"/>
      <c r="DB7" s="656"/>
      <c r="DC7" s="656"/>
      <c r="DD7" s="635">
        <v>300772</v>
      </c>
      <c r="DE7" s="630"/>
      <c r="DF7" s="630"/>
      <c r="DG7" s="630"/>
      <c r="DH7" s="630"/>
      <c r="DI7" s="630"/>
      <c r="DJ7" s="630"/>
      <c r="DK7" s="630"/>
      <c r="DL7" s="630"/>
      <c r="DM7" s="630"/>
      <c r="DN7" s="630"/>
      <c r="DO7" s="630"/>
      <c r="DP7" s="631"/>
      <c r="DQ7" s="635">
        <v>1652489</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20892</v>
      </c>
      <c r="S8" s="630"/>
      <c r="T8" s="630"/>
      <c r="U8" s="630"/>
      <c r="V8" s="630"/>
      <c r="W8" s="630"/>
      <c r="X8" s="630"/>
      <c r="Y8" s="631"/>
      <c r="Z8" s="656">
        <v>0.1</v>
      </c>
      <c r="AA8" s="656"/>
      <c r="AB8" s="656"/>
      <c r="AC8" s="656"/>
      <c r="AD8" s="657">
        <v>20892</v>
      </c>
      <c r="AE8" s="657"/>
      <c r="AF8" s="657"/>
      <c r="AG8" s="657"/>
      <c r="AH8" s="657"/>
      <c r="AI8" s="657"/>
      <c r="AJ8" s="657"/>
      <c r="AK8" s="657"/>
      <c r="AL8" s="632">
        <v>0.3</v>
      </c>
      <c r="AM8" s="633"/>
      <c r="AN8" s="633"/>
      <c r="AO8" s="658"/>
      <c r="AP8" s="626" t="s">
        <v>239</v>
      </c>
      <c r="AQ8" s="627"/>
      <c r="AR8" s="627"/>
      <c r="AS8" s="627"/>
      <c r="AT8" s="627"/>
      <c r="AU8" s="627"/>
      <c r="AV8" s="627"/>
      <c r="AW8" s="627"/>
      <c r="AX8" s="627"/>
      <c r="AY8" s="627"/>
      <c r="AZ8" s="627"/>
      <c r="BA8" s="627"/>
      <c r="BB8" s="627"/>
      <c r="BC8" s="627"/>
      <c r="BD8" s="627"/>
      <c r="BE8" s="627"/>
      <c r="BF8" s="628"/>
      <c r="BG8" s="629">
        <v>50565</v>
      </c>
      <c r="BH8" s="630"/>
      <c r="BI8" s="630"/>
      <c r="BJ8" s="630"/>
      <c r="BK8" s="630"/>
      <c r="BL8" s="630"/>
      <c r="BM8" s="630"/>
      <c r="BN8" s="631"/>
      <c r="BO8" s="656">
        <v>1.5</v>
      </c>
      <c r="BP8" s="656"/>
      <c r="BQ8" s="656"/>
      <c r="BR8" s="656"/>
      <c r="BS8" s="657" t="s">
        <v>128</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4143306</v>
      </c>
      <c r="CS8" s="630"/>
      <c r="CT8" s="630"/>
      <c r="CU8" s="630"/>
      <c r="CV8" s="630"/>
      <c r="CW8" s="630"/>
      <c r="CX8" s="630"/>
      <c r="CY8" s="631"/>
      <c r="CZ8" s="656">
        <v>32.299999999999997</v>
      </c>
      <c r="DA8" s="656"/>
      <c r="DB8" s="656"/>
      <c r="DC8" s="656"/>
      <c r="DD8" s="635">
        <v>84384</v>
      </c>
      <c r="DE8" s="630"/>
      <c r="DF8" s="630"/>
      <c r="DG8" s="630"/>
      <c r="DH8" s="630"/>
      <c r="DI8" s="630"/>
      <c r="DJ8" s="630"/>
      <c r="DK8" s="630"/>
      <c r="DL8" s="630"/>
      <c r="DM8" s="630"/>
      <c r="DN8" s="630"/>
      <c r="DO8" s="630"/>
      <c r="DP8" s="631"/>
      <c r="DQ8" s="635">
        <v>1990050</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23602</v>
      </c>
      <c r="S9" s="630"/>
      <c r="T9" s="630"/>
      <c r="U9" s="630"/>
      <c r="V9" s="630"/>
      <c r="W9" s="630"/>
      <c r="X9" s="630"/>
      <c r="Y9" s="631"/>
      <c r="Z9" s="656">
        <v>0.2</v>
      </c>
      <c r="AA9" s="656"/>
      <c r="AB9" s="656"/>
      <c r="AC9" s="656"/>
      <c r="AD9" s="657">
        <v>23602</v>
      </c>
      <c r="AE9" s="657"/>
      <c r="AF9" s="657"/>
      <c r="AG9" s="657"/>
      <c r="AH9" s="657"/>
      <c r="AI9" s="657"/>
      <c r="AJ9" s="657"/>
      <c r="AK9" s="657"/>
      <c r="AL9" s="632">
        <v>0.3</v>
      </c>
      <c r="AM9" s="633"/>
      <c r="AN9" s="633"/>
      <c r="AO9" s="658"/>
      <c r="AP9" s="626" t="s">
        <v>242</v>
      </c>
      <c r="AQ9" s="627"/>
      <c r="AR9" s="627"/>
      <c r="AS9" s="627"/>
      <c r="AT9" s="627"/>
      <c r="AU9" s="627"/>
      <c r="AV9" s="627"/>
      <c r="AW9" s="627"/>
      <c r="AX9" s="627"/>
      <c r="AY9" s="627"/>
      <c r="AZ9" s="627"/>
      <c r="BA9" s="627"/>
      <c r="BB9" s="627"/>
      <c r="BC9" s="627"/>
      <c r="BD9" s="627"/>
      <c r="BE9" s="627"/>
      <c r="BF9" s="628"/>
      <c r="BG9" s="629">
        <v>1226723</v>
      </c>
      <c r="BH9" s="630"/>
      <c r="BI9" s="630"/>
      <c r="BJ9" s="630"/>
      <c r="BK9" s="630"/>
      <c r="BL9" s="630"/>
      <c r="BM9" s="630"/>
      <c r="BN9" s="631"/>
      <c r="BO9" s="656">
        <v>35.4</v>
      </c>
      <c r="BP9" s="656"/>
      <c r="BQ9" s="656"/>
      <c r="BR9" s="656"/>
      <c r="BS9" s="657" t="s">
        <v>128</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1450902</v>
      </c>
      <c r="CS9" s="630"/>
      <c r="CT9" s="630"/>
      <c r="CU9" s="630"/>
      <c r="CV9" s="630"/>
      <c r="CW9" s="630"/>
      <c r="CX9" s="630"/>
      <c r="CY9" s="631"/>
      <c r="CZ9" s="656">
        <v>11.3</v>
      </c>
      <c r="DA9" s="656"/>
      <c r="DB9" s="656"/>
      <c r="DC9" s="656"/>
      <c r="DD9" s="635">
        <v>69154</v>
      </c>
      <c r="DE9" s="630"/>
      <c r="DF9" s="630"/>
      <c r="DG9" s="630"/>
      <c r="DH9" s="630"/>
      <c r="DI9" s="630"/>
      <c r="DJ9" s="630"/>
      <c r="DK9" s="630"/>
      <c r="DL9" s="630"/>
      <c r="DM9" s="630"/>
      <c r="DN9" s="630"/>
      <c r="DO9" s="630"/>
      <c r="DP9" s="631"/>
      <c r="DQ9" s="635">
        <v>1081757</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233</v>
      </c>
      <c r="S10" s="630"/>
      <c r="T10" s="630"/>
      <c r="U10" s="630"/>
      <c r="V10" s="630"/>
      <c r="W10" s="630"/>
      <c r="X10" s="630"/>
      <c r="Y10" s="631"/>
      <c r="Z10" s="656" t="s">
        <v>233</v>
      </c>
      <c r="AA10" s="656"/>
      <c r="AB10" s="656"/>
      <c r="AC10" s="656"/>
      <c r="AD10" s="657" t="s">
        <v>128</v>
      </c>
      <c r="AE10" s="657"/>
      <c r="AF10" s="657"/>
      <c r="AG10" s="657"/>
      <c r="AH10" s="657"/>
      <c r="AI10" s="657"/>
      <c r="AJ10" s="657"/>
      <c r="AK10" s="657"/>
      <c r="AL10" s="632" t="s">
        <v>233</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73988</v>
      </c>
      <c r="BH10" s="630"/>
      <c r="BI10" s="630"/>
      <c r="BJ10" s="630"/>
      <c r="BK10" s="630"/>
      <c r="BL10" s="630"/>
      <c r="BM10" s="630"/>
      <c r="BN10" s="631"/>
      <c r="BO10" s="656">
        <v>2.1</v>
      </c>
      <c r="BP10" s="656"/>
      <c r="BQ10" s="656"/>
      <c r="BR10" s="656"/>
      <c r="BS10" s="657" t="s">
        <v>128</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91</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v>91</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664842</v>
      </c>
      <c r="S11" s="630"/>
      <c r="T11" s="630"/>
      <c r="U11" s="630"/>
      <c r="V11" s="630"/>
      <c r="W11" s="630"/>
      <c r="X11" s="630"/>
      <c r="Y11" s="631"/>
      <c r="Z11" s="632">
        <v>4.7</v>
      </c>
      <c r="AA11" s="633"/>
      <c r="AB11" s="633"/>
      <c r="AC11" s="634"/>
      <c r="AD11" s="635">
        <v>664842</v>
      </c>
      <c r="AE11" s="630"/>
      <c r="AF11" s="630"/>
      <c r="AG11" s="630"/>
      <c r="AH11" s="630"/>
      <c r="AI11" s="630"/>
      <c r="AJ11" s="630"/>
      <c r="AK11" s="631"/>
      <c r="AL11" s="632">
        <v>9.4</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99728</v>
      </c>
      <c r="BH11" s="630"/>
      <c r="BI11" s="630"/>
      <c r="BJ11" s="630"/>
      <c r="BK11" s="630"/>
      <c r="BL11" s="630"/>
      <c r="BM11" s="630"/>
      <c r="BN11" s="631"/>
      <c r="BO11" s="656">
        <v>2.9</v>
      </c>
      <c r="BP11" s="656"/>
      <c r="BQ11" s="656"/>
      <c r="BR11" s="656"/>
      <c r="BS11" s="657" t="s">
        <v>128</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377459</v>
      </c>
      <c r="CS11" s="630"/>
      <c r="CT11" s="630"/>
      <c r="CU11" s="630"/>
      <c r="CV11" s="630"/>
      <c r="CW11" s="630"/>
      <c r="CX11" s="630"/>
      <c r="CY11" s="631"/>
      <c r="CZ11" s="656">
        <v>2.9</v>
      </c>
      <c r="DA11" s="656"/>
      <c r="DB11" s="656"/>
      <c r="DC11" s="656"/>
      <c r="DD11" s="635">
        <v>29596</v>
      </c>
      <c r="DE11" s="630"/>
      <c r="DF11" s="630"/>
      <c r="DG11" s="630"/>
      <c r="DH11" s="630"/>
      <c r="DI11" s="630"/>
      <c r="DJ11" s="630"/>
      <c r="DK11" s="630"/>
      <c r="DL11" s="630"/>
      <c r="DM11" s="630"/>
      <c r="DN11" s="630"/>
      <c r="DO11" s="630"/>
      <c r="DP11" s="631"/>
      <c r="DQ11" s="635">
        <v>201358</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233</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1718388</v>
      </c>
      <c r="BH12" s="630"/>
      <c r="BI12" s="630"/>
      <c r="BJ12" s="630"/>
      <c r="BK12" s="630"/>
      <c r="BL12" s="630"/>
      <c r="BM12" s="630"/>
      <c r="BN12" s="631"/>
      <c r="BO12" s="656">
        <v>49.7</v>
      </c>
      <c r="BP12" s="656"/>
      <c r="BQ12" s="656"/>
      <c r="BR12" s="656"/>
      <c r="BS12" s="657" t="s">
        <v>128</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438057</v>
      </c>
      <c r="CS12" s="630"/>
      <c r="CT12" s="630"/>
      <c r="CU12" s="630"/>
      <c r="CV12" s="630"/>
      <c r="CW12" s="630"/>
      <c r="CX12" s="630"/>
      <c r="CY12" s="631"/>
      <c r="CZ12" s="656">
        <v>3.4</v>
      </c>
      <c r="DA12" s="656"/>
      <c r="DB12" s="656"/>
      <c r="DC12" s="656"/>
      <c r="DD12" s="635">
        <v>166938</v>
      </c>
      <c r="DE12" s="630"/>
      <c r="DF12" s="630"/>
      <c r="DG12" s="630"/>
      <c r="DH12" s="630"/>
      <c r="DI12" s="630"/>
      <c r="DJ12" s="630"/>
      <c r="DK12" s="630"/>
      <c r="DL12" s="630"/>
      <c r="DM12" s="630"/>
      <c r="DN12" s="630"/>
      <c r="DO12" s="630"/>
      <c r="DP12" s="631"/>
      <c r="DQ12" s="635">
        <v>289907</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233</v>
      </c>
      <c r="AE13" s="657"/>
      <c r="AF13" s="657"/>
      <c r="AG13" s="657"/>
      <c r="AH13" s="657"/>
      <c r="AI13" s="657"/>
      <c r="AJ13" s="657"/>
      <c r="AK13" s="657"/>
      <c r="AL13" s="632" t="s">
        <v>128</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1718244</v>
      </c>
      <c r="BH13" s="630"/>
      <c r="BI13" s="630"/>
      <c r="BJ13" s="630"/>
      <c r="BK13" s="630"/>
      <c r="BL13" s="630"/>
      <c r="BM13" s="630"/>
      <c r="BN13" s="631"/>
      <c r="BO13" s="656">
        <v>49.7</v>
      </c>
      <c r="BP13" s="656"/>
      <c r="BQ13" s="656"/>
      <c r="BR13" s="656"/>
      <c r="BS13" s="657" t="s">
        <v>128</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668957</v>
      </c>
      <c r="CS13" s="630"/>
      <c r="CT13" s="630"/>
      <c r="CU13" s="630"/>
      <c r="CV13" s="630"/>
      <c r="CW13" s="630"/>
      <c r="CX13" s="630"/>
      <c r="CY13" s="631"/>
      <c r="CZ13" s="656">
        <v>5.2</v>
      </c>
      <c r="DA13" s="656"/>
      <c r="DB13" s="656"/>
      <c r="DC13" s="656"/>
      <c r="DD13" s="635">
        <v>188401</v>
      </c>
      <c r="DE13" s="630"/>
      <c r="DF13" s="630"/>
      <c r="DG13" s="630"/>
      <c r="DH13" s="630"/>
      <c r="DI13" s="630"/>
      <c r="DJ13" s="630"/>
      <c r="DK13" s="630"/>
      <c r="DL13" s="630"/>
      <c r="DM13" s="630"/>
      <c r="DN13" s="630"/>
      <c r="DO13" s="630"/>
      <c r="DP13" s="631"/>
      <c r="DQ13" s="635">
        <v>443510</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233</v>
      </c>
      <c r="AE14" s="657"/>
      <c r="AF14" s="657"/>
      <c r="AG14" s="657"/>
      <c r="AH14" s="657"/>
      <c r="AI14" s="657"/>
      <c r="AJ14" s="657"/>
      <c r="AK14" s="657"/>
      <c r="AL14" s="632" t="s">
        <v>128</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101159</v>
      </c>
      <c r="BH14" s="630"/>
      <c r="BI14" s="630"/>
      <c r="BJ14" s="630"/>
      <c r="BK14" s="630"/>
      <c r="BL14" s="630"/>
      <c r="BM14" s="630"/>
      <c r="BN14" s="631"/>
      <c r="BO14" s="656">
        <v>2.9</v>
      </c>
      <c r="BP14" s="656"/>
      <c r="BQ14" s="656"/>
      <c r="BR14" s="656"/>
      <c r="BS14" s="657" t="s">
        <v>128</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699150</v>
      </c>
      <c r="CS14" s="630"/>
      <c r="CT14" s="630"/>
      <c r="CU14" s="630"/>
      <c r="CV14" s="630"/>
      <c r="CW14" s="630"/>
      <c r="CX14" s="630"/>
      <c r="CY14" s="631"/>
      <c r="CZ14" s="656">
        <v>5.5</v>
      </c>
      <c r="DA14" s="656"/>
      <c r="DB14" s="656"/>
      <c r="DC14" s="656"/>
      <c r="DD14" s="635">
        <v>69171</v>
      </c>
      <c r="DE14" s="630"/>
      <c r="DF14" s="630"/>
      <c r="DG14" s="630"/>
      <c r="DH14" s="630"/>
      <c r="DI14" s="630"/>
      <c r="DJ14" s="630"/>
      <c r="DK14" s="630"/>
      <c r="DL14" s="630"/>
      <c r="DM14" s="630"/>
      <c r="DN14" s="630"/>
      <c r="DO14" s="630"/>
      <c r="DP14" s="631"/>
      <c r="DQ14" s="635">
        <v>451041</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187802</v>
      </c>
      <c r="BH15" s="630"/>
      <c r="BI15" s="630"/>
      <c r="BJ15" s="630"/>
      <c r="BK15" s="630"/>
      <c r="BL15" s="630"/>
      <c r="BM15" s="630"/>
      <c r="BN15" s="631"/>
      <c r="BO15" s="656">
        <v>5.4</v>
      </c>
      <c r="BP15" s="656"/>
      <c r="BQ15" s="656"/>
      <c r="BR15" s="656"/>
      <c r="BS15" s="657" t="s">
        <v>128</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928432</v>
      </c>
      <c r="CS15" s="630"/>
      <c r="CT15" s="630"/>
      <c r="CU15" s="630"/>
      <c r="CV15" s="630"/>
      <c r="CW15" s="630"/>
      <c r="CX15" s="630"/>
      <c r="CY15" s="631"/>
      <c r="CZ15" s="656">
        <v>7.2</v>
      </c>
      <c r="DA15" s="656"/>
      <c r="DB15" s="656"/>
      <c r="DC15" s="656"/>
      <c r="DD15" s="635">
        <v>100440</v>
      </c>
      <c r="DE15" s="630"/>
      <c r="DF15" s="630"/>
      <c r="DG15" s="630"/>
      <c r="DH15" s="630"/>
      <c r="DI15" s="630"/>
      <c r="DJ15" s="630"/>
      <c r="DK15" s="630"/>
      <c r="DL15" s="630"/>
      <c r="DM15" s="630"/>
      <c r="DN15" s="630"/>
      <c r="DO15" s="630"/>
      <c r="DP15" s="631"/>
      <c r="DQ15" s="635">
        <v>792967</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18510</v>
      </c>
      <c r="S16" s="630"/>
      <c r="T16" s="630"/>
      <c r="U16" s="630"/>
      <c r="V16" s="630"/>
      <c r="W16" s="630"/>
      <c r="X16" s="630"/>
      <c r="Y16" s="631"/>
      <c r="Z16" s="656">
        <v>0.1</v>
      </c>
      <c r="AA16" s="656"/>
      <c r="AB16" s="656"/>
      <c r="AC16" s="656"/>
      <c r="AD16" s="657">
        <v>18510</v>
      </c>
      <c r="AE16" s="657"/>
      <c r="AF16" s="657"/>
      <c r="AG16" s="657"/>
      <c r="AH16" s="657"/>
      <c r="AI16" s="657"/>
      <c r="AJ16" s="657"/>
      <c r="AK16" s="657"/>
      <c r="AL16" s="632">
        <v>0.3</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71" t="s">
        <v>264</v>
      </c>
      <c r="CE16" s="668"/>
      <c r="CF16" s="668"/>
      <c r="CG16" s="668"/>
      <c r="CH16" s="668"/>
      <c r="CI16" s="668"/>
      <c r="CJ16" s="668"/>
      <c r="CK16" s="668"/>
      <c r="CL16" s="668"/>
      <c r="CM16" s="668"/>
      <c r="CN16" s="668"/>
      <c r="CO16" s="668"/>
      <c r="CP16" s="668"/>
      <c r="CQ16" s="669"/>
      <c r="CR16" s="629" t="s">
        <v>128</v>
      </c>
      <c r="CS16" s="630"/>
      <c r="CT16" s="630"/>
      <c r="CU16" s="630"/>
      <c r="CV16" s="630"/>
      <c r="CW16" s="630"/>
      <c r="CX16" s="630"/>
      <c r="CY16" s="631"/>
      <c r="CZ16" s="656" t="s">
        <v>138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0"/>
    </row>
    <row r="17" spans="2:133" ht="11.25" customHeight="1" x14ac:dyDescent="0.2">
      <c r="B17" s="626" t="s">
        <v>265</v>
      </c>
      <c r="C17" s="627"/>
      <c r="D17" s="627"/>
      <c r="E17" s="627"/>
      <c r="F17" s="627"/>
      <c r="G17" s="627"/>
      <c r="H17" s="627"/>
      <c r="I17" s="627"/>
      <c r="J17" s="627"/>
      <c r="K17" s="627"/>
      <c r="L17" s="627"/>
      <c r="M17" s="627"/>
      <c r="N17" s="627"/>
      <c r="O17" s="627"/>
      <c r="P17" s="627"/>
      <c r="Q17" s="628"/>
      <c r="R17" s="629">
        <v>37132</v>
      </c>
      <c r="S17" s="630"/>
      <c r="T17" s="630"/>
      <c r="U17" s="630"/>
      <c r="V17" s="630"/>
      <c r="W17" s="630"/>
      <c r="X17" s="630"/>
      <c r="Y17" s="631"/>
      <c r="Z17" s="656">
        <v>0.3</v>
      </c>
      <c r="AA17" s="656"/>
      <c r="AB17" s="656"/>
      <c r="AC17" s="656"/>
      <c r="AD17" s="657">
        <v>37132</v>
      </c>
      <c r="AE17" s="657"/>
      <c r="AF17" s="657"/>
      <c r="AG17" s="657"/>
      <c r="AH17" s="657"/>
      <c r="AI17" s="657"/>
      <c r="AJ17" s="657"/>
      <c r="AK17" s="657"/>
      <c r="AL17" s="632">
        <v>0.5</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233</v>
      </c>
      <c r="BP17" s="656"/>
      <c r="BQ17" s="656"/>
      <c r="BR17" s="656"/>
      <c r="BS17" s="657" t="s">
        <v>128</v>
      </c>
      <c r="BT17" s="657"/>
      <c r="BU17" s="657"/>
      <c r="BV17" s="657"/>
      <c r="BW17" s="657"/>
      <c r="BX17" s="657"/>
      <c r="BY17" s="657"/>
      <c r="BZ17" s="657"/>
      <c r="CA17" s="657"/>
      <c r="CB17" s="715"/>
      <c r="CD17" s="671" t="s">
        <v>267</v>
      </c>
      <c r="CE17" s="668"/>
      <c r="CF17" s="668"/>
      <c r="CG17" s="668"/>
      <c r="CH17" s="668"/>
      <c r="CI17" s="668"/>
      <c r="CJ17" s="668"/>
      <c r="CK17" s="668"/>
      <c r="CL17" s="668"/>
      <c r="CM17" s="668"/>
      <c r="CN17" s="668"/>
      <c r="CO17" s="668"/>
      <c r="CP17" s="668"/>
      <c r="CQ17" s="669"/>
      <c r="CR17" s="629">
        <v>930295</v>
      </c>
      <c r="CS17" s="630"/>
      <c r="CT17" s="630"/>
      <c r="CU17" s="630"/>
      <c r="CV17" s="630"/>
      <c r="CW17" s="630"/>
      <c r="CX17" s="630"/>
      <c r="CY17" s="631"/>
      <c r="CZ17" s="656">
        <v>7.3</v>
      </c>
      <c r="DA17" s="656"/>
      <c r="DB17" s="656"/>
      <c r="DC17" s="656"/>
      <c r="DD17" s="635" t="s">
        <v>128</v>
      </c>
      <c r="DE17" s="630"/>
      <c r="DF17" s="630"/>
      <c r="DG17" s="630"/>
      <c r="DH17" s="630"/>
      <c r="DI17" s="630"/>
      <c r="DJ17" s="630"/>
      <c r="DK17" s="630"/>
      <c r="DL17" s="630"/>
      <c r="DM17" s="630"/>
      <c r="DN17" s="630"/>
      <c r="DO17" s="630"/>
      <c r="DP17" s="631"/>
      <c r="DQ17" s="635">
        <v>928609</v>
      </c>
      <c r="DR17" s="630"/>
      <c r="DS17" s="630"/>
      <c r="DT17" s="630"/>
      <c r="DU17" s="630"/>
      <c r="DV17" s="630"/>
      <c r="DW17" s="630"/>
      <c r="DX17" s="630"/>
      <c r="DY17" s="630"/>
      <c r="DZ17" s="630"/>
      <c r="EA17" s="630"/>
      <c r="EB17" s="630"/>
      <c r="EC17" s="670"/>
    </row>
    <row r="18" spans="2:133" ht="11.25" customHeight="1" x14ac:dyDescent="0.2">
      <c r="B18" s="626" t="s">
        <v>268</v>
      </c>
      <c r="C18" s="627"/>
      <c r="D18" s="627"/>
      <c r="E18" s="627"/>
      <c r="F18" s="627"/>
      <c r="G18" s="627"/>
      <c r="H18" s="627"/>
      <c r="I18" s="627"/>
      <c r="J18" s="627"/>
      <c r="K18" s="627"/>
      <c r="L18" s="627"/>
      <c r="M18" s="627"/>
      <c r="N18" s="627"/>
      <c r="O18" s="627"/>
      <c r="P18" s="627"/>
      <c r="Q18" s="628"/>
      <c r="R18" s="629">
        <v>90543</v>
      </c>
      <c r="S18" s="630"/>
      <c r="T18" s="630"/>
      <c r="U18" s="630"/>
      <c r="V18" s="630"/>
      <c r="W18" s="630"/>
      <c r="X18" s="630"/>
      <c r="Y18" s="631"/>
      <c r="Z18" s="656">
        <v>0.6</v>
      </c>
      <c r="AA18" s="656"/>
      <c r="AB18" s="656"/>
      <c r="AC18" s="656"/>
      <c r="AD18" s="657">
        <v>90543</v>
      </c>
      <c r="AE18" s="657"/>
      <c r="AF18" s="657"/>
      <c r="AG18" s="657"/>
      <c r="AH18" s="657"/>
      <c r="AI18" s="657"/>
      <c r="AJ18" s="657"/>
      <c r="AK18" s="657"/>
      <c r="AL18" s="632">
        <v>1.3</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233</v>
      </c>
      <c r="BT18" s="657"/>
      <c r="BU18" s="657"/>
      <c r="BV18" s="657"/>
      <c r="BW18" s="657"/>
      <c r="BX18" s="657"/>
      <c r="BY18" s="657"/>
      <c r="BZ18" s="657"/>
      <c r="CA18" s="657"/>
      <c r="CB18" s="715"/>
      <c r="CD18" s="671" t="s">
        <v>270</v>
      </c>
      <c r="CE18" s="668"/>
      <c r="CF18" s="668"/>
      <c r="CG18" s="668"/>
      <c r="CH18" s="668"/>
      <c r="CI18" s="668"/>
      <c r="CJ18" s="668"/>
      <c r="CK18" s="668"/>
      <c r="CL18" s="668"/>
      <c r="CM18" s="668"/>
      <c r="CN18" s="668"/>
      <c r="CO18" s="668"/>
      <c r="CP18" s="668"/>
      <c r="CQ18" s="669"/>
      <c r="CR18" s="629" t="s">
        <v>128</v>
      </c>
      <c r="CS18" s="630"/>
      <c r="CT18" s="630"/>
      <c r="CU18" s="630"/>
      <c r="CV18" s="630"/>
      <c r="CW18" s="630"/>
      <c r="CX18" s="630"/>
      <c r="CY18" s="631"/>
      <c r="CZ18" s="656" t="s">
        <v>138</v>
      </c>
      <c r="DA18" s="656"/>
      <c r="DB18" s="656"/>
      <c r="DC18" s="656"/>
      <c r="DD18" s="635" t="s">
        <v>233</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2">
      <c r="B19" s="626" t="s">
        <v>271</v>
      </c>
      <c r="C19" s="627"/>
      <c r="D19" s="627"/>
      <c r="E19" s="627"/>
      <c r="F19" s="627"/>
      <c r="G19" s="627"/>
      <c r="H19" s="627"/>
      <c r="I19" s="627"/>
      <c r="J19" s="627"/>
      <c r="K19" s="627"/>
      <c r="L19" s="627"/>
      <c r="M19" s="627"/>
      <c r="N19" s="627"/>
      <c r="O19" s="627"/>
      <c r="P19" s="627"/>
      <c r="Q19" s="628"/>
      <c r="R19" s="629">
        <v>14749</v>
      </c>
      <c r="S19" s="630"/>
      <c r="T19" s="630"/>
      <c r="U19" s="630"/>
      <c r="V19" s="630"/>
      <c r="W19" s="630"/>
      <c r="X19" s="630"/>
      <c r="Y19" s="631"/>
      <c r="Z19" s="656">
        <v>0.1</v>
      </c>
      <c r="AA19" s="656"/>
      <c r="AB19" s="656"/>
      <c r="AC19" s="656"/>
      <c r="AD19" s="657">
        <v>14749</v>
      </c>
      <c r="AE19" s="657"/>
      <c r="AF19" s="657"/>
      <c r="AG19" s="657"/>
      <c r="AH19" s="657"/>
      <c r="AI19" s="657"/>
      <c r="AJ19" s="657"/>
      <c r="AK19" s="657"/>
      <c r="AL19" s="632">
        <v>0.2</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2213</v>
      </c>
      <c r="BH19" s="630"/>
      <c r="BI19" s="630"/>
      <c r="BJ19" s="630"/>
      <c r="BK19" s="630"/>
      <c r="BL19" s="630"/>
      <c r="BM19" s="630"/>
      <c r="BN19" s="631"/>
      <c r="BO19" s="656">
        <v>0.1</v>
      </c>
      <c r="BP19" s="656"/>
      <c r="BQ19" s="656"/>
      <c r="BR19" s="656"/>
      <c r="BS19" s="657" t="s">
        <v>128</v>
      </c>
      <c r="BT19" s="657"/>
      <c r="BU19" s="657"/>
      <c r="BV19" s="657"/>
      <c r="BW19" s="657"/>
      <c r="BX19" s="657"/>
      <c r="BY19" s="657"/>
      <c r="BZ19" s="657"/>
      <c r="CA19" s="657"/>
      <c r="CB19" s="715"/>
      <c r="CD19" s="671" t="s">
        <v>273</v>
      </c>
      <c r="CE19" s="668"/>
      <c r="CF19" s="668"/>
      <c r="CG19" s="668"/>
      <c r="CH19" s="668"/>
      <c r="CI19" s="668"/>
      <c r="CJ19" s="668"/>
      <c r="CK19" s="668"/>
      <c r="CL19" s="668"/>
      <c r="CM19" s="668"/>
      <c r="CN19" s="668"/>
      <c r="CO19" s="668"/>
      <c r="CP19" s="668"/>
      <c r="CQ19" s="669"/>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274</v>
      </c>
      <c r="C20" s="627"/>
      <c r="D20" s="627"/>
      <c r="E20" s="627"/>
      <c r="F20" s="627"/>
      <c r="G20" s="627"/>
      <c r="H20" s="627"/>
      <c r="I20" s="627"/>
      <c r="J20" s="627"/>
      <c r="K20" s="627"/>
      <c r="L20" s="627"/>
      <c r="M20" s="627"/>
      <c r="N20" s="627"/>
      <c r="O20" s="627"/>
      <c r="P20" s="627"/>
      <c r="Q20" s="628"/>
      <c r="R20" s="629">
        <v>5789</v>
      </c>
      <c r="S20" s="630"/>
      <c r="T20" s="630"/>
      <c r="U20" s="630"/>
      <c r="V20" s="630"/>
      <c r="W20" s="630"/>
      <c r="X20" s="630"/>
      <c r="Y20" s="631"/>
      <c r="Z20" s="656">
        <v>0</v>
      </c>
      <c r="AA20" s="656"/>
      <c r="AB20" s="656"/>
      <c r="AC20" s="656"/>
      <c r="AD20" s="657">
        <v>5789</v>
      </c>
      <c r="AE20" s="657"/>
      <c r="AF20" s="657"/>
      <c r="AG20" s="657"/>
      <c r="AH20" s="657"/>
      <c r="AI20" s="657"/>
      <c r="AJ20" s="657"/>
      <c r="AK20" s="657"/>
      <c r="AL20" s="632">
        <v>0.1</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2213</v>
      </c>
      <c r="BH20" s="630"/>
      <c r="BI20" s="630"/>
      <c r="BJ20" s="630"/>
      <c r="BK20" s="630"/>
      <c r="BL20" s="630"/>
      <c r="BM20" s="630"/>
      <c r="BN20" s="631"/>
      <c r="BO20" s="656">
        <v>0.1</v>
      </c>
      <c r="BP20" s="656"/>
      <c r="BQ20" s="656"/>
      <c r="BR20" s="656"/>
      <c r="BS20" s="657" t="s">
        <v>128</v>
      </c>
      <c r="BT20" s="657"/>
      <c r="BU20" s="657"/>
      <c r="BV20" s="657"/>
      <c r="BW20" s="657"/>
      <c r="BX20" s="657"/>
      <c r="BY20" s="657"/>
      <c r="BZ20" s="657"/>
      <c r="CA20" s="657"/>
      <c r="CB20" s="715"/>
      <c r="CD20" s="671" t="s">
        <v>276</v>
      </c>
      <c r="CE20" s="668"/>
      <c r="CF20" s="668"/>
      <c r="CG20" s="668"/>
      <c r="CH20" s="668"/>
      <c r="CI20" s="668"/>
      <c r="CJ20" s="668"/>
      <c r="CK20" s="668"/>
      <c r="CL20" s="668"/>
      <c r="CM20" s="668"/>
      <c r="CN20" s="668"/>
      <c r="CO20" s="668"/>
      <c r="CP20" s="668"/>
      <c r="CQ20" s="669"/>
      <c r="CR20" s="629">
        <v>12811628</v>
      </c>
      <c r="CS20" s="630"/>
      <c r="CT20" s="630"/>
      <c r="CU20" s="630"/>
      <c r="CV20" s="630"/>
      <c r="CW20" s="630"/>
      <c r="CX20" s="630"/>
      <c r="CY20" s="631"/>
      <c r="CZ20" s="656">
        <v>100</v>
      </c>
      <c r="DA20" s="656"/>
      <c r="DB20" s="656"/>
      <c r="DC20" s="656"/>
      <c r="DD20" s="635">
        <v>1008856</v>
      </c>
      <c r="DE20" s="630"/>
      <c r="DF20" s="630"/>
      <c r="DG20" s="630"/>
      <c r="DH20" s="630"/>
      <c r="DI20" s="630"/>
      <c r="DJ20" s="630"/>
      <c r="DK20" s="630"/>
      <c r="DL20" s="630"/>
      <c r="DM20" s="630"/>
      <c r="DN20" s="630"/>
      <c r="DO20" s="630"/>
      <c r="DP20" s="631"/>
      <c r="DQ20" s="635">
        <v>7934130</v>
      </c>
      <c r="DR20" s="630"/>
      <c r="DS20" s="630"/>
      <c r="DT20" s="630"/>
      <c r="DU20" s="630"/>
      <c r="DV20" s="630"/>
      <c r="DW20" s="630"/>
      <c r="DX20" s="630"/>
      <c r="DY20" s="630"/>
      <c r="DZ20" s="630"/>
      <c r="EA20" s="630"/>
      <c r="EB20" s="630"/>
      <c r="EC20" s="670"/>
    </row>
    <row r="21" spans="2:133" ht="11.25" customHeight="1" x14ac:dyDescent="0.2">
      <c r="B21" s="626" t="s">
        <v>277</v>
      </c>
      <c r="C21" s="627"/>
      <c r="D21" s="627"/>
      <c r="E21" s="627"/>
      <c r="F21" s="627"/>
      <c r="G21" s="627"/>
      <c r="H21" s="627"/>
      <c r="I21" s="627"/>
      <c r="J21" s="627"/>
      <c r="K21" s="627"/>
      <c r="L21" s="627"/>
      <c r="M21" s="627"/>
      <c r="N21" s="627"/>
      <c r="O21" s="627"/>
      <c r="P21" s="627"/>
      <c r="Q21" s="628"/>
      <c r="R21" s="629">
        <v>2157</v>
      </c>
      <c r="S21" s="630"/>
      <c r="T21" s="630"/>
      <c r="U21" s="630"/>
      <c r="V21" s="630"/>
      <c r="W21" s="630"/>
      <c r="X21" s="630"/>
      <c r="Y21" s="631"/>
      <c r="Z21" s="656">
        <v>0</v>
      </c>
      <c r="AA21" s="656"/>
      <c r="AB21" s="656"/>
      <c r="AC21" s="656"/>
      <c r="AD21" s="657">
        <v>2157</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v>2213</v>
      </c>
      <c r="BH21" s="630"/>
      <c r="BI21" s="630"/>
      <c r="BJ21" s="630"/>
      <c r="BK21" s="630"/>
      <c r="BL21" s="630"/>
      <c r="BM21" s="630"/>
      <c r="BN21" s="631"/>
      <c r="BO21" s="656">
        <v>0.1</v>
      </c>
      <c r="BP21" s="656"/>
      <c r="BQ21" s="656"/>
      <c r="BR21" s="656"/>
      <c r="BS21" s="657" t="s">
        <v>233</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279</v>
      </c>
      <c r="C22" s="693"/>
      <c r="D22" s="693"/>
      <c r="E22" s="693"/>
      <c r="F22" s="693"/>
      <c r="G22" s="693"/>
      <c r="H22" s="693"/>
      <c r="I22" s="693"/>
      <c r="J22" s="693"/>
      <c r="K22" s="693"/>
      <c r="L22" s="693"/>
      <c r="M22" s="693"/>
      <c r="N22" s="693"/>
      <c r="O22" s="693"/>
      <c r="P22" s="693"/>
      <c r="Q22" s="694"/>
      <c r="R22" s="629">
        <v>67848</v>
      </c>
      <c r="S22" s="630"/>
      <c r="T22" s="630"/>
      <c r="U22" s="630"/>
      <c r="V22" s="630"/>
      <c r="W22" s="630"/>
      <c r="X22" s="630"/>
      <c r="Y22" s="631"/>
      <c r="Z22" s="656">
        <v>0.5</v>
      </c>
      <c r="AA22" s="656"/>
      <c r="AB22" s="656"/>
      <c r="AC22" s="656"/>
      <c r="AD22" s="657">
        <v>67848</v>
      </c>
      <c r="AE22" s="657"/>
      <c r="AF22" s="657"/>
      <c r="AG22" s="657"/>
      <c r="AH22" s="657"/>
      <c r="AI22" s="657"/>
      <c r="AJ22" s="657"/>
      <c r="AK22" s="657"/>
      <c r="AL22" s="632">
        <v>1</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233</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282</v>
      </c>
      <c r="C23" s="627"/>
      <c r="D23" s="627"/>
      <c r="E23" s="627"/>
      <c r="F23" s="627"/>
      <c r="G23" s="627"/>
      <c r="H23" s="627"/>
      <c r="I23" s="627"/>
      <c r="J23" s="627"/>
      <c r="K23" s="627"/>
      <c r="L23" s="627"/>
      <c r="M23" s="627"/>
      <c r="N23" s="627"/>
      <c r="O23" s="627"/>
      <c r="P23" s="627"/>
      <c r="Q23" s="628"/>
      <c r="R23" s="629">
        <v>2708366</v>
      </c>
      <c r="S23" s="630"/>
      <c r="T23" s="630"/>
      <c r="U23" s="630"/>
      <c r="V23" s="630"/>
      <c r="W23" s="630"/>
      <c r="X23" s="630"/>
      <c r="Y23" s="631"/>
      <c r="Z23" s="656">
        <v>19.3</v>
      </c>
      <c r="AA23" s="656"/>
      <c r="AB23" s="656"/>
      <c r="AC23" s="656"/>
      <c r="AD23" s="657">
        <v>2522361</v>
      </c>
      <c r="AE23" s="657"/>
      <c r="AF23" s="657"/>
      <c r="AG23" s="657"/>
      <c r="AH23" s="657"/>
      <c r="AI23" s="657"/>
      <c r="AJ23" s="657"/>
      <c r="AK23" s="657"/>
      <c r="AL23" s="632">
        <v>35.799999999999997</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233</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40" t="s">
        <v>287</v>
      </c>
      <c r="DM23" s="741"/>
      <c r="DN23" s="741"/>
      <c r="DO23" s="741"/>
      <c r="DP23" s="741"/>
      <c r="DQ23" s="741"/>
      <c r="DR23" s="741"/>
      <c r="DS23" s="741"/>
      <c r="DT23" s="741"/>
      <c r="DU23" s="741"/>
      <c r="DV23" s="742"/>
      <c r="DW23" s="731" t="s">
        <v>288</v>
      </c>
      <c r="DX23" s="732"/>
      <c r="DY23" s="732"/>
      <c r="DZ23" s="732"/>
      <c r="EA23" s="732"/>
      <c r="EB23" s="732"/>
      <c r="EC23" s="733"/>
    </row>
    <row r="24" spans="2:133" ht="11.25" customHeight="1" x14ac:dyDescent="0.2">
      <c r="B24" s="626" t="s">
        <v>289</v>
      </c>
      <c r="C24" s="627"/>
      <c r="D24" s="627"/>
      <c r="E24" s="627"/>
      <c r="F24" s="627"/>
      <c r="G24" s="627"/>
      <c r="H24" s="627"/>
      <c r="I24" s="627"/>
      <c r="J24" s="627"/>
      <c r="K24" s="627"/>
      <c r="L24" s="627"/>
      <c r="M24" s="627"/>
      <c r="N24" s="627"/>
      <c r="O24" s="627"/>
      <c r="P24" s="627"/>
      <c r="Q24" s="628"/>
      <c r="R24" s="629">
        <v>2522361</v>
      </c>
      <c r="S24" s="630"/>
      <c r="T24" s="630"/>
      <c r="U24" s="630"/>
      <c r="V24" s="630"/>
      <c r="W24" s="630"/>
      <c r="X24" s="630"/>
      <c r="Y24" s="631"/>
      <c r="Z24" s="656">
        <v>18</v>
      </c>
      <c r="AA24" s="656"/>
      <c r="AB24" s="656"/>
      <c r="AC24" s="656"/>
      <c r="AD24" s="657">
        <v>2522361</v>
      </c>
      <c r="AE24" s="657"/>
      <c r="AF24" s="657"/>
      <c r="AG24" s="657"/>
      <c r="AH24" s="657"/>
      <c r="AI24" s="657"/>
      <c r="AJ24" s="657"/>
      <c r="AK24" s="657"/>
      <c r="AL24" s="632">
        <v>35.799999999999997</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233</v>
      </c>
      <c r="BP24" s="656"/>
      <c r="BQ24" s="656"/>
      <c r="BR24" s="656"/>
      <c r="BS24" s="657" t="s">
        <v>233</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5391187</v>
      </c>
      <c r="CS24" s="683"/>
      <c r="CT24" s="683"/>
      <c r="CU24" s="683"/>
      <c r="CV24" s="683"/>
      <c r="CW24" s="683"/>
      <c r="CX24" s="683"/>
      <c r="CY24" s="726"/>
      <c r="CZ24" s="727">
        <v>42.1</v>
      </c>
      <c r="DA24" s="701"/>
      <c r="DB24" s="701"/>
      <c r="DC24" s="730"/>
      <c r="DD24" s="725">
        <v>3372597</v>
      </c>
      <c r="DE24" s="683"/>
      <c r="DF24" s="683"/>
      <c r="DG24" s="683"/>
      <c r="DH24" s="683"/>
      <c r="DI24" s="683"/>
      <c r="DJ24" s="683"/>
      <c r="DK24" s="726"/>
      <c r="DL24" s="725">
        <v>3339823</v>
      </c>
      <c r="DM24" s="683"/>
      <c r="DN24" s="683"/>
      <c r="DO24" s="683"/>
      <c r="DP24" s="683"/>
      <c r="DQ24" s="683"/>
      <c r="DR24" s="683"/>
      <c r="DS24" s="683"/>
      <c r="DT24" s="683"/>
      <c r="DU24" s="683"/>
      <c r="DV24" s="726"/>
      <c r="DW24" s="727">
        <v>44.3</v>
      </c>
      <c r="DX24" s="701"/>
      <c r="DY24" s="701"/>
      <c r="DZ24" s="701"/>
      <c r="EA24" s="701"/>
      <c r="EB24" s="701"/>
      <c r="EC24" s="728"/>
    </row>
    <row r="25" spans="2:133" ht="11.25" customHeight="1" x14ac:dyDescent="0.2">
      <c r="B25" s="626" t="s">
        <v>292</v>
      </c>
      <c r="C25" s="627"/>
      <c r="D25" s="627"/>
      <c r="E25" s="627"/>
      <c r="F25" s="627"/>
      <c r="G25" s="627"/>
      <c r="H25" s="627"/>
      <c r="I25" s="627"/>
      <c r="J25" s="627"/>
      <c r="K25" s="627"/>
      <c r="L25" s="627"/>
      <c r="M25" s="627"/>
      <c r="N25" s="627"/>
      <c r="O25" s="627"/>
      <c r="P25" s="627"/>
      <c r="Q25" s="628"/>
      <c r="R25" s="629">
        <v>186005</v>
      </c>
      <c r="S25" s="630"/>
      <c r="T25" s="630"/>
      <c r="U25" s="630"/>
      <c r="V25" s="630"/>
      <c r="W25" s="630"/>
      <c r="X25" s="630"/>
      <c r="Y25" s="631"/>
      <c r="Z25" s="656">
        <v>1.3</v>
      </c>
      <c r="AA25" s="656"/>
      <c r="AB25" s="656"/>
      <c r="AC25" s="656"/>
      <c r="AD25" s="657" t="s">
        <v>128</v>
      </c>
      <c r="AE25" s="657"/>
      <c r="AF25" s="657"/>
      <c r="AG25" s="657"/>
      <c r="AH25" s="657"/>
      <c r="AI25" s="657"/>
      <c r="AJ25" s="657"/>
      <c r="AK25" s="657"/>
      <c r="AL25" s="632" t="s">
        <v>128</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71" t="s">
        <v>294</v>
      </c>
      <c r="CE25" s="668"/>
      <c r="CF25" s="668"/>
      <c r="CG25" s="668"/>
      <c r="CH25" s="668"/>
      <c r="CI25" s="668"/>
      <c r="CJ25" s="668"/>
      <c r="CK25" s="668"/>
      <c r="CL25" s="668"/>
      <c r="CM25" s="668"/>
      <c r="CN25" s="668"/>
      <c r="CO25" s="668"/>
      <c r="CP25" s="668"/>
      <c r="CQ25" s="669"/>
      <c r="CR25" s="629">
        <v>2241830</v>
      </c>
      <c r="CS25" s="640"/>
      <c r="CT25" s="640"/>
      <c r="CU25" s="640"/>
      <c r="CV25" s="640"/>
      <c r="CW25" s="640"/>
      <c r="CX25" s="640"/>
      <c r="CY25" s="641"/>
      <c r="CZ25" s="632">
        <v>17.5</v>
      </c>
      <c r="DA25" s="642"/>
      <c r="DB25" s="642"/>
      <c r="DC25" s="643"/>
      <c r="DD25" s="635">
        <v>1943630</v>
      </c>
      <c r="DE25" s="640"/>
      <c r="DF25" s="640"/>
      <c r="DG25" s="640"/>
      <c r="DH25" s="640"/>
      <c r="DI25" s="640"/>
      <c r="DJ25" s="640"/>
      <c r="DK25" s="641"/>
      <c r="DL25" s="635">
        <v>1937876</v>
      </c>
      <c r="DM25" s="640"/>
      <c r="DN25" s="640"/>
      <c r="DO25" s="640"/>
      <c r="DP25" s="640"/>
      <c r="DQ25" s="640"/>
      <c r="DR25" s="640"/>
      <c r="DS25" s="640"/>
      <c r="DT25" s="640"/>
      <c r="DU25" s="640"/>
      <c r="DV25" s="641"/>
      <c r="DW25" s="632">
        <v>25.7</v>
      </c>
      <c r="DX25" s="642"/>
      <c r="DY25" s="642"/>
      <c r="DZ25" s="642"/>
      <c r="EA25" s="642"/>
      <c r="EB25" s="642"/>
      <c r="EC25" s="663"/>
    </row>
    <row r="26" spans="2:133" ht="11.25" customHeight="1" x14ac:dyDescent="0.2">
      <c r="B26" s="626" t="s">
        <v>295</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233</v>
      </c>
      <c r="AA26" s="656"/>
      <c r="AB26" s="656"/>
      <c r="AC26" s="656"/>
      <c r="AD26" s="657" t="s">
        <v>128</v>
      </c>
      <c r="AE26" s="657"/>
      <c r="AF26" s="657"/>
      <c r="AG26" s="657"/>
      <c r="AH26" s="657"/>
      <c r="AI26" s="657"/>
      <c r="AJ26" s="657"/>
      <c r="AK26" s="657"/>
      <c r="AL26" s="632" t="s">
        <v>128</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233</v>
      </c>
      <c r="BT26" s="657"/>
      <c r="BU26" s="657"/>
      <c r="BV26" s="657"/>
      <c r="BW26" s="657"/>
      <c r="BX26" s="657"/>
      <c r="BY26" s="657"/>
      <c r="BZ26" s="657"/>
      <c r="CA26" s="657"/>
      <c r="CB26" s="715"/>
      <c r="CD26" s="671" t="s">
        <v>297</v>
      </c>
      <c r="CE26" s="668"/>
      <c r="CF26" s="668"/>
      <c r="CG26" s="668"/>
      <c r="CH26" s="668"/>
      <c r="CI26" s="668"/>
      <c r="CJ26" s="668"/>
      <c r="CK26" s="668"/>
      <c r="CL26" s="668"/>
      <c r="CM26" s="668"/>
      <c r="CN26" s="668"/>
      <c r="CO26" s="668"/>
      <c r="CP26" s="668"/>
      <c r="CQ26" s="669"/>
      <c r="CR26" s="629">
        <v>1319613</v>
      </c>
      <c r="CS26" s="630"/>
      <c r="CT26" s="630"/>
      <c r="CU26" s="630"/>
      <c r="CV26" s="630"/>
      <c r="CW26" s="630"/>
      <c r="CX26" s="630"/>
      <c r="CY26" s="631"/>
      <c r="CZ26" s="632">
        <v>10.3</v>
      </c>
      <c r="DA26" s="642"/>
      <c r="DB26" s="642"/>
      <c r="DC26" s="643"/>
      <c r="DD26" s="635">
        <v>1021413</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298</v>
      </c>
      <c r="C27" s="627"/>
      <c r="D27" s="627"/>
      <c r="E27" s="627"/>
      <c r="F27" s="627"/>
      <c r="G27" s="627"/>
      <c r="H27" s="627"/>
      <c r="I27" s="627"/>
      <c r="J27" s="627"/>
      <c r="K27" s="627"/>
      <c r="L27" s="627"/>
      <c r="M27" s="627"/>
      <c r="N27" s="627"/>
      <c r="O27" s="627"/>
      <c r="P27" s="627"/>
      <c r="Q27" s="628"/>
      <c r="R27" s="629">
        <v>7209269</v>
      </c>
      <c r="S27" s="630"/>
      <c r="T27" s="630"/>
      <c r="U27" s="630"/>
      <c r="V27" s="630"/>
      <c r="W27" s="630"/>
      <c r="X27" s="630"/>
      <c r="Y27" s="631"/>
      <c r="Z27" s="656">
        <v>51.5</v>
      </c>
      <c r="AA27" s="656"/>
      <c r="AB27" s="656"/>
      <c r="AC27" s="656"/>
      <c r="AD27" s="657">
        <v>7023264</v>
      </c>
      <c r="AE27" s="657"/>
      <c r="AF27" s="657"/>
      <c r="AG27" s="657"/>
      <c r="AH27" s="657"/>
      <c r="AI27" s="657"/>
      <c r="AJ27" s="657"/>
      <c r="AK27" s="657"/>
      <c r="AL27" s="632">
        <v>99.7</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3460566</v>
      </c>
      <c r="BH27" s="630"/>
      <c r="BI27" s="630"/>
      <c r="BJ27" s="630"/>
      <c r="BK27" s="630"/>
      <c r="BL27" s="630"/>
      <c r="BM27" s="630"/>
      <c r="BN27" s="631"/>
      <c r="BO27" s="656">
        <v>100</v>
      </c>
      <c r="BP27" s="656"/>
      <c r="BQ27" s="656"/>
      <c r="BR27" s="656"/>
      <c r="BS27" s="657" t="s">
        <v>128</v>
      </c>
      <c r="BT27" s="657"/>
      <c r="BU27" s="657"/>
      <c r="BV27" s="657"/>
      <c r="BW27" s="657"/>
      <c r="BX27" s="657"/>
      <c r="BY27" s="657"/>
      <c r="BZ27" s="657"/>
      <c r="CA27" s="657"/>
      <c r="CB27" s="715"/>
      <c r="CD27" s="671" t="s">
        <v>300</v>
      </c>
      <c r="CE27" s="668"/>
      <c r="CF27" s="668"/>
      <c r="CG27" s="668"/>
      <c r="CH27" s="668"/>
      <c r="CI27" s="668"/>
      <c r="CJ27" s="668"/>
      <c r="CK27" s="668"/>
      <c r="CL27" s="668"/>
      <c r="CM27" s="668"/>
      <c r="CN27" s="668"/>
      <c r="CO27" s="668"/>
      <c r="CP27" s="668"/>
      <c r="CQ27" s="669"/>
      <c r="CR27" s="629">
        <v>2219062</v>
      </c>
      <c r="CS27" s="640"/>
      <c r="CT27" s="640"/>
      <c r="CU27" s="640"/>
      <c r="CV27" s="640"/>
      <c r="CW27" s="640"/>
      <c r="CX27" s="640"/>
      <c r="CY27" s="641"/>
      <c r="CZ27" s="632">
        <v>17.3</v>
      </c>
      <c r="DA27" s="642"/>
      <c r="DB27" s="642"/>
      <c r="DC27" s="643"/>
      <c r="DD27" s="635">
        <v>500358</v>
      </c>
      <c r="DE27" s="640"/>
      <c r="DF27" s="640"/>
      <c r="DG27" s="640"/>
      <c r="DH27" s="640"/>
      <c r="DI27" s="640"/>
      <c r="DJ27" s="640"/>
      <c r="DK27" s="641"/>
      <c r="DL27" s="635">
        <v>473338</v>
      </c>
      <c r="DM27" s="640"/>
      <c r="DN27" s="640"/>
      <c r="DO27" s="640"/>
      <c r="DP27" s="640"/>
      <c r="DQ27" s="640"/>
      <c r="DR27" s="640"/>
      <c r="DS27" s="640"/>
      <c r="DT27" s="640"/>
      <c r="DU27" s="640"/>
      <c r="DV27" s="641"/>
      <c r="DW27" s="632">
        <v>6.3</v>
      </c>
      <c r="DX27" s="642"/>
      <c r="DY27" s="642"/>
      <c r="DZ27" s="642"/>
      <c r="EA27" s="642"/>
      <c r="EB27" s="642"/>
      <c r="EC27" s="663"/>
    </row>
    <row r="28" spans="2:133" ht="11.25" customHeight="1" x14ac:dyDescent="0.2">
      <c r="B28" s="626" t="s">
        <v>301</v>
      </c>
      <c r="C28" s="627"/>
      <c r="D28" s="627"/>
      <c r="E28" s="627"/>
      <c r="F28" s="627"/>
      <c r="G28" s="627"/>
      <c r="H28" s="627"/>
      <c r="I28" s="627"/>
      <c r="J28" s="627"/>
      <c r="K28" s="627"/>
      <c r="L28" s="627"/>
      <c r="M28" s="627"/>
      <c r="N28" s="627"/>
      <c r="O28" s="627"/>
      <c r="P28" s="627"/>
      <c r="Q28" s="628"/>
      <c r="R28" s="629">
        <v>2226</v>
      </c>
      <c r="S28" s="630"/>
      <c r="T28" s="630"/>
      <c r="U28" s="630"/>
      <c r="V28" s="630"/>
      <c r="W28" s="630"/>
      <c r="X28" s="630"/>
      <c r="Y28" s="631"/>
      <c r="Z28" s="656">
        <v>0</v>
      </c>
      <c r="AA28" s="656"/>
      <c r="AB28" s="656"/>
      <c r="AC28" s="656"/>
      <c r="AD28" s="657">
        <v>2226</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302</v>
      </c>
      <c r="CE28" s="668"/>
      <c r="CF28" s="668"/>
      <c r="CG28" s="668"/>
      <c r="CH28" s="668"/>
      <c r="CI28" s="668"/>
      <c r="CJ28" s="668"/>
      <c r="CK28" s="668"/>
      <c r="CL28" s="668"/>
      <c r="CM28" s="668"/>
      <c r="CN28" s="668"/>
      <c r="CO28" s="668"/>
      <c r="CP28" s="668"/>
      <c r="CQ28" s="669"/>
      <c r="CR28" s="629">
        <v>930295</v>
      </c>
      <c r="CS28" s="630"/>
      <c r="CT28" s="630"/>
      <c r="CU28" s="630"/>
      <c r="CV28" s="630"/>
      <c r="CW28" s="630"/>
      <c r="CX28" s="630"/>
      <c r="CY28" s="631"/>
      <c r="CZ28" s="632">
        <v>7.3</v>
      </c>
      <c r="DA28" s="642"/>
      <c r="DB28" s="642"/>
      <c r="DC28" s="643"/>
      <c r="DD28" s="635">
        <v>928609</v>
      </c>
      <c r="DE28" s="630"/>
      <c r="DF28" s="630"/>
      <c r="DG28" s="630"/>
      <c r="DH28" s="630"/>
      <c r="DI28" s="630"/>
      <c r="DJ28" s="630"/>
      <c r="DK28" s="631"/>
      <c r="DL28" s="635">
        <v>928609</v>
      </c>
      <c r="DM28" s="630"/>
      <c r="DN28" s="630"/>
      <c r="DO28" s="630"/>
      <c r="DP28" s="630"/>
      <c r="DQ28" s="630"/>
      <c r="DR28" s="630"/>
      <c r="DS28" s="630"/>
      <c r="DT28" s="630"/>
      <c r="DU28" s="630"/>
      <c r="DV28" s="631"/>
      <c r="DW28" s="632">
        <v>12.3</v>
      </c>
      <c r="DX28" s="642"/>
      <c r="DY28" s="642"/>
      <c r="DZ28" s="642"/>
      <c r="EA28" s="642"/>
      <c r="EB28" s="642"/>
      <c r="EC28" s="663"/>
    </row>
    <row r="29" spans="2:133" ht="11.25" customHeight="1" x14ac:dyDescent="0.2">
      <c r="B29" s="626" t="s">
        <v>303</v>
      </c>
      <c r="C29" s="627"/>
      <c r="D29" s="627"/>
      <c r="E29" s="627"/>
      <c r="F29" s="627"/>
      <c r="G29" s="627"/>
      <c r="H29" s="627"/>
      <c r="I29" s="627"/>
      <c r="J29" s="627"/>
      <c r="K29" s="627"/>
      <c r="L29" s="627"/>
      <c r="M29" s="627"/>
      <c r="N29" s="627"/>
      <c r="O29" s="627"/>
      <c r="P29" s="627"/>
      <c r="Q29" s="628"/>
      <c r="R29" s="629">
        <v>209125</v>
      </c>
      <c r="S29" s="630"/>
      <c r="T29" s="630"/>
      <c r="U29" s="630"/>
      <c r="V29" s="630"/>
      <c r="W29" s="630"/>
      <c r="X29" s="630"/>
      <c r="Y29" s="631"/>
      <c r="Z29" s="656">
        <v>1.5</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71" t="s">
        <v>70</v>
      </c>
      <c r="CG29" s="668"/>
      <c r="CH29" s="668"/>
      <c r="CI29" s="668"/>
      <c r="CJ29" s="668"/>
      <c r="CK29" s="668"/>
      <c r="CL29" s="668"/>
      <c r="CM29" s="668"/>
      <c r="CN29" s="668"/>
      <c r="CO29" s="668"/>
      <c r="CP29" s="668"/>
      <c r="CQ29" s="669"/>
      <c r="CR29" s="629">
        <v>930295</v>
      </c>
      <c r="CS29" s="640"/>
      <c r="CT29" s="640"/>
      <c r="CU29" s="640"/>
      <c r="CV29" s="640"/>
      <c r="CW29" s="640"/>
      <c r="CX29" s="640"/>
      <c r="CY29" s="641"/>
      <c r="CZ29" s="632">
        <v>7.3</v>
      </c>
      <c r="DA29" s="642"/>
      <c r="DB29" s="642"/>
      <c r="DC29" s="643"/>
      <c r="DD29" s="635">
        <v>928609</v>
      </c>
      <c r="DE29" s="640"/>
      <c r="DF29" s="640"/>
      <c r="DG29" s="640"/>
      <c r="DH29" s="640"/>
      <c r="DI29" s="640"/>
      <c r="DJ29" s="640"/>
      <c r="DK29" s="641"/>
      <c r="DL29" s="635">
        <v>928609</v>
      </c>
      <c r="DM29" s="640"/>
      <c r="DN29" s="640"/>
      <c r="DO29" s="640"/>
      <c r="DP29" s="640"/>
      <c r="DQ29" s="640"/>
      <c r="DR29" s="640"/>
      <c r="DS29" s="640"/>
      <c r="DT29" s="640"/>
      <c r="DU29" s="640"/>
      <c r="DV29" s="641"/>
      <c r="DW29" s="632">
        <v>12.3</v>
      </c>
      <c r="DX29" s="642"/>
      <c r="DY29" s="642"/>
      <c r="DZ29" s="642"/>
      <c r="EA29" s="642"/>
      <c r="EB29" s="642"/>
      <c r="EC29" s="663"/>
    </row>
    <row r="30" spans="2:133" ht="11.25" customHeight="1" x14ac:dyDescent="0.2">
      <c r="B30" s="626" t="s">
        <v>305</v>
      </c>
      <c r="C30" s="627"/>
      <c r="D30" s="627"/>
      <c r="E30" s="627"/>
      <c r="F30" s="627"/>
      <c r="G30" s="627"/>
      <c r="H30" s="627"/>
      <c r="I30" s="627"/>
      <c r="J30" s="627"/>
      <c r="K30" s="627"/>
      <c r="L30" s="627"/>
      <c r="M30" s="627"/>
      <c r="N30" s="627"/>
      <c r="O30" s="627"/>
      <c r="P30" s="627"/>
      <c r="Q30" s="628"/>
      <c r="R30" s="629">
        <v>166015</v>
      </c>
      <c r="S30" s="630"/>
      <c r="T30" s="630"/>
      <c r="U30" s="630"/>
      <c r="V30" s="630"/>
      <c r="W30" s="630"/>
      <c r="X30" s="630"/>
      <c r="Y30" s="631"/>
      <c r="Z30" s="656">
        <v>1.2</v>
      </c>
      <c r="AA30" s="656"/>
      <c r="AB30" s="656"/>
      <c r="AC30" s="656"/>
      <c r="AD30" s="657">
        <v>22008</v>
      </c>
      <c r="AE30" s="657"/>
      <c r="AF30" s="657"/>
      <c r="AG30" s="657"/>
      <c r="AH30" s="657"/>
      <c r="AI30" s="657"/>
      <c r="AJ30" s="657"/>
      <c r="AK30" s="657"/>
      <c r="AL30" s="632">
        <v>0.3</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71" t="s">
        <v>308</v>
      </c>
      <c r="CG30" s="668"/>
      <c r="CH30" s="668"/>
      <c r="CI30" s="668"/>
      <c r="CJ30" s="668"/>
      <c r="CK30" s="668"/>
      <c r="CL30" s="668"/>
      <c r="CM30" s="668"/>
      <c r="CN30" s="668"/>
      <c r="CO30" s="668"/>
      <c r="CP30" s="668"/>
      <c r="CQ30" s="669"/>
      <c r="CR30" s="629">
        <v>888054</v>
      </c>
      <c r="CS30" s="630"/>
      <c r="CT30" s="630"/>
      <c r="CU30" s="630"/>
      <c r="CV30" s="630"/>
      <c r="CW30" s="630"/>
      <c r="CX30" s="630"/>
      <c r="CY30" s="631"/>
      <c r="CZ30" s="632">
        <v>6.9</v>
      </c>
      <c r="DA30" s="642"/>
      <c r="DB30" s="642"/>
      <c r="DC30" s="643"/>
      <c r="DD30" s="635">
        <v>886400</v>
      </c>
      <c r="DE30" s="630"/>
      <c r="DF30" s="630"/>
      <c r="DG30" s="630"/>
      <c r="DH30" s="630"/>
      <c r="DI30" s="630"/>
      <c r="DJ30" s="630"/>
      <c r="DK30" s="631"/>
      <c r="DL30" s="635">
        <v>886400</v>
      </c>
      <c r="DM30" s="630"/>
      <c r="DN30" s="630"/>
      <c r="DO30" s="630"/>
      <c r="DP30" s="630"/>
      <c r="DQ30" s="630"/>
      <c r="DR30" s="630"/>
      <c r="DS30" s="630"/>
      <c r="DT30" s="630"/>
      <c r="DU30" s="630"/>
      <c r="DV30" s="631"/>
      <c r="DW30" s="632">
        <v>11.8</v>
      </c>
      <c r="DX30" s="642"/>
      <c r="DY30" s="642"/>
      <c r="DZ30" s="642"/>
      <c r="EA30" s="642"/>
      <c r="EB30" s="642"/>
      <c r="EC30" s="663"/>
    </row>
    <row r="31" spans="2:133" ht="11.25" customHeight="1" x14ac:dyDescent="0.2">
      <c r="B31" s="626" t="s">
        <v>309</v>
      </c>
      <c r="C31" s="627"/>
      <c r="D31" s="627"/>
      <c r="E31" s="627"/>
      <c r="F31" s="627"/>
      <c r="G31" s="627"/>
      <c r="H31" s="627"/>
      <c r="I31" s="627"/>
      <c r="J31" s="627"/>
      <c r="K31" s="627"/>
      <c r="L31" s="627"/>
      <c r="M31" s="627"/>
      <c r="N31" s="627"/>
      <c r="O31" s="627"/>
      <c r="P31" s="627"/>
      <c r="Q31" s="628"/>
      <c r="R31" s="629">
        <v>48153</v>
      </c>
      <c r="S31" s="630"/>
      <c r="T31" s="630"/>
      <c r="U31" s="630"/>
      <c r="V31" s="630"/>
      <c r="W31" s="630"/>
      <c r="X31" s="630"/>
      <c r="Y31" s="631"/>
      <c r="Z31" s="656">
        <v>0.3</v>
      </c>
      <c r="AA31" s="656"/>
      <c r="AB31" s="656"/>
      <c r="AC31" s="656"/>
      <c r="AD31" s="657" t="s">
        <v>233</v>
      </c>
      <c r="AE31" s="657"/>
      <c r="AF31" s="657"/>
      <c r="AG31" s="657"/>
      <c r="AH31" s="657"/>
      <c r="AI31" s="657"/>
      <c r="AJ31" s="657"/>
      <c r="AK31" s="657"/>
      <c r="AL31" s="632" t="s">
        <v>128</v>
      </c>
      <c r="AM31" s="633"/>
      <c r="AN31" s="633"/>
      <c r="AO31" s="658"/>
      <c r="AP31" s="704" t="s">
        <v>310</v>
      </c>
      <c r="AQ31" s="705"/>
      <c r="AR31" s="705"/>
      <c r="AS31" s="705"/>
      <c r="AT31" s="710" t="s">
        <v>311</v>
      </c>
      <c r="AU31" s="217"/>
      <c r="AV31" s="217"/>
      <c r="AW31" s="217"/>
      <c r="AX31" s="696" t="s">
        <v>188</v>
      </c>
      <c r="AY31" s="697"/>
      <c r="AZ31" s="697"/>
      <c r="BA31" s="697"/>
      <c r="BB31" s="697"/>
      <c r="BC31" s="697"/>
      <c r="BD31" s="697"/>
      <c r="BE31" s="697"/>
      <c r="BF31" s="698"/>
      <c r="BG31" s="699">
        <v>99</v>
      </c>
      <c r="BH31" s="700"/>
      <c r="BI31" s="700"/>
      <c r="BJ31" s="700"/>
      <c r="BK31" s="700"/>
      <c r="BL31" s="700"/>
      <c r="BM31" s="701">
        <v>94.4</v>
      </c>
      <c r="BN31" s="700"/>
      <c r="BO31" s="700"/>
      <c r="BP31" s="700"/>
      <c r="BQ31" s="702"/>
      <c r="BR31" s="699">
        <v>98.7</v>
      </c>
      <c r="BS31" s="700"/>
      <c r="BT31" s="700"/>
      <c r="BU31" s="700"/>
      <c r="BV31" s="700"/>
      <c r="BW31" s="700"/>
      <c r="BX31" s="701">
        <v>93.5</v>
      </c>
      <c r="BY31" s="700"/>
      <c r="BZ31" s="700"/>
      <c r="CA31" s="700"/>
      <c r="CB31" s="702"/>
      <c r="CD31" s="718"/>
      <c r="CE31" s="719"/>
      <c r="CF31" s="671" t="s">
        <v>312</v>
      </c>
      <c r="CG31" s="668"/>
      <c r="CH31" s="668"/>
      <c r="CI31" s="668"/>
      <c r="CJ31" s="668"/>
      <c r="CK31" s="668"/>
      <c r="CL31" s="668"/>
      <c r="CM31" s="668"/>
      <c r="CN31" s="668"/>
      <c r="CO31" s="668"/>
      <c r="CP31" s="668"/>
      <c r="CQ31" s="669"/>
      <c r="CR31" s="629">
        <v>42241</v>
      </c>
      <c r="CS31" s="640"/>
      <c r="CT31" s="640"/>
      <c r="CU31" s="640"/>
      <c r="CV31" s="640"/>
      <c r="CW31" s="640"/>
      <c r="CX31" s="640"/>
      <c r="CY31" s="641"/>
      <c r="CZ31" s="632">
        <v>0.3</v>
      </c>
      <c r="DA31" s="642"/>
      <c r="DB31" s="642"/>
      <c r="DC31" s="643"/>
      <c r="DD31" s="635">
        <v>42209</v>
      </c>
      <c r="DE31" s="640"/>
      <c r="DF31" s="640"/>
      <c r="DG31" s="640"/>
      <c r="DH31" s="640"/>
      <c r="DI31" s="640"/>
      <c r="DJ31" s="640"/>
      <c r="DK31" s="641"/>
      <c r="DL31" s="635">
        <v>42209</v>
      </c>
      <c r="DM31" s="640"/>
      <c r="DN31" s="640"/>
      <c r="DO31" s="640"/>
      <c r="DP31" s="640"/>
      <c r="DQ31" s="640"/>
      <c r="DR31" s="640"/>
      <c r="DS31" s="640"/>
      <c r="DT31" s="640"/>
      <c r="DU31" s="640"/>
      <c r="DV31" s="641"/>
      <c r="DW31" s="632">
        <v>0.6</v>
      </c>
      <c r="DX31" s="642"/>
      <c r="DY31" s="642"/>
      <c r="DZ31" s="642"/>
      <c r="EA31" s="642"/>
      <c r="EB31" s="642"/>
      <c r="EC31" s="663"/>
    </row>
    <row r="32" spans="2:133" ht="11.25" customHeight="1" x14ac:dyDescent="0.2">
      <c r="B32" s="626" t="s">
        <v>313</v>
      </c>
      <c r="C32" s="627"/>
      <c r="D32" s="627"/>
      <c r="E32" s="627"/>
      <c r="F32" s="627"/>
      <c r="G32" s="627"/>
      <c r="H32" s="627"/>
      <c r="I32" s="627"/>
      <c r="J32" s="627"/>
      <c r="K32" s="627"/>
      <c r="L32" s="627"/>
      <c r="M32" s="627"/>
      <c r="N32" s="627"/>
      <c r="O32" s="627"/>
      <c r="P32" s="627"/>
      <c r="Q32" s="628"/>
      <c r="R32" s="629">
        <v>2100141</v>
      </c>
      <c r="S32" s="630"/>
      <c r="T32" s="630"/>
      <c r="U32" s="630"/>
      <c r="V32" s="630"/>
      <c r="W32" s="630"/>
      <c r="X32" s="630"/>
      <c r="Y32" s="631"/>
      <c r="Z32" s="656">
        <v>15</v>
      </c>
      <c r="AA32" s="656"/>
      <c r="AB32" s="656"/>
      <c r="AC32" s="656"/>
      <c r="AD32" s="657" t="s">
        <v>138</v>
      </c>
      <c r="AE32" s="657"/>
      <c r="AF32" s="657"/>
      <c r="AG32" s="657"/>
      <c r="AH32" s="657"/>
      <c r="AI32" s="657"/>
      <c r="AJ32" s="657"/>
      <c r="AK32" s="657"/>
      <c r="AL32" s="632" t="s">
        <v>128</v>
      </c>
      <c r="AM32" s="633"/>
      <c r="AN32" s="633"/>
      <c r="AO32" s="658"/>
      <c r="AP32" s="706"/>
      <c r="AQ32" s="707"/>
      <c r="AR32" s="707"/>
      <c r="AS32" s="707"/>
      <c r="AT32" s="711"/>
      <c r="AU32" s="216" t="s">
        <v>314</v>
      </c>
      <c r="AV32" s="216"/>
      <c r="AW32" s="216"/>
      <c r="AX32" s="626" t="s">
        <v>315</v>
      </c>
      <c r="AY32" s="627"/>
      <c r="AZ32" s="627"/>
      <c r="BA32" s="627"/>
      <c r="BB32" s="627"/>
      <c r="BC32" s="627"/>
      <c r="BD32" s="627"/>
      <c r="BE32" s="627"/>
      <c r="BF32" s="628"/>
      <c r="BG32" s="703">
        <v>98.9</v>
      </c>
      <c r="BH32" s="640"/>
      <c r="BI32" s="640"/>
      <c r="BJ32" s="640"/>
      <c r="BK32" s="640"/>
      <c r="BL32" s="640"/>
      <c r="BM32" s="633">
        <v>95.9</v>
      </c>
      <c r="BN32" s="695"/>
      <c r="BO32" s="695"/>
      <c r="BP32" s="695"/>
      <c r="BQ32" s="667"/>
      <c r="BR32" s="703">
        <v>98.8</v>
      </c>
      <c r="BS32" s="640"/>
      <c r="BT32" s="640"/>
      <c r="BU32" s="640"/>
      <c r="BV32" s="640"/>
      <c r="BW32" s="640"/>
      <c r="BX32" s="633">
        <v>95.6</v>
      </c>
      <c r="BY32" s="695"/>
      <c r="BZ32" s="695"/>
      <c r="CA32" s="695"/>
      <c r="CB32" s="667"/>
      <c r="CD32" s="720"/>
      <c r="CE32" s="721"/>
      <c r="CF32" s="671" t="s">
        <v>316</v>
      </c>
      <c r="CG32" s="668"/>
      <c r="CH32" s="668"/>
      <c r="CI32" s="668"/>
      <c r="CJ32" s="668"/>
      <c r="CK32" s="668"/>
      <c r="CL32" s="668"/>
      <c r="CM32" s="668"/>
      <c r="CN32" s="668"/>
      <c r="CO32" s="668"/>
      <c r="CP32" s="668"/>
      <c r="CQ32" s="669"/>
      <c r="CR32" s="629" t="s">
        <v>128</v>
      </c>
      <c r="CS32" s="630"/>
      <c r="CT32" s="630"/>
      <c r="CU32" s="630"/>
      <c r="CV32" s="630"/>
      <c r="CW32" s="630"/>
      <c r="CX32" s="630"/>
      <c r="CY32" s="631"/>
      <c r="CZ32" s="632" t="s">
        <v>233</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233</v>
      </c>
      <c r="DX32" s="642"/>
      <c r="DY32" s="642"/>
      <c r="DZ32" s="642"/>
      <c r="EA32" s="642"/>
      <c r="EB32" s="642"/>
      <c r="EC32" s="663"/>
    </row>
    <row r="33" spans="2:133" ht="11.25" customHeight="1" x14ac:dyDescent="0.2">
      <c r="B33" s="692" t="s">
        <v>317</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138</v>
      </c>
      <c r="AE33" s="657"/>
      <c r="AF33" s="657"/>
      <c r="AG33" s="657"/>
      <c r="AH33" s="657"/>
      <c r="AI33" s="657"/>
      <c r="AJ33" s="657"/>
      <c r="AK33" s="657"/>
      <c r="AL33" s="632" t="s">
        <v>233</v>
      </c>
      <c r="AM33" s="633"/>
      <c r="AN33" s="633"/>
      <c r="AO33" s="658"/>
      <c r="AP33" s="708"/>
      <c r="AQ33" s="709"/>
      <c r="AR33" s="709"/>
      <c r="AS33" s="709"/>
      <c r="AT33" s="712"/>
      <c r="AU33" s="218"/>
      <c r="AV33" s="218"/>
      <c r="AW33" s="218"/>
      <c r="AX33" s="606" t="s">
        <v>318</v>
      </c>
      <c r="AY33" s="607"/>
      <c r="AZ33" s="607"/>
      <c r="BA33" s="607"/>
      <c r="BB33" s="607"/>
      <c r="BC33" s="607"/>
      <c r="BD33" s="607"/>
      <c r="BE33" s="607"/>
      <c r="BF33" s="608"/>
      <c r="BG33" s="691">
        <v>98.9</v>
      </c>
      <c r="BH33" s="610"/>
      <c r="BI33" s="610"/>
      <c r="BJ33" s="610"/>
      <c r="BK33" s="610"/>
      <c r="BL33" s="610"/>
      <c r="BM33" s="648">
        <v>92.7</v>
      </c>
      <c r="BN33" s="610"/>
      <c r="BO33" s="610"/>
      <c r="BP33" s="610"/>
      <c r="BQ33" s="659"/>
      <c r="BR33" s="691">
        <v>98.5</v>
      </c>
      <c r="BS33" s="610"/>
      <c r="BT33" s="610"/>
      <c r="BU33" s="610"/>
      <c r="BV33" s="610"/>
      <c r="BW33" s="610"/>
      <c r="BX33" s="648">
        <v>91.2</v>
      </c>
      <c r="BY33" s="610"/>
      <c r="BZ33" s="610"/>
      <c r="CA33" s="610"/>
      <c r="CB33" s="659"/>
      <c r="CD33" s="671" t="s">
        <v>319</v>
      </c>
      <c r="CE33" s="668"/>
      <c r="CF33" s="668"/>
      <c r="CG33" s="668"/>
      <c r="CH33" s="668"/>
      <c r="CI33" s="668"/>
      <c r="CJ33" s="668"/>
      <c r="CK33" s="668"/>
      <c r="CL33" s="668"/>
      <c r="CM33" s="668"/>
      <c r="CN33" s="668"/>
      <c r="CO33" s="668"/>
      <c r="CP33" s="668"/>
      <c r="CQ33" s="669"/>
      <c r="CR33" s="629">
        <v>6411585</v>
      </c>
      <c r="CS33" s="640"/>
      <c r="CT33" s="640"/>
      <c r="CU33" s="640"/>
      <c r="CV33" s="640"/>
      <c r="CW33" s="640"/>
      <c r="CX33" s="640"/>
      <c r="CY33" s="641"/>
      <c r="CZ33" s="632">
        <v>50</v>
      </c>
      <c r="DA33" s="642"/>
      <c r="DB33" s="642"/>
      <c r="DC33" s="643"/>
      <c r="DD33" s="635">
        <v>4244664</v>
      </c>
      <c r="DE33" s="640"/>
      <c r="DF33" s="640"/>
      <c r="DG33" s="640"/>
      <c r="DH33" s="640"/>
      <c r="DI33" s="640"/>
      <c r="DJ33" s="640"/>
      <c r="DK33" s="641"/>
      <c r="DL33" s="635">
        <v>2824838</v>
      </c>
      <c r="DM33" s="640"/>
      <c r="DN33" s="640"/>
      <c r="DO33" s="640"/>
      <c r="DP33" s="640"/>
      <c r="DQ33" s="640"/>
      <c r="DR33" s="640"/>
      <c r="DS33" s="640"/>
      <c r="DT33" s="640"/>
      <c r="DU33" s="640"/>
      <c r="DV33" s="641"/>
      <c r="DW33" s="632">
        <v>37.5</v>
      </c>
      <c r="DX33" s="642"/>
      <c r="DY33" s="642"/>
      <c r="DZ33" s="642"/>
      <c r="EA33" s="642"/>
      <c r="EB33" s="642"/>
      <c r="EC33" s="663"/>
    </row>
    <row r="34" spans="2:133" ht="11.25" customHeight="1" x14ac:dyDescent="0.2">
      <c r="B34" s="626" t="s">
        <v>320</v>
      </c>
      <c r="C34" s="627"/>
      <c r="D34" s="627"/>
      <c r="E34" s="627"/>
      <c r="F34" s="627"/>
      <c r="G34" s="627"/>
      <c r="H34" s="627"/>
      <c r="I34" s="627"/>
      <c r="J34" s="627"/>
      <c r="K34" s="627"/>
      <c r="L34" s="627"/>
      <c r="M34" s="627"/>
      <c r="N34" s="627"/>
      <c r="O34" s="627"/>
      <c r="P34" s="627"/>
      <c r="Q34" s="628"/>
      <c r="R34" s="629">
        <v>882964</v>
      </c>
      <c r="S34" s="630"/>
      <c r="T34" s="630"/>
      <c r="U34" s="630"/>
      <c r="V34" s="630"/>
      <c r="W34" s="630"/>
      <c r="X34" s="630"/>
      <c r="Y34" s="631"/>
      <c r="Z34" s="656">
        <v>6.3</v>
      </c>
      <c r="AA34" s="656"/>
      <c r="AB34" s="656"/>
      <c r="AC34" s="656"/>
      <c r="AD34" s="657" t="s">
        <v>233</v>
      </c>
      <c r="AE34" s="657"/>
      <c r="AF34" s="657"/>
      <c r="AG34" s="657"/>
      <c r="AH34" s="657"/>
      <c r="AI34" s="657"/>
      <c r="AJ34" s="657"/>
      <c r="AK34" s="657"/>
      <c r="AL34" s="632" t="s">
        <v>128</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321</v>
      </c>
      <c r="CE34" s="668"/>
      <c r="CF34" s="668"/>
      <c r="CG34" s="668"/>
      <c r="CH34" s="668"/>
      <c r="CI34" s="668"/>
      <c r="CJ34" s="668"/>
      <c r="CK34" s="668"/>
      <c r="CL34" s="668"/>
      <c r="CM34" s="668"/>
      <c r="CN34" s="668"/>
      <c r="CO34" s="668"/>
      <c r="CP34" s="668"/>
      <c r="CQ34" s="669"/>
      <c r="CR34" s="629">
        <v>2444629</v>
      </c>
      <c r="CS34" s="630"/>
      <c r="CT34" s="630"/>
      <c r="CU34" s="630"/>
      <c r="CV34" s="630"/>
      <c r="CW34" s="630"/>
      <c r="CX34" s="630"/>
      <c r="CY34" s="631"/>
      <c r="CZ34" s="632">
        <v>19.100000000000001</v>
      </c>
      <c r="DA34" s="642"/>
      <c r="DB34" s="642"/>
      <c r="DC34" s="643"/>
      <c r="DD34" s="635">
        <v>1740976</v>
      </c>
      <c r="DE34" s="630"/>
      <c r="DF34" s="630"/>
      <c r="DG34" s="630"/>
      <c r="DH34" s="630"/>
      <c r="DI34" s="630"/>
      <c r="DJ34" s="630"/>
      <c r="DK34" s="631"/>
      <c r="DL34" s="635">
        <v>963178</v>
      </c>
      <c r="DM34" s="630"/>
      <c r="DN34" s="630"/>
      <c r="DO34" s="630"/>
      <c r="DP34" s="630"/>
      <c r="DQ34" s="630"/>
      <c r="DR34" s="630"/>
      <c r="DS34" s="630"/>
      <c r="DT34" s="630"/>
      <c r="DU34" s="630"/>
      <c r="DV34" s="631"/>
      <c r="DW34" s="632">
        <v>12.8</v>
      </c>
      <c r="DX34" s="642"/>
      <c r="DY34" s="642"/>
      <c r="DZ34" s="642"/>
      <c r="EA34" s="642"/>
      <c r="EB34" s="642"/>
      <c r="EC34" s="663"/>
    </row>
    <row r="35" spans="2:133" ht="11.25" customHeight="1" x14ac:dyDescent="0.2">
      <c r="B35" s="626" t="s">
        <v>322</v>
      </c>
      <c r="C35" s="627"/>
      <c r="D35" s="627"/>
      <c r="E35" s="627"/>
      <c r="F35" s="627"/>
      <c r="G35" s="627"/>
      <c r="H35" s="627"/>
      <c r="I35" s="627"/>
      <c r="J35" s="627"/>
      <c r="K35" s="627"/>
      <c r="L35" s="627"/>
      <c r="M35" s="627"/>
      <c r="N35" s="627"/>
      <c r="O35" s="627"/>
      <c r="P35" s="627"/>
      <c r="Q35" s="628"/>
      <c r="R35" s="629">
        <v>15869</v>
      </c>
      <c r="S35" s="630"/>
      <c r="T35" s="630"/>
      <c r="U35" s="630"/>
      <c r="V35" s="630"/>
      <c r="W35" s="630"/>
      <c r="X35" s="630"/>
      <c r="Y35" s="631"/>
      <c r="Z35" s="656">
        <v>0.1</v>
      </c>
      <c r="AA35" s="656"/>
      <c r="AB35" s="656"/>
      <c r="AC35" s="656"/>
      <c r="AD35" s="657" t="s">
        <v>233</v>
      </c>
      <c r="AE35" s="657"/>
      <c r="AF35" s="657"/>
      <c r="AG35" s="657"/>
      <c r="AH35" s="657"/>
      <c r="AI35" s="657"/>
      <c r="AJ35" s="657"/>
      <c r="AK35" s="657"/>
      <c r="AL35" s="632" t="s">
        <v>128</v>
      </c>
      <c r="AM35" s="633"/>
      <c r="AN35" s="633"/>
      <c r="AO35" s="658"/>
      <c r="AP35" s="221"/>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325</v>
      </c>
      <c r="CE35" s="668"/>
      <c r="CF35" s="668"/>
      <c r="CG35" s="668"/>
      <c r="CH35" s="668"/>
      <c r="CI35" s="668"/>
      <c r="CJ35" s="668"/>
      <c r="CK35" s="668"/>
      <c r="CL35" s="668"/>
      <c r="CM35" s="668"/>
      <c r="CN35" s="668"/>
      <c r="CO35" s="668"/>
      <c r="CP35" s="668"/>
      <c r="CQ35" s="669"/>
      <c r="CR35" s="629">
        <v>61628</v>
      </c>
      <c r="CS35" s="640"/>
      <c r="CT35" s="640"/>
      <c r="CU35" s="640"/>
      <c r="CV35" s="640"/>
      <c r="CW35" s="640"/>
      <c r="CX35" s="640"/>
      <c r="CY35" s="641"/>
      <c r="CZ35" s="632">
        <v>0.5</v>
      </c>
      <c r="DA35" s="642"/>
      <c r="DB35" s="642"/>
      <c r="DC35" s="643"/>
      <c r="DD35" s="635">
        <v>42961</v>
      </c>
      <c r="DE35" s="640"/>
      <c r="DF35" s="640"/>
      <c r="DG35" s="640"/>
      <c r="DH35" s="640"/>
      <c r="DI35" s="640"/>
      <c r="DJ35" s="640"/>
      <c r="DK35" s="641"/>
      <c r="DL35" s="635">
        <v>42781</v>
      </c>
      <c r="DM35" s="640"/>
      <c r="DN35" s="640"/>
      <c r="DO35" s="640"/>
      <c r="DP35" s="640"/>
      <c r="DQ35" s="640"/>
      <c r="DR35" s="640"/>
      <c r="DS35" s="640"/>
      <c r="DT35" s="640"/>
      <c r="DU35" s="640"/>
      <c r="DV35" s="641"/>
      <c r="DW35" s="632">
        <v>0.6</v>
      </c>
      <c r="DX35" s="642"/>
      <c r="DY35" s="642"/>
      <c r="DZ35" s="642"/>
      <c r="EA35" s="642"/>
      <c r="EB35" s="642"/>
      <c r="EC35" s="663"/>
    </row>
    <row r="36" spans="2:133" ht="11.25" customHeight="1" x14ac:dyDescent="0.2">
      <c r="B36" s="626" t="s">
        <v>326</v>
      </c>
      <c r="C36" s="627"/>
      <c r="D36" s="627"/>
      <c r="E36" s="627"/>
      <c r="F36" s="627"/>
      <c r="G36" s="627"/>
      <c r="H36" s="627"/>
      <c r="I36" s="627"/>
      <c r="J36" s="627"/>
      <c r="K36" s="627"/>
      <c r="L36" s="627"/>
      <c r="M36" s="627"/>
      <c r="N36" s="627"/>
      <c r="O36" s="627"/>
      <c r="P36" s="627"/>
      <c r="Q36" s="628"/>
      <c r="R36" s="629">
        <v>1304700</v>
      </c>
      <c r="S36" s="630"/>
      <c r="T36" s="630"/>
      <c r="U36" s="630"/>
      <c r="V36" s="630"/>
      <c r="W36" s="630"/>
      <c r="X36" s="630"/>
      <c r="Y36" s="631"/>
      <c r="Z36" s="656">
        <v>9.3000000000000007</v>
      </c>
      <c r="AA36" s="656"/>
      <c r="AB36" s="656"/>
      <c r="AC36" s="656"/>
      <c r="AD36" s="657" t="s">
        <v>128</v>
      </c>
      <c r="AE36" s="657"/>
      <c r="AF36" s="657"/>
      <c r="AG36" s="657"/>
      <c r="AH36" s="657"/>
      <c r="AI36" s="657"/>
      <c r="AJ36" s="657"/>
      <c r="AK36" s="657"/>
      <c r="AL36" s="632" t="s">
        <v>128</v>
      </c>
      <c r="AM36" s="633"/>
      <c r="AN36" s="633"/>
      <c r="AO36" s="658"/>
      <c r="AP36" s="221"/>
      <c r="AQ36" s="679" t="s">
        <v>327</v>
      </c>
      <c r="AR36" s="680"/>
      <c r="AS36" s="680"/>
      <c r="AT36" s="680"/>
      <c r="AU36" s="680"/>
      <c r="AV36" s="680"/>
      <c r="AW36" s="680"/>
      <c r="AX36" s="680"/>
      <c r="AY36" s="681"/>
      <c r="AZ36" s="682">
        <v>1404276</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651642</v>
      </c>
      <c r="BW36" s="683"/>
      <c r="BX36" s="683"/>
      <c r="BY36" s="683"/>
      <c r="BZ36" s="683"/>
      <c r="CA36" s="683"/>
      <c r="CB36" s="684"/>
      <c r="CD36" s="671" t="s">
        <v>329</v>
      </c>
      <c r="CE36" s="668"/>
      <c r="CF36" s="668"/>
      <c r="CG36" s="668"/>
      <c r="CH36" s="668"/>
      <c r="CI36" s="668"/>
      <c r="CJ36" s="668"/>
      <c r="CK36" s="668"/>
      <c r="CL36" s="668"/>
      <c r="CM36" s="668"/>
      <c r="CN36" s="668"/>
      <c r="CO36" s="668"/>
      <c r="CP36" s="668"/>
      <c r="CQ36" s="669"/>
      <c r="CR36" s="629">
        <v>1604283</v>
      </c>
      <c r="CS36" s="630"/>
      <c r="CT36" s="630"/>
      <c r="CU36" s="630"/>
      <c r="CV36" s="630"/>
      <c r="CW36" s="630"/>
      <c r="CX36" s="630"/>
      <c r="CY36" s="631"/>
      <c r="CZ36" s="632">
        <v>12.5</v>
      </c>
      <c r="DA36" s="642"/>
      <c r="DB36" s="642"/>
      <c r="DC36" s="643"/>
      <c r="DD36" s="635">
        <v>1363172</v>
      </c>
      <c r="DE36" s="630"/>
      <c r="DF36" s="630"/>
      <c r="DG36" s="630"/>
      <c r="DH36" s="630"/>
      <c r="DI36" s="630"/>
      <c r="DJ36" s="630"/>
      <c r="DK36" s="631"/>
      <c r="DL36" s="635">
        <v>975666</v>
      </c>
      <c r="DM36" s="630"/>
      <c r="DN36" s="630"/>
      <c r="DO36" s="630"/>
      <c r="DP36" s="630"/>
      <c r="DQ36" s="630"/>
      <c r="DR36" s="630"/>
      <c r="DS36" s="630"/>
      <c r="DT36" s="630"/>
      <c r="DU36" s="630"/>
      <c r="DV36" s="631"/>
      <c r="DW36" s="632">
        <v>12.9</v>
      </c>
      <c r="DX36" s="642"/>
      <c r="DY36" s="642"/>
      <c r="DZ36" s="642"/>
      <c r="EA36" s="642"/>
      <c r="EB36" s="642"/>
      <c r="EC36" s="663"/>
    </row>
    <row r="37" spans="2:133" ht="11.25" customHeight="1" x14ac:dyDescent="0.2">
      <c r="B37" s="626" t="s">
        <v>330</v>
      </c>
      <c r="C37" s="627"/>
      <c r="D37" s="627"/>
      <c r="E37" s="627"/>
      <c r="F37" s="627"/>
      <c r="G37" s="627"/>
      <c r="H37" s="627"/>
      <c r="I37" s="627"/>
      <c r="J37" s="627"/>
      <c r="K37" s="627"/>
      <c r="L37" s="627"/>
      <c r="M37" s="627"/>
      <c r="N37" s="627"/>
      <c r="O37" s="627"/>
      <c r="P37" s="627"/>
      <c r="Q37" s="628"/>
      <c r="R37" s="629">
        <v>224470</v>
      </c>
      <c r="S37" s="630"/>
      <c r="T37" s="630"/>
      <c r="U37" s="630"/>
      <c r="V37" s="630"/>
      <c r="W37" s="630"/>
      <c r="X37" s="630"/>
      <c r="Y37" s="631"/>
      <c r="Z37" s="656">
        <v>1.6</v>
      </c>
      <c r="AA37" s="656"/>
      <c r="AB37" s="656"/>
      <c r="AC37" s="656"/>
      <c r="AD37" s="657" t="s">
        <v>233</v>
      </c>
      <c r="AE37" s="657"/>
      <c r="AF37" s="657"/>
      <c r="AG37" s="657"/>
      <c r="AH37" s="657"/>
      <c r="AI37" s="657"/>
      <c r="AJ37" s="657"/>
      <c r="AK37" s="657"/>
      <c r="AL37" s="632" t="s">
        <v>233</v>
      </c>
      <c r="AM37" s="633"/>
      <c r="AN37" s="633"/>
      <c r="AO37" s="658"/>
      <c r="AQ37" s="664" t="s">
        <v>331</v>
      </c>
      <c r="AR37" s="665"/>
      <c r="AS37" s="665"/>
      <c r="AT37" s="665"/>
      <c r="AU37" s="665"/>
      <c r="AV37" s="665"/>
      <c r="AW37" s="665"/>
      <c r="AX37" s="665"/>
      <c r="AY37" s="666"/>
      <c r="AZ37" s="629">
        <v>252599</v>
      </c>
      <c r="BA37" s="630"/>
      <c r="BB37" s="630"/>
      <c r="BC37" s="630"/>
      <c r="BD37" s="640"/>
      <c r="BE37" s="640"/>
      <c r="BF37" s="667"/>
      <c r="BG37" s="671" t="s">
        <v>332</v>
      </c>
      <c r="BH37" s="668"/>
      <c r="BI37" s="668"/>
      <c r="BJ37" s="668"/>
      <c r="BK37" s="668"/>
      <c r="BL37" s="668"/>
      <c r="BM37" s="668"/>
      <c r="BN37" s="668"/>
      <c r="BO37" s="668"/>
      <c r="BP37" s="668"/>
      <c r="BQ37" s="668"/>
      <c r="BR37" s="668"/>
      <c r="BS37" s="668"/>
      <c r="BT37" s="668"/>
      <c r="BU37" s="669"/>
      <c r="BV37" s="629">
        <v>628811</v>
      </c>
      <c r="BW37" s="630"/>
      <c r="BX37" s="630"/>
      <c r="BY37" s="630"/>
      <c r="BZ37" s="630"/>
      <c r="CA37" s="630"/>
      <c r="CB37" s="670"/>
      <c r="CD37" s="671" t="s">
        <v>333</v>
      </c>
      <c r="CE37" s="668"/>
      <c r="CF37" s="668"/>
      <c r="CG37" s="668"/>
      <c r="CH37" s="668"/>
      <c r="CI37" s="668"/>
      <c r="CJ37" s="668"/>
      <c r="CK37" s="668"/>
      <c r="CL37" s="668"/>
      <c r="CM37" s="668"/>
      <c r="CN37" s="668"/>
      <c r="CO37" s="668"/>
      <c r="CP37" s="668"/>
      <c r="CQ37" s="669"/>
      <c r="CR37" s="629">
        <v>557342</v>
      </c>
      <c r="CS37" s="640"/>
      <c r="CT37" s="640"/>
      <c r="CU37" s="640"/>
      <c r="CV37" s="640"/>
      <c r="CW37" s="640"/>
      <c r="CX37" s="640"/>
      <c r="CY37" s="641"/>
      <c r="CZ37" s="632">
        <v>4.4000000000000004</v>
      </c>
      <c r="DA37" s="642"/>
      <c r="DB37" s="642"/>
      <c r="DC37" s="643"/>
      <c r="DD37" s="635">
        <v>556121</v>
      </c>
      <c r="DE37" s="640"/>
      <c r="DF37" s="640"/>
      <c r="DG37" s="640"/>
      <c r="DH37" s="640"/>
      <c r="DI37" s="640"/>
      <c r="DJ37" s="640"/>
      <c r="DK37" s="641"/>
      <c r="DL37" s="635">
        <v>556121</v>
      </c>
      <c r="DM37" s="640"/>
      <c r="DN37" s="640"/>
      <c r="DO37" s="640"/>
      <c r="DP37" s="640"/>
      <c r="DQ37" s="640"/>
      <c r="DR37" s="640"/>
      <c r="DS37" s="640"/>
      <c r="DT37" s="640"/>
      <c r="DU37" s="640"/>
      <c r="DV37" s="641"/>
      <c r="DW37" s="632">
        <v>7.4</v>
      </c>
      <c r="DX37" s="642"/>
      <c r="DY37" s="642"/>
      <c r="DZ37" s="642"/>
      <c r="EA37" s="642"/>
      <c r="EB37" s="642"/>
      <c r="EC37" s="663"/>
    </row>
    <row r="38" spans="2:133" ht="11.25" customHeight="1" x14ac:dyDescent="0.2">
      <c r="B38" s="626" t="s">
        <v>334</v>
      </c>
      <c r="C38" s="627"/>
      <c r="D38" s="627"/>
      <c r="E38" s="627"/>
      <c r="F38" s="627"/>
      <c r="G38" s="627"/>
      <c r="H38" s="627"/>
      <c r="I38" s="627"/>
      <c r="J38" s="627"/>
      <c r="K38" s="627"/>
      <c r="L38" s="627"/>
      <c r="M38" s="627"/>
      <c r="N38" s="627"/>
      <c r="O38" s="627"/>
      <c r="P38" s="627"/>
      <c r="Q38" s="628"/>
      <c r="R38" s="629">
        <v>740824</v>
      </c>
      <c r="S38" s="630"/>
      <c r="T38" s="630"/>
      <c r="U38" s="630"/>
      <c r="V38" s="630"/>
      <c r="W38" s="630"/>
      <c r="X38" s="630"/>
      <c r="Y38" s="631"/>
      <c r="Z38" s="656">
        <v>5.3</v>
      </c>
      <c r="AA38" s="656"/>
      <c r="AB38" s="656"/>
      <c r="AC38" s="656"/>
      <c r="AD38" s="657" t="s">
        <v>128</v>
      </c>
      <c r="AE38" s="657"/>
      <c r="AF38" s="657"/>
      <c r="AG38" s="657"/>
      <c r="AH38" s="657"/>
      <c r="AI38" s="657"/>
      <c r="AJ38" s="657"/>
      <c r="AK38" s="657"/>
      <c r="AL38" s="632" t="s">
        <v>128</v>
      </c>
      <c r="AM38" s="633"/>
      <c r="AN38" s="633"/>
      <c r="AO38" s="658"/>
      <c r="AQ38" s="664" t="s">
        <v>335</v>
      </c>
      <c r="AR38" s="665"/>
      <c r="AS38" s="665"/>
      <c r="AT38" s="665"/>
      <c r="AU38" s="665"/>
      <c r="AV38" s="665"/>
      <c r="AW38" s="665"/>
      <c r="AX38" s="665"/>
      <c r="AY38" s="666"/>
      <c r="AZ38" s="629">
        <v>98000</v>
      </c>
      <c r="BA38" s="630"/>
      <c r="BB38" s="630"/>
      <c r="BC38" s="630"/>
      <c r="BD38" s="640"/>
      <c r="BE38" s="640"/>
      <c r="BF38" s="667"/>
      <c r="BG38" s="671" t="s">
        <v>336</v>
      </c>
      <c r="BH38" s="668"/>
      <c r="BI38" s="668"/>
      <c r="BJ38" s="668"/>
      <c r="BK38" s="668"/>
      <c r="BL38" s="668"/>
      <c r="BM38" s="668"/>
      <c r="BN38" s="668"/>
      <c r="BO38" s="668"/>
      <c r="BP38" s="668"/>
      <c r="BQ38" s="668"/>
      <c r="BR38" s="668"/>
      <c r="BS38" s="668"/>
      <c r="BT38" s="668"/>
      <c r="BU38" s="669"/>
      <c r="BV38" s="629">
        <v>3726</v>
      </c>
      <c r="BW38" s="630"/>
      <c r="BX38" s="630"/>
      <c r="BY38" s="630"/>
      <c r="BZ38" s="630"/>
      <c r="CA38" s="630"/>
      <c r="CB38" s="670"/>
      <c r="CD38" s="671" t="s">
        <v>337</v>
      </c>
      <c r="CE38" s="668"/>
      <c r="CF38" s="668"/>
      <c r="CG38" s="668"/>
      <c r="CH38" s="668"/>
      <c r="CI38" s="668"/>
      <c r="CJ38" s="668"/>
      <c r="CK38" s="668"/>
      <c r="CL38" s="668"/>
      <c r="CM38" s="668"/>
      <c r="CN38" s="668"/>
      <c r="CO38" s="668"/>
      <c r="CP38" s="668"/>
      <c r="CQ38" s="669"/>
      <c r="CR38" s="629">
        <v>1163304</v>
      </c>
      <c r="CS38" s="630"/>
      <c r="CT38" s="630"/>
      <c r="CU38" s="630"/>
      <c r="CV38" s="630"/>
      <c r="CW38" s="630"/>
      <c r="CX38" s="630"/>
      <c r="CY38" s="631"/>
      <c r="CZ38" s="632">
        <v>9.1</v>
      </c>
      <c r="DA38" s="642"/>
      <c r="DB38" s="642"/>
      <c r="DC38" s="643"/>
      <c r="DD38" s="635">
        <v>961811</v>
      </c>
      <c r="DE38" s="630"/>
      <c r="DF38" s="630"/>
      <c r="DG38" s="630"/>
      <c r="DH38" s="630"/>
      <c r="DI38" s="630"/>
      <c r="DJ38" s="630"/>
      <c r="DK38" s="631"/>
      <c r="DL38" s="635">
        <v>843213</v>
      </c>
      <c r="DM38" s="630"/>
      <c r="DN38" s="630"/>
      <c r="DO38" s="630"/>
      <c r="DP38" s="630"/>
      <c r="DQ38" s="630"/>
      <c r="DR38" s="630"/>
      <c r="DS38" s="630"/>
      <c r="DT38" s="630"/>
      <c r="DU38" s="630"/>
      <c r="DV38" s="631"/>
      <c r="DW38" s="632">
        <v>11.2</v>
      </c>
      <c r="DX38" s="642"/>
      <c r="DY38" s="642"/>
      <c r="DZ38" s="642"/>
      <c r="EA38" s="642"/>
      <c r="EB38" s="642"/>
      <c r="EC38" s="663"/>
    </row>
    <row r="39" spans="2:133" ht="11.25" customHeight="1" x14ac:dyDescent="0.2">
      <c r="B39" s="626" t="s">
        <v>338</v>
      </c>
      <c r="C39" s="627"/>
      <c r="D39" s="627"/>
      <c r="E39" s="627"/>
      <c r="F39" s="627"/>
      <c r="G39" s="627"/>
      <c r="H39" s="627"/>
      <c r="I39" s="627"/>
      <c r="J39" s="627"/>
      <c r="K39" s="627"/>
      <c r="L39" s="627"/>
      <c r="M39" s="627"/>
      <c r="N39" s="627"/>
      <c r="O39" s="627"/>
      <c r="P39" s="627"/>
      <c r="Q39" s="628"/>
      <c r="R39" s="629">
        <v>151052</v>
      </c>
      <c r="S39" s="630"/>
      <c r="T39" s="630"/>
      <c r="U39" s="630"/>
      <c r="V39" s="630"/>
      <c r="W39" s="630"/>
      <c r="X39" s="630"/>
      <c r="Y39" s="631"/>
      <c r="Z39" s="656">
        <v>1.1000000000000001</v>
      </c>
      <c r="AA39" s="656"/>
      <c r="AB39" s="656"/>
      <c r="AC39" s="656"/>
      <c r="AD39" s="657">
        <v>19</v>
      </c>
      <c r="AE39" s="657"/>
      <c r="AF39" s="657"/>
      <c r="AG39" s="657"/>
      <c r="AH39" s="657"/>
      <c r="AI39" s="657"/>
      <c r="AJ39" s="657"/>
      <c r="AK39" s="657"/>
      <c r="AL39" s="632">
        <v>0</v>
      </c>
      <c r="AM39" s="633"/>
      <c r="AN39" s="633"/>
      <c r="AO39" s="658"/>
      <c r="AQ39" s="664" t="s">
        <v>339</v>
      </c>
      <c r="AR39" s="665"/>
      <c r="AS39" s="665"/>
      <c r="AT39" s="665"/>
      <c r="AU39" s="665"/>
      <c r="AV39" s="665"/>
      <c r="AW39" s="665"/>
      <c r="AX39" s="665"/>
      <c r="AY39" s="666"/>
      <c r="AZ39" s="629">
        <v>8673</v>
      </c>
      <c r="BA39" s="630"/>
      <c r="BB39" s="630"/>
      <c r="BC39" s="630"/>
      <c r="BD39" s="640"/>
      <c r="BE39" s="640"/>
      <c r="BF39" s="667"/>
      <c r="BG39" s="671" t="s">
        <v>340</v>
      </c>
      <c r="BH39" s="668"/>
      <c r="BI39" s="668"/>
      <c r="BJ39" s="668"/>
      <c r="BK39" s="668"/>
      <c r="BL39" s="668"/>
      <c r="BM39" s="668"/>
      <c r="BN39" s="668"/>
      <c r="BO39" s="668"/>
      <c r="BP39" s="668"/>
      <c r="BQ39" s="668"/>
      <c r="BR39" s="668"/>
      <c r="BS39" s="668"/>
      <c r="BT39" s="668"/>
      <c r="BU39" s="669"/>
      <c r="BV39" s="629">
        <v>6046</v>
      </c>
      <c r="BW39" s="630"/>
      <c r="BX39" s="630"/>
      <c r="BY39" s="630"/>
      <c r="BZ39" s="630"/>
      <c r="CA39" s="630"/>
      <c r="CB39" s="670"/>
      <c r="CD39" s="671" t="s">
        <v>341</v>
      </c>
      <c r="CE39" s="668"/>
      <c r="CF39" s="668"/>
      <c r="CG39" s="668"/>
      <c r="CH39" s="668"/>
      <c r="CI39" s="668"/>
      <c r="CJ39" s="668"/>
      <c r="CK39" s="668"/>
      <c r="CL39" s="668"/>
      <c r="CM39" s="668"/>
      <c r="CN39" s="668"/>
      <c r="CO39" s="668"/>
      <c r="CP39" s="668"/>
      <c r="CQ39" s="669"/>
      <c r="CR39" s="629">
        <v>1137741</v>
      </c>
      <c r="CS39" s="640"/>
      <c r="CT39" s="640"/>
      <c r="CU39" s="640"/>
      <c r="CV39" s="640"/>
      <c r="CW39" s="640"/>
      <c r="CX39" s="640"/>
      <c r="CY39" s="641"/>
      <c r="CZ39" s="632">
        <v>8.9</v>
      </c>
      <c r="DA39" s="642"/>
      <c r="DB39" s="642"/>
      <c r="DC39" s="643"/>
      <c r="DD39" s="635">
        <v>135744</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3"/>
    </row>
    <row r="40" spans="2:133" ht="11.25" customHeight="1" x14ac:dyDescent="0.2">
      <c r="B40" s="626" t="s">
        <v>342</v>
      </c>
      <c r="C40" s="627"/>
      <c r="D40" s="627"/>
      <c r="E40" s="627"/>
      <c r="F40" s="627"/>
      <c r="G40" s="627"/>
      <c r="H40" s="627"/>
      <c r="I40" s="627"/>
      <c r="J40" s="627"/>
      <c r="K40" s="627"/>
      <c r="L40" s="627"/>
      <c r="M40" s="627"/>
      <c r="N40" s="627"/>
      <c r="O40" s="627"/>
      <c r="P40" s="627"/>
      <c r="Q40" s="628"/>
      <c r="R40" s="629">
        <v>945003</v>
      </c>
      <c r="S40" s="630"/>
      <c r="T40" s="630"/>
      <c r="U40" s="630"/>
      <c r="V40" s="630"/>
      <c r="W40" s="630"/>
      <c r="X40" s="630"/>
      <c r="Y40" s="631"/>
      <c r="Z40" s="656">
        <v>6.8</v>
      </c>
      <c r="AA40" s="656"/>
      <c r="AB40" s="656"/>
      <c r="AC40" s="656"/>
      <c r="AD40" s="657" t="s">
        <v>128</v>
      </c>
      <c r="AE40" s="657"/>
      <c r="AF40" s="657"/>
      <c r="AG40" s="657"/>
      <c r="AH40" s="657"/>
      <c r="AI40" s="657"/>
      <c r="AJ40" s="657"/>
      <c r="AK40" s="657"/>
      <c r="AL40" s="632" t="s">
        <v>128</v>
      </c>
      <c r="AM40" s="633"/>
      <c r="AN40" s="633"/>
      <c r="AO40" s="658"/>
      <c r="AQ40" s="664" t="s">
        <v>343</v>
      </c>
      <c r="AR40" s="665"/>
      <c r="AS40" s="665"/>
      <c r="AT40" s="665"/>
      <c r="AU40" s="665"/>
      <c r="AV40" s="665"/>
      <c r="AW40" s="665"/>
      <c r="AX40" s="665"/>
      <c r="AY40" s="666"/>
      <c r="AZ40" s="629" t="s">
        <v>128</v>
      </c>
      <c r="BA40" s="630"/>
      <c r="BB40" s="630"/>
      <c r="BC40" s="630"/>
      <c r="BD40" s="640"/>
      <c r="BE40" s="640"/>
      <c r="BF40" s="667"/>
      <c r="BG40" s="672" t="s">
        <v>344</v>
      </c>
      <c r="BH40" s="673"/>
      <c r="BI40" s="673"/>
      <c r="BJ40" s="673"/>
      <c r="BK40" s="673"/>
      <c r="BL40" s="222"/>
      <c r="BM40" s="668" t="s">
        <v>345</v>
      </c>
      <c r="BN40" s="668"/>
      <c r="BO40" s="668"/>
      <c r="BP40" s="668"/>
      <c r="BQ40" s="668"/>
      <c r="BR40" s="668"/>
      <c r="BS40" s="668"/>
      <c r="BT40" s="668"/>
      <c r="BU40" s="669"/>
      <c r="BV40" s="629">
        <v>110</v>
      </c>
      <c r="BW40" s="630"/>
      <c r="BX40" s="630"/>
      <c r="BY40" s="630"/>
      <c r="BZ40" s="630"/>
      <c r="CA40" s="630"/>
      <c r="CB40" s="670"/>
      <c r="CD40" s="671" t="s">
        <v>346</v>
      </c>
      <c r="CE40" s="668"/>
      <c r="CF40" s="668"/>
      <c r="CG40" s="668"/>
      <c r="CH40" s="668"/>
      <c r="CI40" s="668"/>
      <c r="CJ40" s="668"/>
      <c r="CK40" s="668"/>
      <c r="CL40" s="668"/>
      <c r="CM40" s="668"/>
      <c r="CN40" s="668"/>
      <c r="CO40" s="668"/>
      <c r="CP40" s="668"/>
      <c r="CQ40" s="669"/>
      <c r="CR40" s="629" t="s">
        <v>138</v>
      </c>
      <c r="CS40" s="630"/>
      <c r="CT40" s="630"/>
      <c r="CU40" s="630"/>
      <c r="CV40" s="630"/>
      <c r="CW40" s="630"/>
      <c r="CX40" s="630"/>
      <c r="CY40" s="631"/>
      <c r="CZ40" s="632" t="s">
        <v>138</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3"/>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233</v>
      </c>
      <c r="AA41" s="656"/>
      <c r="AB41" s="656"/>
      <c r="AC41" s="656"/>
      <c r="AD41" s="657" t="s">
        <v>233</v>
      </c>
      <c r="AE41" s="657"/>
      <c r="AF41" s="657"/>
      <c r="AG41" s="657"/>
      <c r="AH41" s="657"/>
      <c r="AI41" s="657"/>
      <c r="AJ41" s="657"/>
      <c r="AK41" s="657"/>
      <c r="AL41" s="632" t="s">
        <v>128</v>
      </c>
      <c r="AM41" s="633"/>
      <c r="AN41" s="633"/>
      <c r="AO41" s="658"/>
      <c r="AQ41" s="664" t="s">
        <v>348</v>
      </c>
      <c r="AR41" s="665"/>
      <c r="AS41" s="665"/>
      <c r="AT41" s="665"/>
      <c r="AU41" s="665"/>
      <c r="AV41" s="665"/>
      <c r="AW41" s="665"/>
      <c r="AX41" s="665"/>
      <c r="AY41" s="666"/>
      <c r="AZ41" s="629">
        <v>237483</v>
      </c>
      <c r="BA41" s="630"/>
      <c r="BB41" s="630"/>
      <c r="BC41" s="630"/>
      <c r="BD41" s="640"/>
      <c r="BE41" s="640"/>
      <c r="BF41" s="667"/>
      <c r="BG41" s="672"/>
      <c r="BH41" s="673"/>
      <c r="BI41" s="673"/>
      <c r="BJ41" s="673"/>
      <c r="BK41" s="673"/>
      <c r="BL41" s="222"/>
      <c r="BM41" s="668" t="s">
        <v>349</v>
      </c>
      <c r="BN41" s="668"/>
      <c r="BO41" s="668"/>
      <c r="BP41" s="668"/>
      <c r="BQ41" s="668"/>
      <c r="BR41" s="668"/>
      <c r="BS41" s="668"/>
      <c r="BT41" s="668"/>
      <c r="BU41" s="669"/>
      <c r="BV41" s="629" t="s">
        <v>128</v>
      </c>
      <c r="BW41" s="630"/>
      <c r="BX41" s="630"/>
      <c r="BY41" s="630"/>
      <c r="BZ41" s="630"/>
      <c r="CA41" s="630"/>
      <c r="CB41" s="670"/>
      <c r="CD41" s="671" t="s">
        <v>350</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138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233</v>
      </c>
      <c r="AE42" s="657"/>
      <c r="AF42" s="657"/>
      <c r="AG42" s="657"/>
      <c r="AH42" s="657"/>
      <c r="AI42" s="657"/>
      <c r="AJ42" s="657"/>
      <c r="AK42" s="657"/>
      <c r="AL42" s="632" t="s">
        <v>128</v>
      </c>
      <c r="AM42" s="633"/>
      <c r="AN42" s="633"/>
      <c r="AO42" s="658"/>
      <c r="AQ42" s="676" t="s">
        <v>352</v>
      </c>
      <c r="AR42" s="677"/>
      <c r="AS42" s="677"/>
      <c r="AT42" s="677"/>
      <c r="AU42" s="677"/>
      <c r="AV42" s="677"/>
      <c r="AW42" s="677"/>
      <c r="AX42" s="677"/>
      <c r="AY42" s="678"/>
      <c r="AZ42" s="609">
        <v>807521</v>
      </c>
      <c r="BA42" s="644"/>
      <c r="BB42" s="644"/>
      <c r="BC42" s="644"/>
      <c r="BD42" s="610"/>
      <c r="BE42" s="610"/>
      <c r="BF42" s="659"/>
      <c r="BG42" s="674"/>
      <c r="BH42" s="675"/>
      <c r="BI42" s="675"/>
      <c r="BJ42" s="675"/>
      <c r="BK42" s="675"/>
      <c r="BL42" s="223"/>
      <c r="BM42" s="660" t="s">
        <v>353</v>
      </c>
      <c r="BN42" s="660"/>
      <c r="BO42" s="660"/>
      <c r="BP42" s="660"/>
      <c r="BQ42" s="660"/>
      <c r="BR42" s="660"/>
      <c r="BS42" s="660"/>
      <c r="BT42" s="660"/>
      <c r="BU42" s="661"/>
      <c r="BV42" s="609">
        <v>386</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1008856</v>
      </c>
      <c r="CS42" s="640"/>
      <c r="CT42" s="640"/>
      <c r="CU42" s="640"/>
      <c r="CV42" s="640"/>
      <c r="CW42" s="640"/>
      <c r="CX42" s="640"/>
      <c r="CY42" s="641"/>
      <c r="CZ42" s="632">
        <v>7.9</v>
      </c>
      <c r="DA42" s="642"/>
      <c r="DB42" s="642"/>
      <c r="DC42" s="643"/>
      <c r="DD42" s="635">
        <v>316869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355</v>
      </c>
      <c r="C43" s="627"/>
      <c r="D43" s="627"/>
      <c r="E43" s="627"/>
      <c r="F43" s="627"/>
      <c r="G43" s="627"/>
      <c r="H43" s="627"/>
      <c r="I43" s="627"/>
      <c r="J43" s="627"/>
      <c r="K43" s="627"/>
      <c r="L43" s="627"/>
      <c r="M43" s="627"/>
      <c r="N43" s="627"/>
      <c r="O43" s="627"/>
      <c r="P43" s="627"/>
      <c r="Q43" s="628"/>
      <c r="R43" s="629">
        <v>492203</v>
      </c>
      <c r="S43" s="630"/>
      <c r="T43" s="630"/>
      <c r="U43" s="630"/>
      <c r="V43" s="630"/>
      <c r="W43" s="630"/>
      <c r="X43" s="630"/>
      <c r="Y43" s="631"/>
      <c r="Z43" s="656">
        <v>3.5</v>
      </c>
      <c r="AA43" s="656"/>
      <c r="AB43" s="656"/>
      <c r="AC43" s="656"/>
      <c r="AD43" s="657" t="s">
        <v>128</v>
      </c>
      <c r="AE43" s="657"/>
      <c r="AF43" s="657"/>
      <c r="AG43" s="657"/>
      <c r="AH43" s="657"/>
      <c r="AI43" s="657"/>
      <c r="AJ43" s="657"/>
      <c r="AK43" s="657"/>
      <c r="AL43" s="632" t="s">
        <v>128</v>
      </c>
      <c r="AM43" s="633"/>
      <c r="AN43" s="633"/>
      <c r="AO43" s="658"/>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21452</v>
      </c>
      <c r="CS43" s="640"/>
      <c r="CT43" s="640"/>
      <c r="CU43" s="640"/>
      <c r="CV43" s="640"/>
      <c r="CW43" s="640"/>
      <c r="CX43" s="640"/>
      <c r="CY43" s="641"/>
      <c r="CZ43" s="632">
        <v>0.2</v>
      </c>
      <c r="DA43" s="642"/>
      <c r="DB43" s="642"/>
      <c r="DC43" s="643"/>
      <c r="DD43" s="635">
        <v>21452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357</v>
      </c>
      <c r="C44" s="607"/>
      <c r="D44" s="607"/>
      <c r="E44" s="607"/>
      <c r="F44" s="607"/>
      <c r="G44" s="607"/>
      <c r="H44" s="607"/>
      <c r="I44" s="607"/>
      <c r="J44" s="607"/>
      <c r="K44" s="607"/>
      <c r="L44" s="607"/>
      <c r="M44" s="607"/>
      <c r="N44" s="607"/>
      <c r="O44" s="607"/>
      <c r="P44" s="607"/>
      <c r="Q44" s="608"/>
      <c r="R44" s="609">
        <v>13999811</v>
      </c>
      <c r="S44" s="644"/>
      <c r="T44" s="644"/>
      <c r="U44" s="644"/>
      <c r="V44" s="644"/>
      <c r="W44" s="644"/>
      <c r="X44" s="644"/>
      <c r="Y44" s="645"/>
      <c r="Z44" s="646">
        <v>100</v>
      </c>
      <c r="AA44" s="646"/>
      <c r="AB44" s="646"/>
      <c r="AC44" s="646"/>
      <c r="AD44" s="647">
        <v>7047517</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1008856</v>
      </c>
      <c r="CS44" s="630"/>
      <c r="CT44" s="630"/>
      <c r="CU44" s="630"/>
      <c r="CV44" s="630"/>
      <c r="CW44" s="630"/>
      <c r="CX44" s="630"/>
      <c r="CY44" s="631"/>
      <c r="CZ44" s="632">
        <v>7.9</v>
      </c>
      <c r="DA44" s="633"/>
      <c r="DB44" s="633"/>
      <c r="DC44" s="634"/>
      <c r="DD44" s="635">
        <v>316869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359</v>
      </c>
      <c r="CG45" s="627"/>
      <c r="CH45" s="627"/>
      <c r="CI45" s="627"/>
      <c r="CJ45" s="627"/>
      <c r="CK45" s="627"/>
      <c r="CL45" s="627"/>
      <c r="CM45" s="627"/>
      <c r="CN45" s="627"/>
      <c r="CO45" s="627"/>
      <c r="CP45" s="627"/>
      <c r="CQ45" s="628"/>
      <c r="CR45" s="629">
        <v>296668</v>
      </c>
      <c r="CS45" s="640"/>
      <c r="CT45" s="640"/>
      <c r="CU45" s="640"/>
      <c r="CV45" s="640"/>
      <c r="CW45" s="640"/>
      <c r="CX45" s="640"/>
      <c r="CY45" s="641"/>
      <c r="CZ45" s="632">
        <v>2.2999999999999998</v>
      </c>
      <c r="DA45" s="642"/>
      <c r="DB45" s="642"/>
      <c r="DC45" s="643"/>
      <c r="DD45" s="635">
        <v>57139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361</v>
      </c>
      <c r="CG46" s="627"/>
      <c r="CH46" s="627"/>
      <c r="CI46" s="627"/>
      <c r="CJ46" s="627"/>
      <c r="CK46" s="627"/>
      <c r="CL46" s="627"/>
      <c r="CM46" s="627"/>
      <c r="CN46" s="627"/>
      <c r="CO46" s="627"/>
      <c r="CP46" s="627"/>
      <c r="CQ46" s="628"/>
      <c r="CR46" s="629">
        <v>681594</v>
      </c>
      <c r="CS46" s="630"/>
      <c r="CT46" s="630"/>
      <c r="CU46" s="630"/>
      <c r="CV46" s="630"/>
      <c r="CW46" s="630"/>
      <c r="CX46" s="630"/>
      <c r="CY46" s="631"/>
      <c r="CZ46" s="632">
        <v>5.3</v>
      </c>
      <c r="DA46" s="633"/>
      <c r="DB46" s="633"/>
      <c r="DC46" s="634"/>
      <c r="DD46" s="635">
        <v>255536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t="s">
        <v>138</v>
      </c>
      <c r="CS47" s="640"/>
      <c r="CT47" s="640"/>
      <c r="CU47" s="640"/>
      <c r="CV47" s="640"/>
      <c r="CW47" s="640"/>
      <c r="CX47" s="640"/>
      <c r="CY47" s="641"/>
      <c r="CZ47" s="632" t="s">
        <v>128</v>
      </c>
      <c r="DA47" s="642"/>
      <c r="DB47" s="642"/>
      <c r="DC47" s="643"/>
      <c r="DD47" s="635" t="s">
        <v>138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138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366</v>
      </c>
      <c r="CE49" s="607"/>
      <c r="CF49" s="607"/>
      <c r="CG49" s="607"/>
      <c r="CH49" s="607"/>
      <c r="CI49" s="607"/>
      <c r="CJ49" s="607"/>
      <c r="CK49" s="607"/>
      <c r="CL49" s="607"/>
      <c r="CM49" s="607"/>
      <c r="CN49" s="607"/>
      <c r="CO49" s="607"/>
      <c r="CP49" s="607"/>
      <c r="CQ49" s="608"/>
      <c r="CR49" s="609">
        <v>12811628</v>
      </c>
      <c r="CS49" s="610"/>
      <c r="CT49" s="610"/>
      <c r="CU49" s="610"/>
      <c r="CV49" s="610"/>
      <c r="CW49" s="610"/>
      <c r="CX49" s="610"/>
      <c r="CY49" s="611"/>
      <c r="CZ49" s="612">
        <v>100</v>
      </c>
      <c r="DA49" s="613"/>
      <c r="DB49" s="613"/>
      <c r="DC49" s="614"/>
      <c r="DD49" s="615">
        <v>7934130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368</v>
      </c>
      <c r="DK2" s="1121"/>
      <c r="DL2" s="1121"/>
      <c r="DM2" s="1121"/>
      <c r="DN2" s="1121"/>
      <c r="DO2" s="1122"/>
      <c r="DP2" s="231"/>
      <c r="DQ2" s="1120" t="s">
        <v>369</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35"/>
      <c r="BA5" s="235"/>
      <c r="BB5" s="235"/>
      <c r="BC5" s="235"/>
      <c r="BD5" s="235"/>
      <c r="BE5" s="236"/>
      <c r="BF5" s="236"/>
      <c r="BG5" s="236"/>
      <c r="BH5" s="236"/>
      <c r="BI5" s="236"/>
      <c r="BJ5" s="236"/>
      <c r="BK5" s="236"/>
      <c r="BL5" s="236"/>
      <c r="BM5" s="236"/>
      <c r="BN5" s="236"/>
      <c r="BO5" s="236"/>
      <c r="BP5" s="236"/>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389</v>
      </c>
      <c r="C7" s="1077"/>
      <c r="D7" s="1077"/>
      <c r="E7" s="1077"/>
      <c r="F7" s="1077"/>
      <c r="G7" s="1077"/>
      <c r="H7" s="1077"/>
      <c r="I7" s="1077"/>
      <c r="J7" s="1077"/>
      <c r="K7" s="1077"/>
      <c r="L7" s="1077"/>
      <c r="M7" s="1077"/>
      <c r="N7" s="1077"/>
      <c r="O7" s="1077"/>
      <c r="P7" s="1078"/>
      <c r="Q7" s="1131">
        <v>13928</v>
      </c>
      <c r="R7" s="1132"/>
      <c r="S7" s="1132"/>
      <c r="T7" s="1132"/>
      <c r="U7" s="1132"/>
      <c r="V7" s="1132">
        <v>12809</v>
      </c>
      <c r="W7" s="1132"/>
      <c r="X7" s="1132"/>
      <c r="Y7" s="1132"/>
      <c r="Z7" s="1132"/>
      <c r="AA7" s="1132">
        <v>1119</v>
      </c>
      <c r="AB7" s="1132"/>
      <c r="AC7" s="1132"/>
      <c r="AD7" s="1132"/>
      <c r="AE7" s="1133"/>
      <c r="AF7" s="1134">
        <v>1086</v>
      </c>
      <c r="AG7" s="1135"/>
      <c r="AH7" s="1135"/>
      <c r="AI7" s="1135"/>
      <c r="AJ7" s="1136"/>
      <c r="AK7" s="1137">
        <v>201</v>
      </c>
      <c r="AL7" s="1138"/>
      <c r="AM7" s="1138"/>
      <c r="AN7" s="1138"/>
      <c r="AO7" s="1138"/>
      <c r="AP7" s="1138">
        <v>11252</v>
      </c>
      <c r="AQ7" s="1138"/>
      <c r="AR7" s="1138"/>
      <c r="AS7" s="1138"/>
      <c r="AT7" s="1138"/>
      <c r="AU7" s="1139" t="s">
        <v>580</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588</v>
      </c>
      <c r="BT7" s="1129"/>
      <c r="BU7" s="1129"/>
      <c r="BV7" s="1129"/>
      <c r="BW7" s="1129"/>
      <c r="BX7" s="1129"/>
      <c r="BY7" s="1129"/>
      <c r="BZ7" s="1129"/>
      <c r="CA7" s="1129"/>
      <c r="CB7" s="1129"/>
      <c r="CC7" s="1129"/>
      <c r="CD7" s="1129"/>
      <c r="CE7" s="1129"/>
      <c r="CF7" s="1129"/>
      <c r="CG7" s="1141"/>
      <c r="CH7" s="1125">
        <v>0</v>
      </c>
      <c r="CI7" s="1126"/>
      <c r="CJ7" s="1126"/>
      <c r="CK7" s="1126"/>
      <c r="CL7" s="1127"/>
      <c r="CM7" s="1125">
        <v>119</v>
      </c>
      <c r="CN7" s="1126"/>
      <c r="CO7" s="1126"/>
      <c r="CP7" s="1126"/>
      <c r="CQ7" s="1127"/>
      <c r="CR7" s="1125">
        <v>119</v>
      </c>
      <c r="CS7" s="1126"/>
      <c r="CT7" s="1126"/>
      <c r="CU7" s="1126"/>
      <c r="CV7" s="1127"/>
      <c r="CW7" s="1125">
        <v>4</v>
      </c>
      <c r="CX7" s="1126"/>
      <c r="CY7" s="1126"/>
      <c r="CZ7" s="1126"/>
      <c r="DA7" s="1127"/>
      <c r="DB7" s="1125" t="s">
        <v>581</v>
      </c>
      <c r="DC7" s="1126"/>
      <c r="DD7" s="1126"/>
      <c r="DE7" s="1126"/>
      <c r="DF7" s="1127"/>
      <c r="DG7" s="1125" t="s">
        <v>581</v>
      </c>
      <c r="DH7" s="1126"/>
      <c r="DI7" s="1126"/>
      <c r="DJ7" s="1126"/>
      <c r="DK7" s="1127"/>
      <c r="DL7" s="1125" t="s">
        <v>581</v>
      </c>
      <c r="DM7" s="1126"/>
      <c r="DN7" s="1126"/>
      <c r="DO7" s="1126"/>
      <c r="DP7" s="1127"/>
      <c r="DQ7" s="1125" t="s">
        <v>581</v>
      </c>
      <c r="DR7" s="1126"/>
      <c r="DS7" s="1126"/>
      <c r="DT7" s="1126"/>
      <c r="DU7" s="1127"/>
      <c r="DV7" s="1128"/>
      <c r="DW7" s="1129"/>
      <c r="DX7" s="1129"/>
      <c r="DY7" s="1129"/>
      <c r="DZ7" s="1130"/>
      <c r="EA7" s="237"/>
    </row>
    <row r="8" spans="1:131" s="238" customFormat="1" ht="26.25" customHeight="1" x14ac:dyDescent="0.2">
      <c r="A8" s="241">
        <v>2</v>
      </c>
      <c r="B8" s="1059" t="s">
        <v>390</v>
      </c>
      <c r="C8" s="1060"/>
      <c r="D8" s="1060"/>
      <c r="E8" s="1060"/>
      <c r="F8" s="1060"/>
      <c r="G8" s="1060"/>
      <c r="H8" s="1060"/>
      <c r="I8" s="1060"/>
      <c r="J8" s="1060"/>
      <c r="K8" s="1060"/>
      <c r="L8" s="1060"/>
      <c r="M8" s="1060"/>
      <c r="N8" s="1060"/>
      <c r="O8" s="1060"/>
      <c r="P8" s="1061"/>
      <c r="Q8" s="1067">
        <v>72</v>
      </c>
      <c r="R8" s="1068"/>
      <c r="S8" s="1068"/>
      <c r="T8" s="1068"/>
      <c r="U8" s="1068"/>
      <c r="V8" s="1068">
        <v>2</v>
      </c>
      <c r="W8" s="1068"/>
      <c r="X8" s="1068"/>
      <c r="Y8" s="1068"/>
      <c r="Z8" s="1068"/>
      <c r="AA8" s="1068">
        <v>70</v>
      </c>
      <c r="AB8" s="1068"/>
      <c r="AC8" s="1068"/>
      <c r="AD8" s="1068"/>
      <c r="AE8" s="1069"/>
      <c r="AF8" s="1064">
        <v>70</v>
      </c>
      <c r="AG8" s="1065"/>
      <c r="AH8" s="1065"/>
      <c r="AI8" s="1065"/>
      <c r="AJ8" s="1066"/>
      <c r="AK8" s="1109" t="s">
        <v>581</v>
      </c>
      <c r="AL8" s="1110"/>
      <c r="AM8" s="1110"/>
      <c r="AN8" s="1110"/>
      <c r="AO8" s="1110"/>
      <c r="AP8" s="1110">
        <v>0</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t="s">
        <v>590</v>
      </c>
      <c r="BS8" s="1021" t="s">
        <v>589</v>
      </c>
      <c r="BT8" s="1022"/>
      <c r="BU8" s="1022"/>
      <c r="BV8" s="1022"/>
      <c r="BW8" s="1022"/>
      <c r="BX8" s="1022"/>
      <c r="BY8" s="1022"/>
      <c r="BZ8" s="1022"/>
      <c r="CA8" s="1022"/>
      <c r="CB8" s="1022"/>
      <c r="CC8" s="1022"/>
      <c r="CD8" s="1022"/>
      <c r="CE8" s="1022"/>
      <c r="CF8" s="1022"/>
      <c r="CG8" s="1043"/>
      <c r="CH8" s="1018">
        <v>0</v>
      </c>
      <c r="CI8" s="1019"/>
      <c r="CJ8" s="1019"/>
      <c r="CK8" s="1019"/>
      <c r="CL8" s="1020"/>
      <c r="CM8" s="1018">
        <v>79</v>
      </c>
      <c r="CN8" s="1019"/>
      <c r="CO8" s="1019"/>
      <c r="CP8" s="1019"/>
      <c r="CQ8" s="1020"/>
      <c r="CR8" s="1018">
        <v>5</v>
      </c>
      <c r="CS8" s="1019"/>
      <c r="CT8" s="1019"/>
      <c r="CU8" s="1019"/>
      <c r="CV8" s="1020"/>
      <c r="CW8" s="1018" t="s">
        <v>581</v>
      </c>
      <c r="CX8" s="1019"/>
      <c r="CY8" s="1019"/>
      <c r="CZ8" s="1019"/>
      <c r="DA8" s="1020"/>
      <c r="DB8" s="1018" t="s">
        <v>581</v>
      </c>
      <c r="DC8" s="1019"/>
      <c r="DD8" s="1019"/>
      <c r="DE8" s="1019"/>
      <c r="DF8" s="1020"/>
      <c r="DG8" s="1018" t="s">
        <v>581</v>
      </c>
      <c r="DH8" s="1019"/>
      <c r="DI8" s="1019"/>
      <c r="DJ8" s="1019"/>
      <c r="DK8" s="1020"/>
      <c r="DL8" s="1018" t="s">
        <v>581</v>
      </c>
      <c r="DM8" s="1019"/>
      <c r="DN8" s="1019"/>
      <c r="DO8" s="1019"/>
      <c r="DP8" s="1020"/>
      <c r="DQ8" s="1018" t="s">
        <v>581</v>
      </c>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392</v>
      </c>
      <c r="B23" s="966" t="s">
        <v>393</v>
      </c>
      <c r="C23" s="967"/>
      <c r="D23" s="967"/>
      <c r="E23" s="967"/>
      <c r="F23" s="967"/>
      <c r="G23" s="967"/>
      <c r="H23" s="967"/>
      <c r="I23" s="967"/>
      <c r="J23" s="967"/>
      <c r="K23" s="967"/>
      <c r="L23" s="967"/>
      <c r="M23" s="967"/>
      <c r="N23" s="967"/>
      <c r="O23" s="967"/>
      <c r="P23" s="977"/>
      <c r="Q23" s="1096">
        <v>14000</v>
      </c>
      <c r="R23" s="1090"/>
      <c r="S23" s="1090"/>
      <c r="T23" s="1090"/>
      <c r="U23" s="1090"/>
      <c r="V23" s="1090">
        <v>12811</v>
      </c>
      <c r="W23" s="1090"/>
      <c r="X23" s="1090"/>
      <c r="Y23" s="1090"/>
      <c r="Z23" s="1090"/>
      <c r="AA23" s="1090">
        <v>1188</v>
      </c>
      <c r="AB23" s="1090"/>
      <c r="AC23" s="1090"/>
      <c r="AD23" s="1090"/>
      <c r="AE23" s="1097"/>
      <c r="AF23" s="1098">
        <v>1156</v>
      </c>
      <c r="AG23" s="1090"/>
      <c r="AH23" s="1090"/>
      <c r="AI23" s="1090"/>
      <c r="AJ23" s="1099"/>
      <c r="AK23" s="1100"/>
      <c r="AL23" s="1101"/>
      <c r="AM23" s="1101"/>
      <c r="AN23" s="1101"/>
      <c r="AO23" s="1101"/>
      <c r="AP23" s="1090">
        <v>11252</v>
      </c>
      <c r="AQ23" s="1090"/>
      <c r="AR23" s="1090"/>
      <c r="AS23" s="1090"/>
      <c r="AT23" s="1090"/>
      <c r="AU23" s="1091"/>
      <c r="AV23" s="1091"/>
      <c r="AW23" s="1091"/>
      <c r="AX23" s="1091"/>
      <c r="AY23" s="1092"/>
      <c r="AZ23" s="1093" t="s">
        <v>128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404</v>
      </c>
      <c r="C28" s="1077"/>
      <c r="D28" s="1077"/>
      <c r="E28" s="1077"/>
      <c r="F28" s="1077"/>
      <c r="G28" s="1077"/>
      <c r="H28" s="1077"/>
      <c r="I28" s="1077"/>
      <c r="J28" s="1077"/>
      <c r="K28" s="1077"/>
      <c r="L28" s="1077"/>
      <c r="M28" s="1077"/>
      <c r="N28" s="1077"/>
      <c r="O28" s="1077"/>
      <c r="P28" s="1078"/>
      <c r="Q28" s="1079">
        <v>3902</v>
      </c>
      <c r="R28" s="1080"/>
      <c r="S28" s="1080"/>
      <c r="T28" s="1080"/>
      <c r="U28" s="1080"/>
      <c r="V28" s="1080">
        <v>3250</v>
      </c>
      <c r="W28" s="1080"/>
      <c r="X28" s="1080"/>
      <c r="Y28" s="1080"/>
      <c r="Z28" s="1080"/>
      <c r="AA28" s="1080">
        <v>652</v>
      </c>
      <c r="AB28" s="1080"/>
      <c r="AC28" s="1080"/>
      <c r="AD28" s="1080"/>
      <c r="AE28" s="1081"/>
      <c r="AF28" s="1082">
        <v>652</v>
      </c>
      <c r="AG28" s="1080"/>
      <c r="AH28" s="1080"/>
      <c r="AI28" s="1080"/>
      <c r="AJ28" s="1083"/>
      <c r="AK28" s="1071">
        <v>237</v>
      </c>
      <c r="AL28" s="1072"/>
      <c r="AM28" s="1072"/>
      <c r="AN28" s="1072"/>
      <c r="AO28" s="1072"/>
      <c r="AP28" s="1072" t="s">
        <v>581</v>
      </c>
      <c r="AQ28" s="1072"/>
      <c r="AR28" s="1072"/>
      <c r="AS28" s="1072"/>
      <c r="AT28" s="1072"/>
      <c r="AU28" s="1072" t="s">
        <v>581</v>
      </c>
      <c r="AV28" s="1072"/>
      <c r="AW28" s="1072"/>
      <c r="AX28" s="1072"/>
      <c r="AY28" s="1072"/>
      <c r="AZ28" s="1073" t="s">
        <v>581</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405</v>
      </c>
      <c r="C29" s="1060"/>
      <c r="D29" s="1060"/>
      <c r="E29" s="1060"/>
      <c r="F29" s="1060"/>
      <c r="G29" s="1060"/>
      <c r="H29" s="1060"/>
      <c r="I29" s="1060"/>
      <c r="J29" s="1060"/>
      <c r="K29" s="1060"/>
      <c r="L29" s="1060"/>
      <c r="M29" s="1060"/>
      <c r="N29" s="1060"/>
      <c r="O29" s="1060"/>
      <c r="P29" s="1061"/>
      <c r="Q29" s="1067">
        <v>3055</v>
      </c>
      <c r="R29" s="1068"/>
      <c r="S29" s="1068"/>
      <c r="T29" s="1068"/>
      <c r="U29" s="1068"/>
      <c r="V29" s="1068">
        <v>2771</v>
      </c>
      <c r="W29" s="1068"/>
      <c r="X29" s="1068"/>
      <c r="Y29" s="1068"/>
      <c r="Z29" s="1068"/>
      <c r="AA29" s="1068">
        <v>284</v>
      </c>
      <c r="AB29" s="1068"/>
      <c r="AC29" s="1068"/>
      <c r="AD29" s="1068"/>
      <c r="AE29" s="1069"/>
      <c r="AF29" s="1064">
        <v>284</v>
      </c>
      <c r="AG29" s="1065"/>
      <c r="AH29" s="1065"/>
      <c r="AI29" s="1065"/>
      <c r="AJ29" s="1066"/>
      <c r="AK29" s="1009">
        <v>406</v>
      </c>
      <c r="AL29" s="1000"/>
      <c r="AM29" s="1000"/>
      <c r="AN29" s="1000"/>
      <c r="AO29" s="1000"/>
      <c r="AP29" s="1000" t="s">
        <v>581</v>
      </c>
      <c r="AQ29" s="1000"/>
      <c r="AR29" s="1000"/>
      <c r="AS29" s="1000"/>
      <c r="AT29" s="1000"/>
      <c r="AU29" s="1000" t="s">
        <v>581</v>
      </c>
      <c r="AV29" s="1000"/>
      <c r="AW29" s="1000"/>
      <c r="AX29" s="1000"/>
      <c r="AY29" s="1000"/>
      <c r="AZ29" s="1070" t="s">
        <v>581</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406</v>
      </c>
      <c r="C30" s="1060"/>
      <c r="D30" s="1060"/>
      <c r="E30" s="1060"/>
      <c r="F30" s="1060"/>
      <c r="G30" s="1060"/>
      <c r="H30" s="1060"/>
      <c r="I30" s="1060"/>
      <c r="J30" s="1060"/>
      <c r="K30" s="1060"/>
      <c r="L30" s="1060"/>
      <c r="M30" s="1060"/>
      <c r="N30" s="1060"/>
      <c r="O30" s="1060"/>
      <c r="P30" s="1061"/>
      <c r="Q30" s="1067">
        <v>18</v>
      </c>
      <c r="R30" s="1068"/>
      <c r="S30" s="1068"/>
      <c r="T30" s="1068"/>
      <c r="U30" s="1068"/>
      <c r="V30" s="1068">
        <v>17</v>
      </c>
      <c r="W30" s="1068"/>
      <c r="X30" s="1068"/>
      <c r="Y30" s="1068"/>
      <c r="Z30" s="1068"/>
      <c r="AA30" s="1068">
        <v>1</v>
      </c>
      <c r="AB30" s="1068"/>
      <c r="AC30" s="1068"/>
      <c r="AD30" s="1068"/>
      <c r="AE30" s="1069"/>
      <c r="AF30" s="1064">
        <v>1</v>
      </c>
      <c r="AG30" s="1065"/>
      <c r="AH30" s="1065"/>
      <c r="AI30" s="1065"/>
      <c r="AJ30" s="1066"/>
      <c r="AK30" s="1009">
        <v>1</v>
      </c>
      <c r="AL30" s="1000"/>
      <c r="AM30" s="1000"/>
      <c r="AN30" s="1000"/>
      <c r="AO30" s="1000"/>
      <c r="AP30" s="1000" t="s">
        <v>581</v>
      </c>
      <c r="AQ30" s="1000"/>
      <c r="AR30" s="1000"/>
      <c r="AS30" s="1000"/>
      <c r="AT30" s="1000"/>
      <c r="AU30" s="1000" t="s">
        <v>581</v>
      </c>
      <c r="AV30" s="1000"/>
      <c r="AW30" s="1000"/>
      <c r="AX30" s="1000"/>
      <c r="AY30" s="1000"/>
      <c r="AZ30" s="1070" t="s">
        <v>581</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407</v>
      </c>
      <c r="C31" s="1060"/>
      <c r="D31" s="1060"/>
      <c r="E31" s="1060"/>
      <c r="F31" s="1060"/>
      <c r="G31" s="1060"/>
      <c r="H31" s="1060"/>
      <c r="I31" s="1060"/>
      <c r="J31" s="1060"/>
      <c r="K31" s="1060"/>
      <c r="L31" s="1060"/>
      <c r="M31" s="1060"/>
      <c r="N31" s="1060"/>
      <c r="O31" s="1060"/>
      <c r="P31" s="1061"/>
      <c r="Q31" s="1067">
        <v>367</v>
      </c>
      <c r="R31" s="1068"/>
      <c r="S31" s="1068"/>
      <c r="T31" s="1068"/>
      <c r="U31" s="1068"/>
      <c r="V31" s="1068">
        <v>365</v>
      </c>
      <c r="W31" s="1068"/>
      <c r="X31" s="1068"/>
      <c r="Y31" s="1068"/>
      <c r="Z31" s="1068"/>
      <c r="AA31" s="1068">
        <v>2</v>
      </c>
      <c r="AB31" s="1068"/>
      <c r="AC31" s="1068"/>
      <c r="AD31" s="1068"/>
      <c r="AE31" s="1069"/>
      <c r="AF31" s="1064">
        <v>2</v>
      </c>
      <c r="AG31" s="1065"/>
      <c r="AH31" s="1065"/>
      <c r="AI31" s="1065"/>
      <c r="AJ31" s="1066"/>
      <c r="AK31" s="1009">
        <v>93</v>
      </c>
      <c r="AL31" s="1000"/>
      <c r="AM31" s="1000"/>
      <c r="AN31" s="1000"/>
      <c r="AO31" s="1000"/>
      <c r="AP31" s="1000" t="s">
        <v>581</v>
      </c>
      <c r="AQ31" s="1000"/>
      <c r="AR31" s="1000"/>
      <c r="AS31" s="1000"/>
      <c r="AT31" s="1000"/>
      <c r="AU31" s="1000" t="s">
        <v>581</v>
      </c>
      <c r="AV31" s="1000"/>
      <c r="AW31" s="1000"/>
      <c r="AX31" s="1000"/>
      <c r="AY31" s="1000"/>
      <c r="AZ31" s="1070" t="s">
        <v>581</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408</v>
      </c>
      <c r="C32" s="1060"/>
      <c r="D32" s="1060"/>
      <c r="E32" s="1060"/>
      <c r="F32" s="1060"/>
      <c r="G32" s="1060"/>
      <c r="H32" s="1060"/>
      <c r="I32" s="1060"/>
      <c r="J32" s="1060"/>
      <c r="K32" s="1060"/>
      <c r="L32" s="1060"/>
      <c r="M32" s="1060"/>
      <c r="N32" s="1060"/>
      <c r="O32" s="1060"/>
      <c r="P32" s="1061"/>
      <c r="Q32" s="1067">
        <v>423</v>
      </c>
      <c r="R32" s="1068"/>
      <c r="S32" s="1068"/>
      <c r="T32" s="1068"/>
      <c r="U32" s="1068"/>
      <c r="V32" s="1068">
        <v>351</v>
      </c>
      <c r="W32" s="1068"/>
      <c r="X32" s="1068"/>
      <c r="Y32" s="1068"/>
      <c r="Z32" s="1068"/>
      <c r="AA32" s="1068">
        <v>72</v>
      </c>
      <c r="AB32" s="1068"/>
      <c r="AC32" s="1068"/>
      <c r="AD32" s="1068"/>
      <c r="AE32" s="1069"/>
      <c r="AF32" s="1064">
        <v>438</v>
      </c>
      <c r="AG32" s="1065"/>
      <c r="AH32" s="1065"/>
      <c r="AI32" s="1065"/>
      <c r="AJ32" s="1066"/>
      <c r="AK32" s="1009">
        <v>9</v>
      </c>
      <c r="AL32" s="1000"/>
      <c r="AM32" s="1000"/>
      <c r="AN32" s="1000"/>
      <c r="AO32" s="1000"/>
      <c r="AP32" s="1000">
        <v>1626</v>
      </c>
      <c r="AQ32" s="1000"/>
      <c r="AR32" s="1000"/>
      <c r="AS32" s="1000"/>
      <c r="AT32" s="1000"/>
      <c r="AU32" s="1000">
        <v>1</v>
      </c>
      <c r="AV32" s="1000"/>
      <c r="AW32" s="1000"/>
      <c r="AX32" s="1000"/>
      <c r="AY32" s="1000"/>
      <c r="AZ32" s="1070" t="s">
        <v>581</v>
      </c>
      <c r="BA32" s="1070"/>
      <c r="BB32" s="1070"/>
      <c r="BC32" s="1070"/>
      <c r="BD32" s="1070"/>
      <c r="BE32" s="1001" t="s">
        <v>409</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410</v>
      </c>
      <c r="C33" s="1060"/>
      <c r="D33" s="1060"/>
      <c r="E33" s="1060"/>
      <c r="F33" s="1060"/>
      <c r="G33" s="1060"/>
      <c r="H33" s="1060"/>
      <c r="I33" s="1060"/>
      <c r="J33" s="1060"/>
      <c r="K33" s="1060"/>
      <c r="L33" s="1060"/>
      <c r="M33" s="1060"/>
      <c r="N33" s="1060"/>
      <c r="O33" s="1060"/>
      <c r="P33" s="1061"/>
      <c r="Q33" s="1067">
        <v>357</v>
      </c>
      <c r="R33" s="1068"/>
      <c r="S33" s="1068"/>
      <c r="T33" s="1068"/>
      <c r="U33" s="1068"/>
      <c r="V33" s="1068">
        <v>322</v>
      </c>
      <c r="W33" s="1068"/>
      <c r="X33" s="1068"/>
      <c r="Y33" s="1068"/>
      <c r="Z33" s="1068"/>
      <c r="AA33" s="1068">
        <v>35</v>
      </c>
      <c r="AB33" s="1068"/>
      <c r="AC33" s="1068"/>
      <c r="AD33" s="1068"/>
      <c r="AE33" s="1069"/>
      <c r="AF33" s="1064">
        <v>26</v>
      </c>
      <c r="AG33" s="1065"/>
      <c r="AH33" s="1065"/>
      <c r="AI33" s="1065"/>
      <c r="AJ33" s="1066"/>
      <c r="AK33" s="1009">
        <v>122</v>
      </c>
      <c r="AL33" s="1000"/>
      <c r="AM33" s="1000"/>
      <c r="AN33" s="1000"/>
      <c r="AO33" s="1000"/>
      <c r="AP33" s="1000">
        <v>1769</v>
      </c>
      <c r="AQ33" s="1000"/>
      <c r="AR33" s="1000"/>
      <c r="AS33" s="1000"/>
      <c r="AT33" s="1000"/>
      <c r="AU33" s="1000">
        <v>1502</v>
      </c>
      <c r="AV33" s="1000"/>
      <c r="AW33" s="1000"/>
      <c r="AX33" s="1000"/>
      <c r="AY33" s="1000"/>
      <c r="AZ33" s="1070" t="s">
        <v>581</v>
      </c>
      <c r="BA33" s="1070"/>
      <c r="BB33" s="1070"/>
      <c r="BC33" s="1070"/>
      <c r="BD33" s="1070"/>
      <c r="BE33" s="1001" t="s">
        <v>409</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411</v>
      </c>
      <c r="C34" s="1060"/>
      <c r="D34" s="1060"/>
      <c r="E34" s="1060"/>
      <c r="F34" s="1060"/>
      <c r="G34" s="1060"/>
      <c r="H34" s="1060"/>
      <c r="I34" s="1060"/>
      <c r="J34" s="1060"/>
      <c r="K34" s="1060"/>
      <c r="L34" s="1060"/>
      <c r="M34" s="1060"/>
      <c r="N34" s="1060"/>
      <c r="O34" s="1060"/>
      <c r="P34" s="1061"/>
      <c r="Q34" s="1067">
        <v>59</v>
      </c>
      <c r="R34" s="1068"/>
      <c r="S34" s="1068"/>
      <c r="T34" s="1068"/>
      <c r="U34" s="1068"/>
      <c r="V34" s="1068">
        <v>25</v>
      </c>
      <c r="W34" s="1068"/>
      <c r="X34" s="1068"/>
      <c r="Y34" s="1068"/>
      <c r="Z34" s="1068"/>
      <c r="AA34" s="1068">
        <v>34</v>
      </c>
      <c r="AB34" s="1068"/>
      <c r="AC34" s="1068"/>
      <c r="AD34" s="1068"/>
      <c r="AE34" s="1069"/>
      <c r="AF34" s="1064">
        <v>35</v>
      </c>
      <c r="AG34" s="1065"/>
      <c r="AH34" s="1065"/>
      <c r="AI34" s="1065"/>
      <c r="AJ34" s="1066"/>
      <c r="AK34" s="1009" t="s">
        <v>581</v>
      </c>
      <c r="AL34" s="1000"/>
      <c r="AM34" s="1000"/>
      <c r="AN34" s="1000"/>
      <c r="AO34" s="1000"/>
      <c r="AP34" s="1000" t="s">
        <v>581</v>
      </c>
      <c r="AQ34" s="1000"/>
      <c r="AR34" s="1000"/>
      <c r="AS34" s="1000"/>
      <c r="AT34" s="1000"/>
      <c r="AU34" s="1000" t="s">
        <v>581</v>
      </c>
      <c r="AV34" s="1000"/>
      <c r="AW34" s="1000"/>
      <c r="AX34" s="1000"/>
      <c r="AY34" s="1000"/>
      <c r="AZ34" s="1070" t="s">
        <v>581</v>
      </c>
      <c r="BA34" s="1070"/>
      <c r="BB34" s="1070"/>
      <c r="BC34" s="1070"/>
      <c r="BD34" s="1070"/>
      <c r="BE34" s="1001" t="s">
        <v>412</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413</v>
      </c>
      <c r="C35" s="1060"/>
      <c r="D35" s="1060"/>
      <c r="E35" s="1060"/>
      <c r="F35" s="1060"/>
      <c r="G35" s="1060"/>
      <c r="H35" s="1060"/>
      <c r="I35" s="1060"/>
      <c r="J35" s="1060"/>
      <c r="K35" s="1060"/>
      <c r="L35" s="1060"/>
      <c r="M35" s="1060"/>
      <c r="N35" s="1060"/>
      <c r="O35" s="1060"/>
      <c r="P35" s="1061"/>
      <c r="Q35" s="1067">
        <v>183</v>
      </c>
      <c r="R35" s="1068"/>
      <c r="S35" s="1068"/>
      <c r="T35" s="1068"/>
      <c r="U35" s="1068"/>
      <c r="V35" s="1068">
        <v>151</v>
      </c>
      <c r="W35" s="1068"/>
      <c r="X35" s="1068"/>
      <c r="Y35" s="1068"/>
      <c r="Z35" s="1068"/>
      <c r="AA35" s="1068">
        <v>32</v>
      </c>
      <c r="AB35" s="1068"/>
      <c r="AC35" s="1068"/>
      <c r="AD35" s="1068"/>
      <c r="AE35" s="1069"/>
      <c r="AF35" s="1064">
        <v>32</v>
      </c>
      <c r="AG35" s="1065"/>
      <c r="AH35" s="1065"/>
      <c r="AI35" s="1065"/>
      <c r="AJ35" s="1066"/>
      <c r="AK35" s="1009">
        <v>98</v>
      </c>
      <c r="AL35" s="1000"/>
      <c r="AM35" s="1000"/>
      <c r="AN35" s="1000"/>
      <c r="AO35" s="1000"/>
      <c r="AP35" s="1000">
        <v>2</v>
      </c>
      <c r="AQ35" s="1000"/>
      <c r="AR35" s="1000"/>
      <c r="AS35" s="1000"/>
      <c r="AT35" s="1000"/>
      <c r="AU35" s="1000">
        <v>1</v>
      </c>
      <c r="AV35" s="1000"/>
      <c r="AW35" s="1000"/>
      <c r="AX35" s="1000"/>
      <c r="AY35" s="1000"/>
      <c r="AZ35" s="1070" t="s">
        <v>581</v>
      </c>
      <c r="BA35" s="1070"/>
      <c r="BB35" s="1070"/>
      <c r="BC35" s="1070"/>
      <c r="BD35" s="1070"/>
      <c r="BE35" s="1001" t="s">
        <v>414</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t="s">
        <v>415</v>
      </c>
      <c r="C36" s="1060"/>
      <c r="D36" s="1060"/>
      <c r="E36" s="1060"/>
      <c r="F36" s="1060"/>
      <c r="G36" s="1060"/>
      <c r="H36" s="1060"/>
      <c r="I36" s="1060"/>
      <c r="J36" s="1060"/>
      <c r="K36" s="1060"/>
      <c r="L36" s="1060"/>
      <c r="M36" s="1060"/>
      <c r="N36" s="1060"/>
      <c r="O36" s="1060"/>
      <c r="P36" s="1061"/>
      <c r="Q36" s="1067">
        <v>33</v>
      </c>
      <c r="R36" s="1068"/>
      <c r="S36" s="1068"/>
      <c r="T36" s="1068"/>
      <c r="U36" s="1068"/>
      <c r="V36" s="1068">
        <v>32</v>
      </c>
      <c r="W36" s="1068"/>
      <c r="X36" s="1068"/>
      <c r="Y36" s="1068"/>
      <c r="Z36" s="1068"/>
      <c r="AA36" s="1068">
        <v>2</v>
      </c>
      <c r="AB36" s="1068"/>
      <c r="AC36" s="1068"/>
      <c r="AD36" s="1068"/>
      <c r="AE36" s="1069"/>
      <c r="AF36" s="1064">
        <v>2</v>
      </c>
      <c r="AG36" s="1065"/>
      <c r="AH36" s="1065"/>
      <c r="AI36" s="1065"/>
      <c r="AJ36" s="1066"/>
      <c r="AK36" s="1009">
        <v>20</v>
      </c>
      <c r="AL36" s="1000"/>
      <c r="AM36" s="1000"/>
      <c r="AN36" s="1000"/>
      <c r="AO36" s="1000"/>
      <c r="AP36" s="1000">
        <v>118</v>
      </c>
      <c r="AQ36" s="1000"/>
      <c r="AR36" s="1000"/>
      <c r="AS36" s="1000"/>
      <c r="AT36" s="1000"/>
      <c r="AU36" s="1000">
        <v>118</v>
      </c>
      <c r="AV36" s="1000"/>
      <c r="AW36" s="1000"/>
      <c r="AX36" s="1000"/>
      <c r="AY36" s="1000"/>
      <c r="AZ36" s="1070" t="s">
        <v>581</v>
      </c>
      <c r="BA36" s="1070"/>
      <c r="BB36" s="1070"/>
      <c r="BC36" s="1070"/>
      <c r="BD36" s="1070"/>
      <c r="BE36" s="1001" t="s">
        <v>414</v>
      </c>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416</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392</v>
      </c>
      <c r="B63" s="966" t="s">
        <v>417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1471</v>
      </c>
      <c r="AG63" s="988"/>
      <c r="AH63" s="988"/>
      <c r="AI63" s="988"/>
      <c r="AJ63" s="1051"/>
      <c r="AK63" s="1052"/>
      <c r="AL63" s="992"/>
      <c r="AM63" s="992"/>
      <c r="AN63" s="992"/>
      <c r="AO63" s="992"/>
      <c r="AP63" s="988">
        <v>3515</v>
      </c>
      <c r="AQ63" s="988"/>
      <c r="AR63" s="988"/>
      <c r="AS63" s="988"/>
      <c r="AT63" s="988"/>
      <c r="AU63" s="988">
        <v>1622</v>
      </c>
      <c r="AV63" s="988"/>
      <c r="AW63" s="988"/>
      <c r="AX63" s="988"/>
      <c r="AY63" s="988"/>
      <c r="AZ63" s="1046"/>
      <c r="BA63" s="1046"/>
      <c r="BB63" s="1046"/>
      <c r="BC63" s="1046"/>
      <c r="BD63" s="1046"/>
      <c r="BE63" s="989"/>
      <c r="BF63" s="989"/>
      <c r="BG63" s="989"/>
      <c r="BH63" s="989"/>
      <c r="BI63" s="990"/>
      <c r="BJ63" s="1047" t="s">
        <v>418</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420</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421</v>
      </c>
      <c r="AG66" s="1037"/>
      <c r="AH66" s="1037"/>
      <c r="AI66" s="1037"/>
      <c r="AJ66" s="1038"/>
      <c r="AK66" s="1030" t="s">
        <v>422</v>
      </c>
      <c r="AL66" s="1025"/>
      <c r="AM66" s="1025"/>
      <c r="AN66" s="1025"/>
      <c r="AO66" s="1026"/>
      <c r="AP66" s="1030" t="s">
        <v>401</v>
      </c>
      <c r="AQ66" s="1031"/>
      <c r="AR66" s="1031"/>
      <c r="AS66" s="1031"/>
      <c r="AT66" s="1032"/>
      <c r="AU66" s="1030" t="s">
        <v>423</v>
      </c>
      <c r="AV66" s="1031"/>
      <c r="AW66" s="1031"/>
      <c r="AX66" s="1031"/>
      <c r="AY66" s="1032"/>
      <c r="AZ66" s="1030" t="s">
        <v>379</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582</v>
      </c>
      <c r="C68" s="1015"/>
      <c r="D68" s="1015"/>
      <c r="E68" s="1015"/>
      <c r="F68" s="1015"/>
      <c r="G68" s="1015"/>
      <c r="H68" s="1015"/>
      <c r="I68" s="1015"/>
      <c r="J68" s="1015"/>
      <c r="K68" s="1015"/>
      <c r="L68" s="1015"/>
      <c r="M68" s="1015"/>
      <c r="N68" s="1015"/>
      <c r="O68" s="1015"/>
      <c r="P68" s="1016"/>
      <c r="Q68" s="1017">
        <v>2375</v>
      </c>
      <c r="R68" s="1011"/>
      <c r="S68" s="1011"/>
      <c r="T68" s="1011"/>
      <c r="U68" s="1011"/>
      <c r="V68" s="1011">
        <v>2291</v>
      </c>
      <c r="W68" s="1011"/>
      <c r="X68" s="1011"/>
      <c r="Y68" s="1011"/>
      <c r="Z68" s="1011"/>
      <c r="AA68" s="1011">
        <v>84</v>
      </c>
      <c r="AB68" s="1011"/>
      <c r="AC68" s="1011"/>
      <c r="AD68" s="1011"/>
      <c r="AE68" s="1011"/>
      <c r="AF68" s="1011">
        <v>84</v>
      </c>
      <c r="AG68" s="1011"/>
      <c r="AH68" s="1011"/>
      <c r="AI68" s="1011"/>
      <c r="AJ68" s="1011"/>
      <c r="AK68" s="1011">
        <v>80</v>
      </c>
      <c r="AL68" s="1011"/>
      <c r="AM68" s="1011"/>
      <c r="AN68" s="1011"/>
      <c r="AO68" s="1011"/>
      <c r="AP68" s="1011">
        <v>1233</v>
      </c>
      <c r="AQ68" s="1011"/>
      <c r="AR68" s="1011"/>
      <c r="AS68" s="1011"/>
      <c r="AT68" s="1011"/>
      <c r="AU68" s="1011">
        <v>715</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583</v>
      </c>
      <c r="C69" s="1004"/>
      <c r="D69" s="1004"/>
      <c r="E69" s="1004"/>
      <c r="F69" s="1004"/>
      <c r="G69" s="1004"/>
      <c r="H69" s="1004"/>
      <c r="I69" s="1004"/>
      <c r="J69" s="1004"/>
      <c r="K69" s="1004"/>
      <c r="L69" s="1004"/>
      <c r="M69" s="1004"/>
      <c r="N69" s="1004"/>
      <c r="O69" s="1004"/>
      <c r="P69" s="1005"/>
      <c r="Q69" s="1006">
        <v>521</v>
      </c>
      <c r="R69" s="1000"/>
      <c r="S69" s="1000"/>
      <c r="T69" s="1000"/>
      <c r="U69" s="1000"/>
      <c r="V69" s="1000">
        <v>456</v>
      </c>
      <c r="W69" s="1000"/>
      <c r="X69" s="1000"/>
      <c r="Y69" s="1000"/>
      <c r="Z69" s="1000"/>
      <c r="AA69" s="1000">
        <v>65</v>
      </c>
      <c r="AB69" s="1000"/>
      <c r="AC69" s="1000"/>
      <c r="AD69" s="1000"/>
      <c r="AE69" s="1000"/>
      <c r="AF69" s="1000">
        <v>65</v>
      </c>
      <c r="AG69" s="1000"/>
      <c r="AH69" s="1000"/>
      <c r="AI69" s="1000"/>
      <c r="AJ69" s="1000"/>
      <c r="AK69" s="1000" t="s">
        <v>581</v>
      </c>
      <c r="AL69" s="1000"/>
      <c r="AM69" s="1000"/>
      <c r="AN69" s="1000"/>
      <c r="AO69" s="1000"/>
      <c r="AP69" s="1000">
        <v>6</v>
      </c>
      <c r="AQ69" s="1000"/>
      <c r="AR69" s="1000"/>
      <c r="AS69" s="1000"/>
      <c r="AT69" s="1000"/>
      <c r="AU69" s="1000">
        <v>1</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584</v>
      </c>
      <c r="C70" s="1004"/>
      <c r="D70" s="1004"/>
      <c r="E70" s="1004"/>
      <c r="F70" s="1004"/>
      <c r="G70" s="1004"/>
      <c r="H70" s="1004"/>
      <c r="I70" s="1004"/>
      <c r="J70" s="1004"/>
      <c r="K70" s="1004"/>
      <c r="L70" s="1004"/>
      <c r="M70" s="1004"/>
      <c r="N70" s="1004"/>
      <c r="O70" s="1004"/>
      <c r="P70" s="1005"/>
      <c r="Q70" s="1006">
        <v>258</v>
      </c>
      <c r="R70" s="1000"/>
      <c r="S70" s="1000"/>
      <c r="T70" s="1000"/>
      <c r="U70" s="1000"/>
      <c r="V70" s="1000">
        <v>239</v>
      </c>
      <c r="W70" s="1000"/>
      <c r="X70" s="1000"/>
      <c r="Y70" s="1000"/>
      <c r="Z70" s="1000"/>
      <c r="AA70" s="1000">
        <v>19</v>
      </c>
      <c r="AB70" s="1000"/>
      <c r="AC70" s="1000"/>
      <c r="AD70" s="1000"/>
      <c r="AE70" s="1000"/>
      <c r="AF70" s="1000">
        <v>19</v>
      </c>
      <c r="AG70" s="1000"/>
      <c r="AH70" s="1000"/>
      <c r="AI70" s="1000"/>
      <c r="AJ70" s="1000"/>
      <c r="AK70" s="1000" t="s">
        <v>581</v>
      </c>
      <c r="AL70" s="1000"/>
      <c r="AM70" s="1000"/>
      <c r="AN70" s="1000"/>
      <c r="AO70" s="1000"/>
      <c r="AP70" s="1000" t="s">
        <v>581</v>
      </c>
      <c r="AQ70" s="1000"/>
      <c r="AR70" s="1000"/>
      <c r="AS70" s="1000"/>
      <c r="AT70" s="1000"/>
      <c r="AU70" s="1000" t="s">
        <v>581</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585</v>
      </c>
      <c r="C71" s="1004"/>
      <c r="D71" s="1004"/>
      <c r="E71" s="1004"/>
      <c r="F71" s="1004"/>
      <c r="G71" s="1004"/>
      <c r="H71" s="1004"/>
      <c r="I71" s="1004"/>
      <c r="J71" s="1004"/>
      <c r="K71" s="1004"/>
      <c r="L71" s="1004"/>
      <c r="M71" s="1004"/>
      <c r="N71" s="1004"/>
      <c r="O71" s="1004"/>
      <c r="P71" s="1005"/>
      <c r="Q71" s="1006">
        <v>272654</v>
      </c>
      <c r="R71" s="1000"/>
      <c r="S71" s="1000"/>
      <c r="T71" s="1000"/>
      <c r="U71" s="1000"/>
      <c r="V71" s="1000">
        <v>260337</v>
      </c>
      <c r="W71" s="1000"/>
      <c r="X71" s="1000"/>
      <c r="Y71" s="1000"/>
      <c r="Z71" s="1000"/>
      <c r="AA71" s="1000">
        <v>12317</v>
      </c>
      <c r="AB71" s="1000"/>
      <c r="AC71" s="1000"/>
      <c r="AD71" s="1000"/>
      <c r="AE71" s="1000"/>
      <c r="AF71" s="1000">
        <v>12317</v>
      </c>
      <c r="AG71" s="1000"/>
      <c r="AH71" s="1000"/>
      <c r="AI71" s="1000"/>
      <c r="AJ71" s="1000"/>
      <c r="AK71" s="1000" t="s">
        <v>581</v>
      </c>
      <c r="AL71" s="1000"/>
      <c r="AM71" s="1000"/>
      <c r="AN71" s="1000"/>
      <c r="AO71" s="1000"/>
      <c r="AP71" s="1000" t="s">
        <v>581</v>
      </c>
      <c r="AQ71" s="1000"/>
      <c r="AR71" s="1000"/>
      <c r="AS71" s="1000"/>
      <c r="AT71" s="1000"/>
      <c r="AU71" s="1000" t="s">
        <v>581</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586</v>
      </c>
      <c r="C72" s="1004"/>
      <c r="D72" s="1004"/>
      <c r="E72" s="1004"/>
      <c r="F72" s="1004"/>
      <c r="G72" s="1004"/>
      <c r="H72" s="1004"/>
      <c r="I72" s="1004"/>
      <c r="J72" s="1004"/>
      <c r="K72" s="1004"/>
      <c r="L72" s="1004"/>
      <c r="M72" s="1004"/>
      <c r="N72" s="1004"/>
      <c r="O72" s="1004"/>
      <c r="P72" s="1005"/>
      <c r="Q72" s="1006">
        <v>71</v>
      </c>
      <c r="R72" s="1000"/>
      <c r="S72" s="1000"/>
      <c r="T72" s="1000"/>
      <c r="U72" s="1000"/>
      <c r="V72" s="1000">
        <v>67</v>
      </c>
      <c r="W72" s="1000"/>
      <c r="X72" s="1000"/>
      <c r="Y72" s="1000"/>
      <c r="Z72" s="1000"/>
      <c r="AA72" s="1000">
        <v>4</v>
      </c>
      <c r="AB72" s="1000"/>
      <c r="AC72" s="1000"/>
      <c r="AD72" s="1000"/>
      <c r="AE72" s="1000"/>
      <c r="AF72" s="1000">
        <v>4</v>
      </c>
      <c r="AG72" s="1000"/>
      <c r="AH72" s="1000"/>
      <c r="AI72" s="1000"/>
      <c r="AJ72" s="1000"/>
      <c r="AK72" s="1000" t="s">
        <v>581</v>
      </c>
      <c r="AL72" s="1000"/>
      <c r="AM72" s="1000"/>
      <c r="AN72" s="1000"/>
      <c r="AO72" s="1000"/>
      <c r="AP72" s="1000" t="s">
        <v>581</v>
      </c>
      <c r="AQ72" s="1000"/>
      <c r="AR72" s="1000"/>
      <c r="AS72" s="1000"/>
      <c r="AT72" s="1000"/>
      <c r="AU72" s="1000" t="s">
        <v>581</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587</v>
      </c>
      <c r="C73" s="1004"/>
      <c r="D73" s="1004"/>
      <c r="E73" s="1004"/>
      <c r="F73" s="1004"/>
      <c r="G73" s="1004"/>
      <c r="H73" s="1004"/>
      <c r="I73" s="1004"/>
      <c r="J73" s="1004"/>
      <c r="K73" s="1004"/>
      <c r="L73" s="1004"/>
      <c r="M73" s="1004"/>
      <c r="N73" s="1004"/>
      <c r="O73" s="1004"/>
      <c r="P73" s="1005"/>
      <c r="Q73" s="1006">
        <v>6748</v>
      </c>
      <c r="R73" s="1000"/>
      <c r="S73" s="1000"/>
      <c r="T73" s="1000"/>
      <c r="U73" s="1000"/>
      <c r="V73" s="1000">
        <v>6364</v>
      </c>
      <c r="W73" s="1000"/>
      <c r="X73" s="1000"/>
      <c r="Y73" s="1000"/>
      <c r="Z73" s="1000"/>
      <c r="AA73" s="1000">
        <v>384</v>
      </c>
      <c r="AB73" s="1000"/>
      <c r="AC73" s="1000"/>
      <c r="AD73" s="1000"/>
      <c r="AE73" s="1000"/>
      <c r="AF73" s="1000">
        <v>384</v>
      </c>
      <c r="AG73" s="1000"/>
      <c r="AH73" s="1000"/>
      <c r="AI73" s="1000"/>
      <c r="AJ73" s="1000"/>
      <c r="AK73" s="1000" t="s">
        <v>581</v>
      </c>
      <c r="AL73" s="1000"/>
      <c r="AM73" s="1000"/>
      <c r="AN73" s="1000"/>
      <c r="AO73" s="1000"/>
      <c r="AP73" s="1000" t="s">
        <v>581</v>
      </c>
      <c r="AQ73" s="1000"/>
      <c r="AR73" s="1000"/>
      <c r="AS73" s="1000"/>
      <c r="AT73" s="1000"/>
      <c r="AU73" s="1000" t="s">
        <v>581</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392</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12873</v>
      </c>
      <c r="AG88" s="988"/>
      <c r="AH88" s="988"/>
      <c r="AI88" s="988"/>
      <c r="AJ88" s="988"/>
      <c r="AK88" s="992"/>
      <c r="AL88" s="992"/>
      <c r="AM88" s="992"/>
      <c r="AN88" s="992"/>
      <c r="AO88" s="992"/>
      <c r="AP88" s="988">
        <v>1239</v>
      </c>
      <c r="AQ88" s="988"/>
      <c r="AR88" s="988"/>
      <c r="AS88" s="988"/>
      <c r="AT88" s="988"/>
      <c r="AU88" s="988">
        <v>716</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124</v>
      </c>
      <c r="CS102" s="982"/>
      <c r="CT102" s="982"/>
      <c r="CU102" s="982"/>
      <c r="CV102" s="983"/>
      <c r="CW102" s="981">
        <v>4</v>
      </c>
      <c r="CX102" s="982"/>
      <c r="CY102" s="982"/>
      <c r="CZ102" s="982"/>
      <c r="DA102" s="983"/>
      <c r="DB102" s="981" t="s">
        <v>597</v>
      </c>
      <c r="DC102" s="982"/>
      <c r="DD102" s="982"/>
      <c r="DE102" s="982"/>
      <c r="DF102" s="983"/>
      <c r="DG102" s="981" t="s">
        <v>597</v>
      </c>
      <c r="DH102" s="982"/>
      <c r="DI102" s="982"/>
      <c r="DJ102" s="982"/>
      <c r="DK102" s="983"/>
      <c r="DL102" s="981" t="s">
        <v>597</v>
      </c>
      <c r="DM102" s="982"/>
      <c r="DN102" s="982"/>
      <c r="DO102" s="982"/>
      <c r="DP102" s="983"/>
      <c r="DQ102" s="981" t="s">
        <v>597</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306</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306</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306</v>
      </c>
      <c r="DR109" s="925"/>
      <c r="DS109" s="925"/>
      <c r="DT109" s="925"/>
      <c r="DU109" s="926"/>
      <c r="DV109" s="927" t="s">
        <v>435</v>
      </c>
      <c r="DW109" s="925"/>
      <c r="DX109" s="925"/>
      <c r="DY109" s="925"/>
      <c r="DZ109" s="958"/>
    </row>
    <row r="110" spans="1:131" s="233" customFormat="1" ht="26.25" customHeight="1" x14ac:dyDescent="0.2">
      <c r="A110" s="836" t="s">
        <v>437</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819750</v>
      </c>
      <c r="AB110" s="918"/>
      <c r="AC110" s="918"/>
      <c r="AD110" s="918"/>
      <c r="AE110" s="919"/>
      <c r="AF110" s="920">
        <v>853916</v>
      </c>
      <c r="AG110" s="918"/>
      <c r="AH110" s="918"/>
      <c r="AI110" s="918"/>
      <c r="AJ110" s="919"/>
      <c r="AK110" s="920">
        <v>930295</v>
      </c>
      <c r="AL110" s="918"/>
      <c r="AM110" s="918"/>
      <c r="AN110" s="918"/>
      <c r="AO110" s="919"/>
      <c r="AP110" s="921">
        <v>14.2</v>
      </c>
      <c r="AQ110" s="922"/>
      <c r="AR110" s="922"/>
      <c r="AS110" s="922"/>
      <c r="AT110" s="923"/>
      <c r="AU110" s="959" t="s">
        <v>73</v>
      </c>
      <c r="AV110" s="960"/>
      <c r="AW110" s="960"/>
      <c r="AX110" s="960"/>
      <c r="AY110" s="960"/>
      <c r="AZ110" s="889" t="s">
        <v>438</v>
      </c>
      <c r="BA110" s="837"/>
      <c r="BB110" s="837"/>
      <c r="BC110" s="837"/>
      <c r="BD110" s="837"/>
      <c r="BE110" s="837"/>
      <c r="BF110" s="837"/>
      <c r="BG110" s="837"/>
      <c r="BH110" s="837"/>
      <c r="BI110" s="837"/>
      <c r="BJ110" s="837"/>
      <c r="BK110" s="837"/>
      <c r="BL110" s="837"/>
      <c r="BM110" s="837"/>
      <c r="BN110" s="837"/>
      <c r="BO110" s="837"/>
      <c r="BP110" s="838"/>
      <c r="BQ110" s="890">
        <v>11004931</v>
      </c>
      <c r="BR110" s="871"/>
      <c r="BS110" s="871"/>
      <c r="BT110" s="871"/>
      <c r="BU110" s="871"/>
      <c r="BV110" s="871">
        <v>11195188</v>
      </c>
      <c r="BW110" s="871"/>
      <c r="BX110" s="871"/>
      <c r="BY110" s="871"/>
      <c r="BZ110" s="871"/>
      <c r="CA110" s="871">
        <v>11252137</v>
      </c>
      <c r="CB110" s="871"/>
      <c r="CC110" s="871"/>
      <c r="CD110" s="871"/>
      <c r="CE110" s="871"/>
      <c r="CF110" s="895">
        <v>172.2</v>
      </c>
      <c r="CG110" s="896"/>
      <c r="CH110" s="896"/>
      <c r="CI110" s="896"/>
      <c r="CJ110" s="896"/>
      <c r="CK110" s="955" t="s">
        <v>439</v>
      </c>
      <c r="CL110" s="848"/>
      <c r="CM110" s="889" t="s">
        <v>440</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128</v>
      </c>
      <c r="DH110" s="871"/>
      <c r="DI110" s="871"/>
      <c r="DJ110" s="871"/>
      <c r="DK110" s="871"/>
      <c r="DL110" s="871" t="s">
        <v>128</v>
      </c>
      <c r="DM110" s="871"/>
      <c r="DN110" s="871"/>
      <c r="DO110" s="871"/>
      <c r="DP110" s="871"/>
      <c r="DQ110" s="871" t="s">
        <v>128</v>
      </c>
      <c r="DR110" s="871"/>
      <c r="DS110" s="871"/>
      <c r="DT110" s="871"/>
      <c r="DU110" s="871"/>
      <c r="DV110" s="872" t="s">
        <v>128</v>
      </c>
      <c r="DW110" s="872"/>
      <c r="DX110" s="872"/>
      <c r="DY110" s="872"/>
      <c r="DZ110" s="873"/>
    </row>
    <row r="111" spans="1:131" s="233" customFormat="1" ht="26.25" customHeight="1" x14ac:dyDescent="0.2">
      <c r="A111" s="803" t="s">
        <v>441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128</v>
      </c>
      <c r="AB111" s="948"/>
      <c r="AC111" s="948"/>
      <c r="AD111" s="948"/>
      <c r="AE111" s="949"/>
      <c r="AF111" s="950" t="s">
        <v>128</v>
      </c>
      <c r="AG111" s="948"/>
      <c r="AH111" s="948"/>
      <c r="AI111" s="948"/>
      <c r="AJ111" s="949"/>
      <c r="AK111" s="950" t="s">
        <v>128</v>
      </c>
      <c r="AL111" s="948"/>
      <c r="AM111" s="948"/>
      <c r="AN111" s="948"/>
      <c r="AO111" s="949"/>
      <c r="AP111" s="951" t="s">
        <v>128</v>
      </c>
      <c r="AQ111" s="952"/>
      <c r="AR111" s="952"/>
      <c r="AS111" s="952"/>
      <c r="AT111" s="953"/>
      <c r="AU111" s="961"/>
      <c r="AV111" s="962"/>
      <c r="AW111" s="962"/>
      <c r="AX111" s="962"/>
      <c r="AY111" s="962"/>
      <c r="AZ111" s="844" t="s">
        <v>442</v>
      </c>
      <c r="BA111" s="781"/>
      <c r="BB111" s="781"/>
      <c r="BC111" s="781"/>
      <c r="BD111" s="781"/>
      <c r="BE111" s="781"/>
      <c r="BF111" s="781"/>
      <c r="BG111" s="781"/>
      <c r="BH111" s="781"/>
      <c r="BI111" s="781"/>
      <c r="BJ111" s="781"/>
      <c r="BK111" s="781"/>
      <c r="BL111" s="781"/>
      <c r="BM111" s="781"/>
      <c r="BN111" s="781"/>
      <c r="BO111" s="781"/>
      <c r="BP111" s="782"/>
      <c r="BQ111" s="845" t="s">
        <v>128</v>
      </c>
      <c r="BR111" s="846"/>
      <c r="BS111" s="846"/>
      <c r="BT111" s="846"/>
      <c r="BU111" s="846"/>
      <c r="BV111" s="846" t="s">
        <v>128</v>
      </c>
      <c r="BW111" s="846"/>
      <c r="BX111" s="846"/>
      <c r="BY111" s="846"/>
      <c r="BZ111" s="846"/>
      <c r="CA111" s="846" t="s">
        <v>128</v>
      </c>
      <c r="CB111" s="846"/>
      <c r="CC111" s="846"/>
      <c r="CD111" s="846"/>
      <c r="CE111" s="846"/>
      <c r="CF111" s="904" t="s">
        <v>128</v>
      </c>
      <c r="CG111" s="905"/>
      <c r="CH111" s="905"/>
      <c r="CI111" s="905"/>
      <c r="CJ111" s="905"/>
      <c r="CK111" s="956"/>
      <c r="CL111" s="850"/>
      <c r="CM111" s="844" t="s">
        <v>443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128</v>
      </c>
      <c r="DH111" s="846"/>
      <c r="DI111" s="846"/>
      <c r="DJ111" s="846"/>
      <c r="DK111" s="846"/>
      <c r="DL111" s="846" t="s">
        <v>128</v>
      </c>
      <c r="DM111" s="846"/>
      <c r="DN111" s="846"/>
      <c r="DO111" s="846"/>
      <c r="DP111" s="846"/>
      <c r="DQ111" s="846" t="s">
        <v>444</v>
      </c>
      <c r="DR111" s="846"/>
      <c r="DS111" s="846"/>
      <c r="DT111" s="846"/>
      <c r="DU111" s="846"/>
      <c r="DV111" s="823" t="s">
        <v>128</v>
      </c>
      <c r="DW111" s="823"/>
      <c r="DX111" s="823"/>
      <c r="DY111" s="823"/>
      <c r="DZ111" s="824"/>
    </row>
    <row r="112" spans="1:131" s="233" customFormat="1" ht="26.25" customHeight="1" x14ac:dyDescent="0.2">
      <c r="A112" s="941" t="s">
        <v>445</v>
      </c>
      <c r="B112" s="942"/>
      <c r="C112" s="781" t="s">
        <v>446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444</v>
      </c>
      <c r="AB112" s="809"/>
      <c r="AC112" s="809"/>
      <c r="AD112" s="809"/>
      <c r="AE112" s="810"/>
      <c r="AF112" s="811" t="s">
        <v>447</v>
      </c>
      <c r="AG112" s="809"/>
      <c r="AH112" s="809"/>
      <c r="AI112" s="809"/>
      <c r="AJ112" s="810"/>
      <c r="AK112" s="811" t="s">
        <v>128</v>
      </c>
      <c r="AL112" s="809"/>
      <c r="AM112" s="809"/>
      <c r="AN112" s="809"/>
      <c r="AO112" s="810"/>
      <c r="AP112" s="853" t="s">
        <v>128</v>
      </c>
      <c r="AQ112" s="854"/>
      <c r="AR112" s="854"/>
      <c r="AS112" s="854"/>
      <c r="AT112" s="855"/>
      <c r="AU112" s="961"/>
      <c r="AV112" s="962"/>
      <c r="AW112" s="962"/>
      <c r="AX112" s="962"/>
      <c r="AY112" s="962"/>
      <c r="AZ112" s="844" t="s">
        <v>448</v>
      </c>
      <c r="BA112" s="781"/>
      <c r="BB112" s="781"/>
      <c r="BC112" s="781"/>
      <c r="BD112" s="781"/>
      <c r="BE112" s="781"/>
      <c r="BF112" s="781"/>
      <c r="BG112" s="781"/>
      <c r="BH112" s="781"/>
      <c r="BI112" s="781"/>
      <c r="BJ112" s="781"/>
      <c r="BK112" s="781"/>
      <c r="BL112" s="781"/>
      <c r="BM112" s="781"/>
      <c r="BN112" s="781"/>
      <c r="BO112" s="781"/>
      <c r="BP112" s="782"/>
      <c r="BQ112" s="845">
        <v>2205416</v>
      </c>
      <c r="BR112" s="846"/>
      <c r="BS112" s="846"/>
      <c r="BT112" s="846"/>
      <c r="BU112" s="846"/>
      <c r="BV112" s="846">
        <v>1903989</v>
      </c>
      <c r="BW112" s="846"/>
      <c r="BX112" s="846"/>
      <c r="BY112" s="846"/>
      <c r="BZ112" s="846"/>
      <c r="CA112" s="846">
        <v>1630733</v>
      </c>
      <c r="CB112" s="846"/>
      <c r="CC112" s="846"/>
      <c r="CD112" s="846"/>
      <c r="CE112" s="846"/>
      <c r="CF112" s="904">
        <v>24.9</v>
      </c>
      <c r="CG112" s="905"/>
      <c r="CH112" s="905"/>
      <c r="CI112" s="905"/>
      <c r="CJ112" s="905"/>
      <c r="CK112" s="956"/>
      <c r="CL112" s="850"/>
      <c r="CM112" s="844" t="s">
        <v>449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128</v>
      </c>
      <c r="DH112" s="846"/>
      <c r="DI112" s="846"/>
      <c r="DJ112" s="846"/>
      <c r="DK112" s="846"/>
      <c r="DL112" s="846" t="s">
        <v>128</v>
      </c>
      <c r="DM112" s="846"/>
      <c r="DN112" s="846"/>
      <c r="DO112" s="846"/>
      <c r="DP112" s="846"/>
      <c r="DQ112" s="846" t="s">
        <v>128</v>
      </c>
      <c r="DR112" s="846"/>
      <c r="DS112" s="846"/>
      <c r="DT112" s="846"/>
      <c r="DU112" s="846"/>
      <c r="DV112" s="823" t="s">
        <v>128</v>
      </c>
      <c r="DW112" s="823"/>
      <c r="DX112" s="823"/>
      <c r="DY112" s="823"/>
      <c r="DZ112" s="824"/>
    </row>
    <row r="113" spans="1:130" s="233" customFormat="1" ht="26.25" customHeight="1" x14ac:dyDescent="0.2">
      <c r="A113" s="943"/>
      <c r="B113" s="944"/>
      <c r="C113" s="781" t="s">
        <v>450</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234026</v>
      </c>
      <c r="AB113" s="948"/>
      <c r="AC113" s="948"/>
      <c r="AD113" s="948"/>
      <c r="AE113" s="949"/>
      <c r="AF113" s="950">
        <v>186118</v>
      </c>
      <c r="AG113" s="948"/>
      <c r="AH113" s="948"/>
      <c r="AI113" s="948"/>
      <c r="AJ113" s="949"/>
      <c r="AK113" s="950">
        <v>183130</v>
      </c>
      <c r="AL113" s="948"/>
      <c r="AM113" s="948"/>
      <c r="AN113" s="948"/>
      <c r="AO113" s="949"/>
      <c r="AP113" s="951">
        <v>2.8</v>
      </c>
      <c r="AQ113" s="952"/>
      <c r="AR113" s="952"/>
      <c r="AS113" s="952"/>
      <c r="AT113" s="953"/>
      <c r="AU113" s="961"/>
      <c r="AV113" s="962"/>
      <c r="AW113" s="962"/>
      <c r="AX113" s="962"/>
      <c r="AY113" s="962"/>
      <c r="AZ113" s="844" t="s">
        <v>451</v>
      </c>
      <c r="BA113" s="781"/>
      <c r="BB113" s="781"/>
      <c r="BC113" s="781"/>
      <c r="BD113" s="781"/>
      <c r="BE113" s="781"/>
      <c r="BF113" s="781"/>
      <c r="BG113" s="781"/>
      <c r="BH113" s="781"/>
      <c r="BI113" s="781"/>
      <c r="BJ113" s="781"/>
      <c r="BK113" s="781"/>
      <c r="BL113" s="781"/>
      <c r="BM113" s="781"/>
      <c r="BN113" s="781"/>
      <c r="BO113" s="781"/>
      <c r="BP113" s="782"/>
      <c r="BQ113" s="845">
        <v>535121</v>
      </c>
      <c r="BR113" s="846"/>
      <c r="BS113" s="846"/>
      <c r="BT113" s="846"/>
      <c r="BU113" s="846"/>
      <c r="BV113" s="846">
        <v>509798</v>
      </c>
      <c r="BW113" s="846"/>
      <c r="BX113" s="846"/>
      <c r="BY113" s="846"/>
      <c r="BZ113" s="846"/>
      <c r="CA113" s="846">
        <v>716512</v>
      </c>
      <c r="CB113" s="846"/>
      <c r="CC113" s="846"/>
      <c r="CD113" s="846"/>
      <c r="CE113" s="846"/>
      <c r="CF113" s="904">
        <v>11</v>
      </c>
      <c r="CG113" s="905"/>
      <c r="CH113" s="905"/>
      <c r="CI113" s="905"/>
      <c r="CJ113" s="905"/>
      <c r="CK113" s="956"/>
      <c r="CL113" s="850"/>
      <c r="CM113" s="844" t="s">
        <v>452</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128</v>
      </c>
      <c r="DH113" s="809"/>
      <c r="DI113" s="809"/>
      <c r="DJ113" s="809"/>
      <c r="DK113" s="810"/>
      <c r="DL113" s="811" t="s">
        <v>444</v>
      </c>
      <c r="DM113" s="809"/>
      <c r="DN113" s="809"/>
      <c r="DO113" s="809"/>
      <c r="DP113" s="810"/>
      <c r="DQ113" s="811" t="s">
        <v>128</v>
      </c>
      <c r="DR113" s="809"/>
      <c r="DS113" s="809"/>
      <c r="DT113" s="809"/>
      <c r="DU113" s="810"/>
      <c r="DV113" s="853" t="s">
        <v>128</v>
      </c>
      <c r="DW113" s="854"/>
      <c r="DX113" s="854"/>
      <c r="DY113" s="854"/>
      <c r="DZ113" s="855"/>
    </row>
    <row r="114" spans="1:130" s="233" customFormat="1" ht="26.25" customHeight="1" x14ac:dyDescent="0.2">
      <c r="A114" s="943"/>
      <c r="B114" s="944"/>
      <c r="C114" s="781" t="s">
        <v>453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146498</v>
      </c>
      <c r="AB114" s="809"/>
      <c r="AC114" s="809"/>
      <c r="AD114" s="809"/>
      <c r="AE114" s="810"/>
      <c r="AF114" s="811">
        <v>147186</v>
      </c>
      <c r="AG114" s="809"/>
      <c r="AH114" s="809"/>
      <c r="AI114" s="809"/>
      <c r="AJ114" s="810"/>
      <c r="AK114" s="811">
        <v>127086</v>
      </c>
      <c r="AL114" s="809"/>
      <c r="AM114" s="809"/>
      <c r="AN114" s="809"/>
      <c r="AO114" s="810"/>
      <c r="AP114" s="853">
        <v>1.9</v>
      </c>
      <c r="AQ114" s="854"/>
      <c r="AR114" s="854"/>
      <c r="AS114" s="854"/>
      <c r="AT114" s="855"/>
      <c r="AU114" s="961"/>
      <c r="AV114" s="962"/>
      <c r="AW114" s="962"/>
      <c r="AX114" s="962"/>
      <c r="AY114" s="962"/>
      <c r="AZ114" s="844" t="s">
        <v>454</v>
      </c>
      <c r="BA114" s="781"/>
      <c r="BB114" s="781"/>
      <c r="BC114" s="781"/>
      <c r="BD114" s="781"/>
      <c r="BE114" s="781"/>
      <c r="BF114" s="781"/>
      <c r="BG114" s="781"/>
      <c r="BH114" s="781"/>
      <c r="BI114" s="781"/>
      <c r="BJ114" s="781"/>
      <c r="BK114" s="781"/>
      <c r="BL114" s="781"/>
      <c r="BM114" s="781"/>
      <c r="BN114" s="781"/>
      <c r="BO114" s="781"/>
      <c r="BP114" s="782"/>
      <c r="BQ114" s="845">
        <v>2177000</v>
      </c>
      <c r="BR114" s="846"/>
      <c r="BS114" s="846"/>
      <c r="BT114" s="846"/>
      <c r="BU114" s="846"/>
      <c r="BV114" s="846">
        <v>2219076</v>
      </c>
      <c r="BW114" s="846"/>
      <c r="BX114" s="846"/>
      <c r="BY114" s="846"/>
      <c r="BZ114" s="846"/>
      <c r="CA114" s="846">
        <v>2161979</v>
      </c>
      <c r="CB114" s="846"/>
      <c r="CC114" s="846"/>
      <c r="CD114" s="846"/>
      <c r="CE114" s="846"/>
      <c r="CF114" s="904">
        <v>33.1</v>
      </c>
      <c r="CG114" s="905"/>
      <c r="CH114" s="905"/>
      <c r="CI114" s="905"/>
      <c r="CJ114" s="905"/>
      <c r="CK114" s="956"/>
      <c r="CL114" s="850"/>
      <c r="CM114" s="844" t="s">
        <v>455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128</v>
      </c>
      <c r="DH114" s="809"/>
      <c r="DI114" s="809"/>
      <c r="DJ114" s="809"/>
      <c r="DK114" s="810"/>
      <c r="DL114" s="811" t="s">
        <v>128</v>
      </c>
      <c r="DM114" s="809"/>
      <c r="DN114" s="809"/>
      <c r="DO114" s="809"/>
      <c r="DP114" s="810"/>
      <c r="DQ114" s="811" t="s">
        <v>128</v>
      </c>
      <c r="DR114" s="809"/>
      <c r="DS114" s="809"/>
      <c r="DT114" s="809"/>
      <c r="DU114" s="810"/>
      <c r="DV114" s="853" t="s">
        <v>128</v>
      </c>
      <c r="DW114" s="854"/>
      <c r="DX114" s="854"/>
      <c r="DY114" s="854"/>
      <c r="DZ114" s="855"/>
    </row>
    <row r="115" spans="1:130" s="233" customFormat="1" ht="26.25" customHeight="1" x14ac:dyDescent="0.2">
      <c r="A115" s="943"/>
      <c r="B115" s="944"/>
      <c r="C115" s="781" t="s">
        <v>456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128</v>
      </c>
      <c r="AB115" s="948"/>
      <c r="AC115" s="948"/>
      <c r="AD115" s="948"/>
      <c r="AE115" s="949"/>
      <c r="AF115" s="950" t="s">
        <v>128</v>
      </c>
      <c r="AG115" s="948"/>
      <c r="AH115" s="948"/>
      <c r="AI115" s="948"/>
      <c r="AJ115" s="949"/>
      <c r="AK115" s="950" t="s">
        <v>128</v>
      </c>
      <c r="AL115" s="948"/>
      <c r="AM115" s="948"/>
      <c r="AN115" s="948"/>
      <c r="AO115" s="949"/>
      <c r="AP115" s="951" t="s">
        <v>128</v>
      </c>
      <c r="AQ115" s="952"/>
      <c r="AR115" s="952"/>
      <c r="AS115" s="952"/>
      <c r="AT115" s="953"/>
      <c r="AU115" s="961"/>
      <c r="AV115" s="962"/>
      <c r="AW115" s="962"/>
      <c r="AX115" s="962"/>
      <c r="AY115" s="962"/>
      <c r="AZ115" s="844" t="s">
        <v>457</v>
      </c>
      <c r="BA115" s="781"/>
      <c r="BB115" s="781"/>
      <c r="BC115" s="781"/>
      <c r="BD115" s="781"/>
      <c r="BE115" s="781"/>
      <c r="BF115" s="781"/>
      <c r="BG115" s="781"/>
      <c r="BH115" s="781"/>
      <c r="BI115" s="781"/>
      <c r="BJ115" s="781"/>
      <c r="BK115" s="781"/>
      <c r="BL115" s="781"/>
      <c r="BM115" s="781"/>
      <c r="BN115" s="781"/>
      <c r="BO115" s="781"/>
      <c r="BP115" s="782"/>
      <c r="BQ115" s="845" t="s">
        <v>128</v>
      </c>
      <c r="BR115" s="846"/>
      <c r="BS115" s="846"/>
      <c r="BT115" s="846"/>
      <c r="BU115" s="846"/>
      <c r="BV115" s="846" t="s">
        <v>128</v>
      </c>
      <c r="BW115" s="846"/>
      <c r="BX115" s="846"/>
      <c r="BY115" s="846"/>
      <c r="BZ115" s="846"/>
      <c r="CA115" s="846" t="s">
        <v>128</v>
      </c>
      <c r="CB115" s="846"/>
      <c r="CC115" s="846"/>
      <c r="CD115" s="846"/>
      <c r="CE115" s="846"/>
      <c r="CF115" s="904" t="s">
        <v>128</v>
      </c>
      <c r="CG115" s="905"/>
      <c r="CH115" s="905"/>
      <c r="CI115" s="905"/>
      <c r="CJ115" s="905"/>
      <c r="CK115" s="956"/>
      <c r="CL115" s="850"/>
      <c r="CM115" s="844" t="s">
        <v>458</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128</v>
      </c>
      <c r="DH115" s="809"/>
      <c r="DI115" s="809"/>
      <c r="DJ115" s="809"/>
      <c r="DK115" s="810"/>
      <c r="DL115" s="811" t="s">
        <v>128</v>
      </c>
      <c r="DM115" s="809"/>
      <c r="DN115" s="809"/>
      <c r="DO115" s="809"/>
      <c r="DP115" s="810"/>
      <c r="DQ115" s="811" t="s">
        <v>128</v>
      </c>
      <c r="DR115" s="809"/>
      <c r="DS115" s="809"/>
      <c r="DT115" s="809"/>
      <c r="DU115" s="810"/>
      <c r="DV115" s="853" t="s">
        <v>128</v>
      </c>
      <c r="DW115" s="854"/>
      <c r="DX115" s="854"/>
      <c r="DY115" s="854"/>
      <c r="DZ115" s="855"/>
    </row>
    <row r="116" spans="1:130" s="233" customFormat="1" ht="26.25" customHeight="1" x14ac:dyDescent="0.2">
      <c r="A116" s="945"/>
      <c r="B116" s="946"/>
      <c r="C116" s="868" t="s">
        <v>459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128</v>
      </c>
      <c r="AB116" s="809"/>
      <c r="AC116" s="809"/>
      <c r="AD116" s="809"/>
      <c r="AE116" s="810"/>
      <c r="AF116" s="811" t="s">
        <v>444</v>
      </c>
      <c r="AG116" s="809"/>
      <c r="AH116" s="809"/>
      <c r="AI116" s="809"/>
      <c r="AJ116" s="810"/>
      <c r="AK116" s="811" t="s">
        <v>128</v>
      </c>
      <c r="AL116" s="809"/>
      <c r="AM116" s="809"/>
      <c r="AN116" s="809"/>
      <c r="AO116" s="810"/>
      <c r="AP116" s="853" t="s">
        <v>128</v>
      </c>
      <c r="AQ116" s="854"/>
      <c r="AR116" s="854"/>
      <c r="AS116" s="854"/>
      <c r="AT116" s="855"/>
      <c r="AU116" s="961"/>
      <c r="AV116" s="962"/>
      <c r="AW116" s="962"/>
      <c r="AX116" s="962"/>
      <c r="AY116" s="962"/>
      <c r="AZ116" s="938" t="s">
        <v>460</v>
      </c>
      <c r="BA116" s="939"/>
      <c r="BB116" s="939"/>
      <c r="BC116" s="939"/>
      <c r="BD116" s="939"/>
      <c r="BE116" s="939"/>
      <c r="BF116" s="939"/>
      <c r="BG116" s="939"/>
      <c r="BH116" s="939"/>
      <c r="BI116" s="939"/>
      <c r="BJ116" s="939"/>
      <c r="BK116" s="939"/>
      <c r="BL116" s="939"/>
      <c r="BM116" s="939"/>
      <c r="BN116" s="939"/>
      <c r="BO116" s="939"/>
      <c r="BP116" s="940"/>
      <c r="BQ116" s="845" t="s">
        <v>128</v>
      </c>
      <c r="BR116" s="846"/>
      <c r="BS116" s="846"/>
      <c r="BT116" s="846"/>
      <c r="BU116" s="846"/>
      <c r="BV116" s="846" t="s">
        <v>128</v>
      </c>
      <c r="BW116" s="846"/>
      <c r="BX116" s="846"/>
      <c r="BY116" s="846"/>
      <c r="BZ116" s="846"/>
      <c r="CA116" s="846" t="s">
        <v>128</v>
      </c>
      <c r="CB116" s="846"/>
      <c r="CC116" s="846"/>
      <c r="CD116" s="846"/>
      <c r="CE116" s="846"/>
      <c r="CF116" s="904" t="s">
        <v>128</v>
      </c>
      <c r="CG116" s="905"/>
      <c r="CH116" s="905"/>
      <c r="CI116" s="905"/>
      <c r="CJ116" s="905"/>
      <c r="CK116" s="956"/>
      <c r="CL116" s="850"/>
      <c r="CM116" s="844" t="s">
        <v>461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128</v>
      </c>
      <c r="DH116" s="809"/>
      <c r="DI116" s="809"/>
      <c r="DJ116" s="809"/>
      <c r="DK116" s="810"/>
      <c r="DL116" s="811" t="s">
        <v>128</v>
      </c>
      <c r="DM116" s="809"/>
      <c r="DN116" s="809"/>
      <c r="DO116" s="809"/>
      <c r="DP116" s="810"/>
      <c r="DQ116" s="811" t="s">
        <v>128</v>
      </c>
      <c r="DR116" s="809"/>
      <c r="DS116" s="809"/>
      <c r="DT116" s="809"/>
      <c r="DU116" s="810"/>
      <c r="DV116" s="853" t="s">
        <v>128</v>
      </c>
      <c r="DW116" s="854"/>
      <c r="DX116" s="854"/>
      <c r="DY116" s="854"/>
      <c r="DZ116" s="855"/>
    </row>
    <row r="117" spans="1:130" s="233" customFormat="1" ht="26.25" customHeight="1" x14ac:dyDescent="0.2">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462</v>
      </c>
      <c r="Z117" s="926"/>
      <c r="AA117" s="931">
        <v>1200274</v>
      </c>
      <c r="AB117" s="932"/>
      <c r="AC117" s="932"/>
      <c r="AD117" s="932"/>
      <c r="AE117" s="933"/>
      <c r="AF117" s="934">
        <v>1187220</v>
      </c>
      <c r="AG117" s="932"/>
      <c r="AH117" s="932"/>
      <c r="AI117" s="932"/>
      <c r="AJ117" s="933"/>
      <c r="AK117" s="934">
        <v>1240511</v>
      </c>
      <c r="AL117" s="932"/>
      <c r="AM117" s="932"/>
      <c r="AN117" s="932"/>
      <c r="AO117" s="933"/>
      <c r="AP117" s="935"/>
      <c r="AQ117" s="936"/>
      <c r="AR117" s="936"/>
      <c r="AS117" s="936"/>
      <c r="AT117" s="937"/>
      <c r="AU117" s="961"/>
      <c r="AV117" s="962"/>
      <c r="AW117" s="962"/>
      <c r="AX117" s="962"/>
      <c r="AY117" s="962"/>
      <c r="AZ117" s="892" t="s">
        <v>463</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128</v>
      </c>
      <c r="BW117" s="846"/>
      <c r="BX117" s="846"/>
      <c r="BY117" s="846"/>
      <c r="BZ117" s="846"/>
      <c r="CA117" s="846" t="s">
        <v>128</v>
      </c>
      <c r="CB117" s="846"/>
      <c r="CC117" s="846"/>
      <c r="CD117" s="846"/>
      <c r="CE117" s="846"/>
      <c r="CF117" s="904" t="s">
        <v>128</v>
      </c>
      <c r="CG117" s="905"/>
      <c r="CH117" s="905"/>
      <c r="CI117" s="905"/>
      <c r="CJ117" s="905"/>
      <c r="CK117" s="956"/>
      <c r="CL117" s="850"/>
      <c r="CM117" s="844" t="s">
        <v>464</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128</v>
      </c>
      <c r="DR117" s="809"/>
      <c r="DS117" s="809"/>
      <c r="DT117" s="809"/>
      <c r="DU117" s="810"/>
      <c r="DV117" s="853" t="s">
        <v>128</v>
      </c>
      <c r="DW117" s="854"/>
      <c r="DX117" s="854"/>
      <c r="DY117" s="854"/>
      <c r="DZ117" s="855"/>
    </row>
    <row r="118" spans="1:130" s="233" customFormat="1" ht="26.25" customHeight="1" x14ac:dyDescent="0.2">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306</v>
      </c>
      <c r="AL118" s="925"/>
      <c r="AM118" s="925"/>
      <c r="AN118" s="925"/>
      <c r="AO118" s="926"/>
      <c r="AP118" s="928" t="s">
        <v>435</v>
      </c>
      <c r="AQ118" s="929"/>
      <c r="AR118" s="929"/>
      <c r="AS118" s="929"/>
      <c r="AT118" s="930"/>
      <c r="AU118" s="961"/>
      <c r="AV118" s="962"/>
      <c r="AW118" s="962"/>
      <c r="AX118" s="962"/>
      <c r="AY118" s="962"/>
      <c r="AZ118" s="867" t="s">
        <v>465</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128</v>
      </c>
      <c r="BW118" s="874"/>
      <c r="BX118" s="874"/>
      <c r="BY118" s="874"/>
      <c r="BZ118" s="874"/>
      <c r="CA118" s="874" t="s">
        <v>128</v>
      </c>
      <c r="CB118" s="874"/>
      <c r="CC118" s="874"/>
      <c r="CD118" s="874"/>
      <c r="CE118" s="874"/>
      <c r="CF118" s="904" t="s">
        <v>128</v>
      </c>
      <c r="CG118" s="905"/>
      <c r="CH118" s="905"/>
      <c r="CI118" s="905"/>
      <c r="CJ118" s="905"/>
      <c r="CK118" s="956"/>
      <c r="CL118" s="850"/>
      <c r="CM118" s="844" t="s">
        <v>466</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128</v>
      </c>
      <c r="DR118" s="809"/>
      <c r="DS118" s="809"/>
      <c r="DT118" s="809"/>
      <c r="DU118" s="810"/>
      <c r="DV118" s="853" t="s">
        <v>128</v>
      </c>
      <c r="DW118" s="854"/>
      <c r="DX118" s="854"/>
      <c r="DY118" s="854"/>
      <c r="DZ118" s="855"/>
    </row>
    <row r="119" spans="1:130" s="233" customFormat="1" ht="26.25" customHeight="1" x14ac:dyDescent="0.2">
      <c r="A119" s="847" t="s">
        <v>439</v>
      </c>
      <c r="B119" s="848"/>
      <c r="C119" s="889" t="s">
        <v>440</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128</v>
      </c>
      <c r="AB119" s="918"/>
      <c r="AC119" s="918"/>
      <c r="AD119" s="918"/>
      <c r="AE119" s="919"/>
      <c r="AF119" s="920" t="s">
        <v>128</v>
      </c>
      <c r="AG119" s="918"/>
      <c r="AH119" s="918"/>
      <c r="AI119" s="918"/>
      <c r="AJ119" s="919"/>
      <c r="AK119" s="920" t="s">
        <v>128</v>
      </c>
      <c r="AL119" s="918"/>
      <c r="AM119" s="918"/>
      <c r="AN119" s="918"/>
      <c r="AO119" s="919"/>
      <c r="AP119" s="921" t="s">
        <v>128</v>
      </c>
      <c r="AQ119" s="922"/>
      <c r="AR119" s="922"/>
      <c r="AS119" s="922"/>
      <c r="AT119" s="923"/>
      <c r="AU119" s="963"/>
      <c r="AV119" s="964"/>
      <c r="AW119" s="964"/>
      <c r="AX119" s="964"/>
      <c r="AY119" s="964"/>
      <c r="AZ119" s="254" t="s">
        <v>188</v>
      </c>
      <c r="BA119" s="254"/>
      <c r="BB119" s="254"/>
      <c r="BC119" s="254"/>
      <c r="BD119" s="254"/>
      <c r="BE119" s="254"/>
      <c r="BF119" s="254"/>
      <c r="BG119" s="254"/>
      <c r="BH119" s="254"/>
      <c r="BI119" s="254"/>
      <c r="BJ119" s="254"/>
      <c r="BK119" s="254"/>
      <c r="BL119" s="254"/>
      <c r="BM119" s="254"/>
      <c r="BN119" s="254"/>
      <c r="BO119" s="906" t="s">
        <v>467</v>
      </c>
      <c r="BP119" s="907"/>
      <c r="BQ119" s="908">
        <v>15922468</v>
      </c>
      <c r="BR119" s="874"/>
      <c r="BS119" s="874"/>
      <c r="BT119" s="874"/>
      <c r="BU119" s="874"/>
      <c r="BV119" s="874">
        <v>15828051</v>
      </c>
      <c r="BW119" s="874"/>
      <c r="BX119" s="874"/>
      <c r="BY119" s="874"/>
      <c r="BZ119" s="874"/>
      <c r="CA119" s="874">
        <v>15761361</v>
      </c>
      <c r="CB119" s="874"/>
      <c r="CC119" s="874"/>
      <c r="CD119" s="874"/>
      <c r="CE119" s="874"/>
      <c r="CF119" s="777"/>
      <c r="CG119" s="778"/>
      <c r="CH119" s="778"/>
      <c r="CI119" s="778"/>
      <c r="CJ119" s="863"/>
      <c r="CK119" s="957"/>
      <c r="CL119" s="852"/>
      <c r="CM119" s="867" t="s">
        <v>468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128</v>
      </c>
      <c r="DH119" s="793"/>
      <c r="DI119" s="793"/>
      <c r="DJ119" s="793"/>
      <c r="DK119" s="794"/>
      <c r="DL119" s="795" t="s">
        <v>444</v>
      </c>
      <c r="DM119" s="793"/>
      <c r="DN119" s="793"/>
      <c r="DO119" s="793"/>
      <c r="DP119" s="794"/>
      <c r="DQ119" s="795" t="s">
        <v>128</v>
      </c>
      <c r="DR119" s="793"/>
      <c r="DS119" s="793"/>
      <c r="DT119" s="793"/>
      <c r="DU119" s="794"/>
      <c r="DV119" s="877" t="s">
        <v>128</v>
      </c>
      <c r="DW119" s="878"/>
      <c r="DX119" s="878"/>
      <c r="DY119" s="878"/>
      <c r="DZ119" s="879"/>
    </row>
    <row r="120" spans="1:130" s="233" customFormat="1" ht="26.25" customHeight="1" x14ac:dyDescent="0.2">
      <c r="A120" s="849"/>
      <c r="B120" s="850"/>
      <c r="C120" s="844" t="s">
        <v>443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128</v>
      </c>
      <c r="AQ120" s="854"/>
      <c r="AR120" s="854"/>
      <c r="AS120" s="854"/>
      <c r="AT120" s="855"/>
      <c r="AU120" s="909" t="s">
        <v>469</v>
      </c>
      <c r="AV120" s="910"/>
      <c r="AW120" s="910"/>
      <c r="AX120" s="910"/>
      <c r="AY120" s="911"/>
      <c r="AZ120" s="889" t="s">
        <v>470</v>
      </c>
      <c r="BA120" s="837"/>
      <c r="BB120" s="837"/>
      <c r="BC120" s="837"/>
      <c r="BD120" s="837"/>
      <c r="BE120" s="837"/>
      <c r="BF120" s="837"/>
      <c r="BG120" s="837"/>
      <c r="BH120" s="837"/>
      <c r="BI120" s="837"/>
      <c r="BJ120" s="837"/>
      <c r="BK120" s="837"/>
      <c r="BL120" s="837"/>
      <c r="BM120" s="837"/>
      <c r="BN120" s="837"/>
      <c r="BO120" s="837"/>
      <c r="BP120" s="838"/>
      <c r="BQ120" s="890">
        <v>2425618</v>
      </c>
      <c r="BR120" s="871"/>
      <c r="BS120" s="871"/>
      <c r="BT120" s="871"/>
      <c r="BU120" s="871"/>
      <c r="BV120" s="871">
        <v>3101648</v>
      </c>
      <c r="BW120" s="871"/>
      <c r="BX120" s="871"/>
      <c r="BY120" s="871"/>
      <c r="BZ120" s="871"/>
      <c r="CA120" s="871">
        <v>4201259</v>
      </c>
      <c r="CB120" s="871"/>
      <c r="CC120" s="871"/>
      <c r="CD120" s="871"/>
      <c r="CE120" s="871"/>
      <c r="CF120" s="895">
        <v>64.3</v>
      </c>
      <c r="CG120" s="896"/>
      <c r="CH120" s="896"/>
      <c r="CI120" s="896"/>
      <c r="CJ120" s="896"/>
      <c r="CK120" s="897" t="s">
        <v>471</v>
      </c>
      <c r="CL120" s="881"/>
      <c r="CM120" s="881"/>
      <c r="CN120" s="881"/>
      <c r="CO120" s="882"/>
      <c r="CP120" s="901" t="s">
        <v>472</v>
      </c>
      <c r="CQ120" s="902"/>
      <c r="CR120" s="902"/>
      <c r="CS120" s="902"/>
      <c r="CT120" s="902"/>
      <c r="CU120" s="902"/>
      <c r="CV120" s="902"/>
      <c r="CW120" s="902"/>
      <c r="CX120" s="902"/>
      <c r="CY120" s="902"/>
      <c r="CZ120" s="902"/>
      <c r="DA120" s="902"/>
      <c r="DB120" s="902"/>
      <c r="DC120" s="902"/>
      <c r="DD120" s="902"/>
      <c r="DE120" s="902"/>
      <c r="DF120" s="903"/>
      <c r="DG120" s="890" t="s">
        <v>128</v>
      </c>
      <c r="DH120" s="871"/>
      <c r="DI120" s="871"/>
      <c r="DJ120" s="871"/>
      <c r="DK120" s="871"/>
      <c r="DL120" s="871">
        <v>1726778</v>
      </c>
      <c r="DM120" s="871"/>
      <c r="DN120" s="871"/>
      <c r="DO120" s="871"/>
      <c r="DP120" s="871"/>
      <c r="DQ120" s="871">
        <v>1501748</v>
      </c>
      <c r="DR120" s="871"/>
      <c r="DS120" s="871"/>
      <c r="DT120" s="871"/>
      <c r="DU120" s="871"/>
      <c r="DV120" s="872">
        <v>23</v>
      </c>
      <c r="DW120" s="872"/>
      <c r="DX120" s="872"/>
      <c r="DY120" s="872"/>
      <c r="DZ120" s="873"/>
    </row>
    <row r="121" spans="1:130" s="233" customFormat="1" ht="26.25" customHeight="1" x14ac:dyDescent="0.2">
      <c r="A121" s="849"/>
      <c r="B121" s="850"/>
      <c r="C121" s="892" t="s">
        <v>473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128</v>
      </c>
      <c r="AB121" s="809"/>
      <c r="AC121" s="809"/>
      <c r="AD121" s="809"/>
      <c r="AE121" s="810"/>
      <c r="AF121" s="811" t="s">
        <v>128</v>
      </c>
      <c r="AG121" s="809"/>
      <c r="AH121" s="809"/>
      <c r="AI121" s="809"/>
      <c r="AJ121" s="810"/>
      <c r="AK121" s="811" t="s">
        <v>128</v>
      </c>
      <c r="AL121" s="809"/>
      <c r="AM121" s="809"/>
      <c r="AN121" s="809"/>
      <c r="AO121" s="810"/>
      <c r="AP121" s="853" t="s">
        <v>128</v>
      </c>
      <c r="AQ121" s="854"/>
      <c r="AR121" s="854"/>
      <c r="AS121" s="854"/>
      <c r="AT121" s="855"/>
      <c r="AU121" s="912"/>
      <c r="AV121" s="913"/>
      <c r="AW121" s="913"/>
      <c r="AX121" s="913"/>
      <c r="AY121" s="914"/>
      <c r="AZ121" s="844" t="s">
        <v>474</v>
      </c>
      <c r="BA121" s="781"/>
      <c r="BB121" s="781"/>
      <c r="BC121" s="781"/>
      <c r="BD121" s="781"/>
      <c r="BE121" s="781"/>
      <c r="BF121" s="781"/>
      <c r="BG121" s="781"/>
      <c r="BH121" s="781"/>
      <c r="BI121" s="781"/>
      <c r="BJ121" s="781"/>
      <c r="BK121" s="781"/>
      <c r="BL121" s="781"/>
      <c r="BM121" s="781"/>
      <c r="BN121" s="781"/>
      <c r="BO121" s="781"/>
      <c r="BP121" s="782"/>
      <c r="BQ121" s="845">
        <v>98037</v>
      </c>
      <c r="BR121" s="846"/>
      <c r="BS121" s="846"/>
      <c r="BT121" s="846"/>
      <c r="BU121" s="846"/>
      <c r="BV121" s="846">
        <v>80989</v>
      </c>
      <c r="BW121" s="846"/>
      <c r="BX121" s="846"/>
      <c r="BY121" s="846"/>
      <c r="BZ121" s="846"/>
      <c r="CA121" s="846">
        <v>16535</v>
      </c>
      <c r="CB121" s="846"/>
      <c r="CC121" s="846"/>
      <c r="CD121" s="846"/>
      <c r="CE121" s="846"/>
      <c r="CF121" s="904">
        <v>0.3</v>
      </c>
      <c r="CG121" s="905"/>
      <c r="CH121" s="905"/>
      <c r="CI121" s="905"/>
      <c r="CJ121" s="905"/>
      <c r="CK121" s="898"/>
      <c r="CL121" s="884"/>
      <c r="CM121" s="884"/>
      <c r="CN121" s="884"/>
      <c r="CO121" s="885"/>
      <c r="CP121" s="864" t="s">
        <v>475</v>
      </c>
      <c r="CQ121" s="865"/>
      <c r="CR121" s="865"/>
      <c r="CS121" s="865"/>
      <c r="CT121" s="865"/>
      <c r="CU121" s="865"/>
      <c r="CV121" s="865"/>
      <c r="CW121" s="865"/>
      <c r="CX121" s="865"/>
      <c r="CY121" s="865"/>
      <c r="CZ121" s="865"/>
      <c r="DA121" s="865"/>
      <c r="DB121" s="865"/>
      <c r="DC121" s="865"/>
      <c r="DD121" s="865"/>
      <c r="DE121" s="865"/>
      <c r="DF121" s="866"/>
      <c r="DG121" s="845">
        <v>139636</v>
      </c>
      <c r="DH121" s="846"/>
      <c r="DI121" s="846"/>
      <c r="DJ121" s="846"/>
      <c r="DK121" s="846"/>
      <c r="DL121" s="846">
        <v>127540</v>
      </c>
      <c r="DM121" s="846"/>
      <c r="DN121" s="846"/>
      <c r="DO121" s="846"/>
      <c r="DP121" s="846"/>
      <c r="DQ121" s="846">
        <v>118316</v>
      </c>
      <c r="DR121" s="846"/>
      <c r="DS121" s="846"/>
      <c r="DT121" s="846"/>
      <c r="DU121" s="846"/>
      <c r="DV121" s="823">
        <v>1.8</v>
      </c>
      <c r="DW121" s="823"/>
      <c r="DX121" s="823"/>
      <c r="DY121" s="823"/>
      <c r="DZ121" s="824"/>
    </row>
    <row r="122" spans="1:130" s="233" customFormat="1" ht="26.25" customHeight="1" x14ac:dyDescent="0.2">
      <c r="A122" s="849"/>
      <c r="B122" s="850"/>
      <c r="C122" s="844" t="s">
        <v>455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128</v>
      </c>
      <c r="AB122" s="809"/>
      <c r="AC122" s="809"/>
      <c r="AD122" s="809"/>
      <c r="AE122" s="810"/>
      <c r="AF122" s="811" t="s">
        <v>128</v>
      </c>
      <c r="AG122" s="809"/>
      <c r="AH122" s="809"/>
      <c r="AI122" s="809"/>
      <c r="AJ122" s="810"/>
      <c r="AK122" s="811" t="s">
        <v>128</v>
      </c>
      <c r="AL122" s="809"/>
      <c r="AM122" s="809"/>
      <c r="AN122" s="809"/>
      <c r="AO122" s="810"/>
      <c r="AP122" s="853" t="s">
        <v>128</v>
      </c>
      <c r="AQ122" s="854"/>
      <c r="AR122" s="854"/>
      <c r="AS122" s="854"/>
      <c r="AT122" s="855"/>
      <c r="AU122" s="912"/>
      <c r="AV122" s="913"/>
      <c r="AW122" s="913"/>
      <c r="AX122" s="913"/>
      <c r="AY122" s="914"/>
      <c r="AZ122" s="867" t="s">
        <v>476</v>
      </c>
      <c r="BA122" s="868"/>
      <c r="BB122" s="868"/>
      <c r="BC122" s="868"/>
      <c r="BD122" s="868"/>
      <c r="BE122" s="868"/>
      <c r="BF122" s="868"/>
      <c r="BG122" s="868"/>
      <c r="BH122" s="868"/>
      <c r="BI122" s="868"/>
      <c r="BJ122" s="868"/>
      <c r="BK122" s="868"/>
      <c r="BL122" s="868"/>
      <c r="BM122" s="868"/>
      <c r="BN122" s="868"/>
      <c r="BO122" s="868"/>
      <c r="BP122" s="869"/>
      <c r="BQ122" s="908">
        <v>8098197</v>
      </c>
      <c r="BR122" s="874"/>
      <c r="BS122" s="874"/>
      <c r="BT122" s="874"/>
      <c r="BU122" s="874"/>
      <c r="BV122" s="874">
        <v>8214473</v>
      </c>
      <c r="BW122" s="874"/>
      <c r="BX122" s="874"/>
      <c r="BY122" s="874"/>
      <c r="BZ122" s="874"/>
      <c r="CA122" s="874">
        <v>8174205</v>
      </c>
      <c r="CB122" s="874"/>
      <c r="CC122" s="874"/>
      <c r="CD122" s="874"/>
      <c r="CE122" s="874"/>
      <c r="CF122" s="875">
        <v>125.1</v>
      </c>
      <c r="CG122" s="876"/>
      <c r="CH122" s="876"/>
      <c r="CI122" s="876"/>
      <c r="CJ122" s="876"/>
      <c r="CK122" s="898"/>
      <c r="CL122" s="884"/>
      <c r="CM122" s="884"/>
      <c r="CN122" s="884"/>
      <c r="CO122" s="885"/>
      <c r="CP122" s="864" t="s">
        <v>477</v>
      </c>
      <c r="CQ122" s="865"/>
      <c r="CR122" s="865"/>
      <c r="CS122" s="865"/>
      <c r="CT122" s="865"/>
      <c r="CU122" s="865"/>
      <c r="CV122" s="865"/>
      <c r="CW122" s="865"/>
      <c r="CX122" s="865"/>
      <c r="CY122" s="865"/>
      <c r="CZ122" s="865"/>
      <c r="DA122" s="865"/>
      <c r="DB122" s="865"/>
      <c r="DC122" s="865"/>
      <c r="DD122" s="865"/>
      <c r="DE122" s="865"/>
      <c r="DF122" s="866"/>
      <c r="DG122" s="845">
        <v>47157</v>
      </c>
      <c r="DH122" s="846"/>
      <c r="DI122" s="846"/>
      <c r="DJ122" s="846"/>
      <c r="DK122" s="846"/>
      <c r="DL122" s="846">
        <v>43862</v>
      </c>
      <c r="DM122" s="846"/>
      <c r="DN122" s="846"/>
      <c r="DO122" s="846"/>
      <c r="DP122" s="846"/>
      <c r="DQ122" s="846">
        <v>9757</v>
      </c>
      <c r="DR122" s="846"/>
      <c r="DS122" s="846"/>
      <c r="DT122" s="846"/>
      <c r="DU122" s="846"/>
      <c r="DV122" s="823">
        <v>0.1</v>
      </c>
      <c r="DW122" s="823"/>
      <c r="DX122" s="823"/>
      <c r="DY122" s="823"/>
      <c r="DZ122" s="824"/>
    </row>
    <row r="123" spans="1:130" s="233" customFormat="1" ht="26.25" customHeight="1" x14ac:dyDescent="0.2">
      <c r="A123" s="849"/>
      <c r="B123" s="850"/>
      <c r="C123" s="844" t="s">
        <v>461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128</v>
      </c>
      <c r="AB123" s="809"/>
      <c r="AC123" s="809"/>
      <c r="AD123" s="809"/>
      <c r="AE123" s="810"/>
      <c r="AF123" s="811" t="s">
        <v>444</v>
      </c>
      <c r="AG123" s="809"/>
      <c r="AH123" s="809"/>
      <c r="AI123" s="809"/>
      <c r="AJ123" s="810"/>
      <c r="AK123" s="811" t="s">
        <v>128</v>
      </c>
      <c r="AL123" s="809"/>
      <c r="AM123" s="809"/>
      <c r="AN123" s="809"/>
      <c r="AO123" s="810"/>
      <c r="AP123" s="853" t="s">
        <v>128</v>
      </c>
      <c r="AQ123" s="854"/>
      <c r="AR123" s="854"/>
      <c r="AS123" s="854"/>
      <c r="AT123" s="855"/>
      <c r="AU123" s="915"/>
      <c r="AV123" s="916"/>
      <c r="AW123" s="916"/>
      <c r="AX123" s="916"/>
      <c r="AY123" s="916"/>
      <c r="AZ123" s="254" t="s">
        <v>188</v>
      </c>
      <c r="BA123" s="254"/>
      <c r="BB123" s="254"/>
      <c r="BC123" s="254"/>
      <c r="BD123" s="254"/>
      <c r="BE123" s="254"/>
      <c r="BF123" s="254"/>
      <c r="BG123" s="254"/>
      <c r="BH123" s="254"/>
      <c r="BI123" s="254"/>
      <c r="BJ123" s="254"/>
      <c r="BK123" s="254"/>
      <c r="BL123" s="254"/>
      <c r="BM123" s="254"/>
      <c r="BN123" s="254"/>
      <c r="BO123" s="906" t="s">
        <v>478</v>
      </c>
      <c r="BP123" s="907"/>
      <c r="BQ123" s="861">
        <v>10621852</v>
      </c>
      <c r="BR123" s="862"/>
      <c r="BS123" s="862"/>
      <c r="BT123" s="862"/>
      <c r="BU123" s="862"/>
      <c r="BV123" s="862">
        <v>11397110</v>
      </c>
      <c r="BW123" s="862"/>
      <c r="BX123" s="862"/>
      <c r="BY123" s="862"/>
      <c r="BZ123" s="862"/>
      <c r="CA123" s="862">
        <v>12391999</v>
      </c>
      <c r="CB123" s="862"/>
      <c r="CC123" s="862"/>
      <c r="CD123" s="862"/>
      <c r="CE123" s="862"/>
      <c r="CF123" s="777"/>
      <c r="CG123" s="778"/>
      <c r="CH123" s="778"/>
      <c r="CI123" s="778"/>
      <c r="CJ123" s="863"/>
      <c r="CK123" s="898"/>
      <c r="CL123" s="884"/>
      <c r="CM123" s="884"/>
      <c r="CN123" s="884"/>
      <c r="CO123" s="885"/>
      <c r="CP123" s="864" t="s">
        <v>413</v>
      </c>
      <c r="CQ123" s="865"/>
      <c r="CR123" s="865"/>
      <c r="CS123" s="865"/>
      <c r="CT123" s="865"/>
      <c r="CU123" s="865"/>
      <c r="CV123" s="865"/>
      <c r="CW123" s="865"/>
      <c r="CX123" s="865"/>
      <c r="CY123" s="865"/>
      <c r="CZ123" s="865"/>
      <c r="DA123" s="865"/>
      <c r="DB123" s="865"/>
      <c r="DC123" s="865"/>
      <c r="DD123" s="865"/>
      <c r="DE123" s="865"/>
      <c r="DF123" s="866"/>
      <c r="DG123" s="808">
        <v>10153</v>
      </c>
      <c r="DH123" s="809"/>
      <c r="DI123" s="809"/>
      <c r="DJ123" s="809"/>
      <c r="DK123" s="810"/>
      <c r="DL123" s="811">
        <v>5809</v>
      </c>
      <c r="DM123" s="809"/>
      <c r="DN123" s="809"/>
      <c r="DO123" s="809"/>
      <c r="DP123" s="810"/>
      <c r="DQ123" s="811">
        <v>912</v>
      </c>
      <c r="DR123" s="809"/>
      <c r="DS123" s="809"/>
      <c r="DT123" s="809"/>
      <c r="DU123" s="810"/>
      <c r="DV123" s="853">
        <v>0</v>
      </c>
      <c r="DW123" s="854"/>
      <c r="DX123" s="854"/>
      <c r="DY123" s="854"/>
      <c r="DZ123" s="855"/>
    </row>
    <row r="124" spans="1:130" s="233" customFormat="1" ht="26.25" customHeight="1" thickBot="1" x14ac:dyDescent="0.25">
      <c r="A124" s="849"/>
      <c r="B124" s="850"/>
      <c r="C124" s="844" t="s">
        <v>464</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128</v>
      </c>
      <c r="AG124" s="809"/>
      <c r="AH124" s="809"/>
      <c r="AI124" s="809"/>
      <c r="AJ124" s="810"/>
      <c r="AK124" s="811" t="s">
        <v>128</v>
      </c>
      <c r="AL124" s="809"/>
      <c r="AM124" s="809"/>
      <c r="AN124" s="809"/>
      <c r="AO124" s="810"/>
      <c r="AP124" s="853" t="s">
        <v>128</v>
      </c>
      <c r="AQ124" s="854"/>
      <c r="AR124" s="854"/>
      <c r="AS124" s="854"/>
      <c r="AT124" s="855"/>
      <c r="AU124" s="856" t="s">
        <v>479</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89.2</v>
      </c>
      <c r="BR124" s="860"/>
      <c r="BS124" s="860"/>
      <c r="BT124" s="860"/>
      <c r="BU124" s="860"/>
      <c r="BV124" s="860">
        <v>71.2</v>
      </c>
      <c r="BW124" s="860"/>
      <c r="BX124" s="860"/>
      <c r="BY124" s="860"/>
      <c r="BZ124" s="860"/>
      <c r="CA124" s="860">
        <v>51.5</v>
      </c>
      <c r="CB124" s="860"/>
      <c r="CC124" s="860"/>
      <c r="CD124" s="860"/>
      <c r="CE124" s="860"/>
      <c r="CF124" s="755"/>
      <c r="CG124" s="756"/>
      <c r="CH124" s="756"/>
      <c r="CI124" s="756"/>
      <c r="CJ124" s="891"/>
      <c r="CK124" s="899"/>
      <c r="CL124" s="899"/>
      <c r="CM124" s="899"/>
      <c r="CN124" s="899"/>
      <c r="CO124" s="900"/>
      <c r="CP124" s="864" t="s">
        <v>480</v>
      </c>
      <c r="CQ124" s="865"/>
      <c r="CR124" s="865"/>
      <c r="CS124" s="865"/>
      <c r="CT124" s="865"/>
      <c r="CU124" s="865"/>
      <c r="CV124" s="865"/>
      <c r="CW124" s="865"/>
      <c r="CX124" s="865"/>
      <c r="CY124" s="865"/>
      <c r="CZ124" s="865"/>
      <c r="DA124" s="865"/>
      <c r="DB124" s="865"/>
      <c r="DC124" s="865"/>
      <c r="DD124" s="865"/>
      <c r="DE124" s="865"/>
      <c r="DF124" s="866"/>
      <c r="DG124" s="792">
        <v>2008470</v>
      </c>
      <c r="DH124" s="793"/>
      <c r="DI124" s="793"/>
      <c r="DJ124" s="793"/>
      <c r="DK124" s="794"/>
      <c r="DL124" s="795" t="s">
        <v>128</v>
      </c>
      <c r="DM124" s="793"/>
      <c r="DN124" s="793"/>
      <c r="DO124" s="793"/>
      <c r="DP124" s="794"/>
      <c r="DQ124" s="795" t="s">
        <v>128</v>
      </c>
      <c r="DR124" s="793"/>
      <c r="DS124" s="793"/>
      <c r="DT124" s="793"/>
      <c r="DU124" s="794"/>
      <c r="DV124" s="877" t="s">
        <v>128</v>
      </c>
      <c r="DW124" s="878"/>
      <c r="DX124" s="878"/>
      <c r="DY124" s="878"/>
      <c r="DZ124" s="879"/>
    </row>
    <row r="125" spans="1:130" s="233" customFormat="1" ht="26.25" customHeight="1" x14ac:dyDescent="0.2">
      <c r="A125" s="849"/>
      <c r="B125" s="850"/>
      <c r="C125" s="844" t="s">
        <v>466</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444</v>
      </c>
      <c r="AB125" s="809"/>
      <c r="AC125" s="809"/>
      <c r="AD125" s="809"/>
      <c r="AE125" s="810"/>
      <c r="AF125" s="811" t="s">
        <v>128</v>
      </c>
      <c r="AG125" s="809"/>
      <c r="AH125" s="809"/>
      <c r="AI125" s="809"/>
      <c r="AJ125" s="810"/>
      <c r="AK125" s="811" t="s">
        <v>128</v>
      </c>
      <c r="AL125" s="809"/>
      <c r="AM125" s="809"/>
      <c r="AN125" s="809"/>
      <c r="AO125" s="810"/>
      <c r="AP125" s="853" t="s">
        <v>128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481</v>
      </c>
      <c r="CL125" s="881"/>
      <c r="CM125" s="881"/>
      <c r="CN125" s="881"/>
      <c r="CO125" s="882"/>
      <c r="CP125" s="889" t="s">
        <v>482</v>
      </c>
      <c r="CQ125" s="837"/>
      <c r="CR125" s="837"/>
      <c r="CS125" s="837"/>
      <c r="CT125" s="837"/>
      <c r="CU125" s="837"/>
      <c r="CV125" s="837"/>
      <c r="CW125" s="837"/>
      <c r="CX125" s="837"/>
      <c r="CY125" s="837"/>
      <c r="CZ125" s="837"/>
      <c r="DA125" s="837"/>
      <c r="DB125" s="837"/>
      <c r="DC125" s="837"/>
      <c r="DD125" s="837"/>
      <c r="DE125" s="837"/>
      <c r="DF125" s="838"/>
      <c r="DG125" s="890" t="s">
        <v>444</v>
      </c>
      <c r="DH125" s="871"/>
      <c r="DI125" s="871"/>
      <c r="DJ125" s="871"/>
      <c r="DK125" s="871"/>
      <c r="DL125" s="871" t="s">
        <v>444</v>
      </c>
      <c r="DM125" s="871"/>
      <c r="DN125" s="871"/>
      <c r="DO125" s="871"/>
      <c r="DP125" s="871"/>
      <c r="DQ125" s="871" t="s">
        <v>128</v>
      </c>
      <c r="DR125" s="871"/>
      <c r="DS125" s="871"/>
      <c r="DT125" s="871"/>
      <c r="DU125" s="871"/>
      <c r="DV125" s="872" t="s">
        <v>128</v>
      </c>
      <c r="DW125" s="872"/>
      <c r="DX125" s="872"/>
      <c r="DY125" s="872"/>
      <c r="DZ125" s="873"/>
    </row>
    <row r="126" spans="1:130" s="233" customFormat="1" ht="26.25" customHeight="1" thickBot="1" x14ac:dyDescent="0.25">
      <c r="A126" s="849"/>
      <c r="B126" s="850"/>
      <c r="C126" s="844" t="s">
        <v>468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128</v>
      </c>
      <c r="AB126" s="809"/>
      <c r="AC126" s="809"/>
      <c r="AD126" s="809"/>
      <c r="AE126" s="810"/>
      <c r="AF126" s="811" t="s">
        <v>128</v>
      </c>
      <c r="AG126" s="809"/>
      <c r="AH126" s="809"/>
      <c r="AI126" s="809"/>
      <c r="AJ126" s="810"/>
      <c r="AK126" s="811" t="s">
        <v>128</v>
      </c>
      <c r="AL126" s="809"/>
      <c r="AM126" s="809"/>
      <c r="AN126" s="809"/>
      <c r="AO126" s="810"/>
      <c r="AP126" s="853" t="s">
        <v>128</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483</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128</v>
      </c>
      <c r="DM126" s="846"/>
      <c r="DN126" s="846"/>
      <c r="DO126" s="846"/>
      <c r="DP126" s="846"/>
      <c r="DQ126" s="846" t="s">
        <v>444</v>
      </c>
      <c r="DR126" s="846"/>
      <c r="DS126" s="846"/>
      <c r="DT126" s="846"/>
      <c r="DU126" s="846"/>
      <c r="DV126" s="823" t="s">
        <v>128</v>
      </c>
      <c r="DW126" s="823"/>
      <c r="DX126" s="823"/>
      <c r="DY126" s="823"/>
      <c r="DZ126" s="824"/>
    </row>
    <row r="127" spans="1:130" s="233" customFormat="1" ht="26.25" customHeight="1" x14ac:dyDescent="0.2">
      <c r="A127" s="851"/>
      <c r="B127" s="852"/>
      <c r="C127" s="867" t="s">
        <v>484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128</v>
      </c>
      <c r="AB127" s="809"/>
      <c r="AC127" s="809"/>
      <c r="AD127" s="809"/>
      <c r="AE127" s="810"/>
      <c r="AF127" s="811" t="s">
        <v>128</v>
      </c>
      <c r="AG127" s="809"/>
      <c r="AH127" s="809"/>
      <c r="AI127" s="809"/>
      <c r="AJ127" s="810"/>
      <c r="AK127" s="811" t="s">
        <v>128</v>
      </c>
      <c r="AL127" s="809"/>
      <c r="AM127" s="809"/>
      <c r="AN127" s="809"/>
      <c r="AO127" s="810"/>
      <c r="AP127" s="853" t="s">
        <v>128</v>
      </c>
      <c r="AQ127" s="854"/>
      <c r="AR127" s="854"/>
      <c r="AS127" s="854"/>
      <c r="AT127" s="855"/>
      <c r="AU127" s="235"/>
      <c r="AV127" s="235"/>
      <c r="AW127" s="235"/>
      <c r="AX127" s="870" t="s">
        <v>485</v>
      </c>
      <c r="AY127" s="841"/>
      <c r="AZ127" s="841"/>
      <c r="BA127" s="841"/>
      <c r="BB127" s="841"/>
      <c r="BC127" s="841"/>
      <c r="BD127" s="841"/>
      <c r="BE127" s="842"/>
      <c r="BF127" s="840" t="s">
        <v>486</v>
      </c>
      <c r="BG127" s="841"/>
      <c r="BH127" s="841"/>
      <c r="BI127" s="841"/>
      <c r="BJ127" s="841"/>
      <c r="BK127" s="841"/>
      <c r="BL127" s="842"/>
      <c r="BM127" s="840" t="s">
        <v>487</v>
      </c>
      <c r="BN127" s="841"/>
      <c r="BO127" s="841"/>
      <c r="BP127" s="841"/>
      <c r="BQ127" s="841"/>
      <c r="BR127" s="841"/>
      <c r="BS127" s="842"/>
      <c r="BT127" s="840" t="s">
        <v>488</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489</v>
      </c>
      <c r="CQ127" s="781"/>
      <c r="CR127" s="781"/>
      <c r="CS127" s="781"/>
      <c r="CT127" s="781"/>
      <c r="CU127" s="781"/>
      <c r="CV127" s="781"/>
      <c r="CW127" s="781"/>
      <c r="CX127" s="781"/>
      <c r="CY127" s="781"/>
      <c r="CZ127" s="781"/>
      <c r="DA127" s="781"/>
      <c r="DB127" s="781"/>
      <c r="DC127" s="781"/>
      <c r="DD127" s="781"/>
      <c r="DE127" s="781"/>
      <c r="DF127" s="782"/>
      <c r="DG127" s="845" t="s">
        <v>444</v>
      </c>
      <c r="DH127" s="846"/>
      <c r="DI127" s="846"/>
      <c r="DJ127" s="846"/>
      <c r="DK127" s="846"/>
      <c r="DL127" s="846" t="s">
        <v>444</v>
      </c>
      <c r="DM127" s="846"/>
      <c r="DN127" s="846"/>
      <c r="DO127" s="846"/>
      <c r="DP127" s="846"/>
      <c r="DQ127" s="846" t="s">
        <v>128</v>
      </c>
      <c r="DR127" s="846"/>
      <c r="DS127" s="846"/>
      <c r="DT127" s="846"/>
      <c r="DU127" s="846"/>
      <c r="DV127" s="823" t="s">
        <v>128</v>
      </c>
      <c r="DW127" s="823"/>
      <c r="DX127" s="823"/>
      <c r="DY127" s="823"/>
      <c r="DZ127" s="824"/>
    </row>
    <row r="128" spans="1:130" s="233" customFormat="1" ht="26.25" customHeight="1" thickBot="1" x14ac:dyDescent="0.25">
      <c r="A128" s="825" t="s">
        <v>490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491</v>
      </c>
      <c r="X128" s="827"/>
      <c r="Y128" s="827"/>
      <c r="Z128" s="828"/>
      <c r="AA128" s="829">
        <v>19190</v>
      </c>
      <c r="AB128" s="830"/>
      <c r="AC128" s="830"/>
      <c r="AD128" s="830"/>
      <c r="AE128" s="831"/>
      <c r="AF128" s="832">
        <v>2485</v>
      </c>
      <c r="AG128" s="830"/>
      <c r="AH128" s="830"/>
      <c r="AI128" s="830"/>
      <c r="AJ128" s="831"/>
      <c r="AK128" s="832">
        <v>1686</v>
      </c>
      <c r="AL128" s="830"/>
      <c r="AM128" s="830"/>
      <c r="AN128" s="830"/>
      <c r="AO128" s="831"/>
      <c r="AP128" s="833"/>
      <c r="AQ128" s="834"/>
      <c r="AR128" s="834"/>
      <c r="AS128" s="834"/>
      <c r="AT128" s="835"/>
      <c r="AU128" s="235"/>
      <c r="AV128" s="235"/>
      <c r="AW128" s="235"/>
      <c r="AX128" s="836" t="s">
        <v>492</v>
      </c>
      <c r="AY128" s="837"/>
      <c r="AZ128" s="837"/>
      <c r="BA128" s="837"/>
      <c r="BB128" s="837"/>
      <c r="BC128" s="837"/>
      <c r="BD128" s="837"/>
      <c r="BE128" s="838"/>
      <c r="BF128" s="815" t="s">
        <v>128</v>
      </c>
      <c r="BG128" s="816"/>
      <c r="BH128" s="816"/>
      <c r="BI128" s="816"/>
      <c r="BJ128" s="816"/>
      <c r="BK128" s="816"/>
      <c r="BL128" s="839"/>
      <c r="BM128" s="815">
        <v>13.95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493</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494</v>
      </c>
      <c r="X129" s="806"/>
      <c r="Y129" s="806"/>
      <c r="Z129" s="807"/>
      <c r="AA129" s="808">
        <v>6660749</v>
      </c>
      <c r="AB129" s="809"/>
      <c r="AC129" s="809"/>
      <c r="AD129" s="809"/>
      <c r="AE129" s="810"/>
      <c r="AF129" s="811">
        <v>6953021</v>
      </c>
      <c r="AG129" s="809"/>
      <c r="AH129" s="809"/>
      <c r="AI129" s="809"/>
      <c r="AJ129" s="810"/>
      <c r="AK129" s="811">
        <v>7289509</v>
      </c>
      <c r="AL129" s="809"/>
      <c r="AM129" s="809"/>
      <c r="AN129" s="809"/>
      <c r="AO129" s="810"/>
      <c r="AP129" s="812"/>
      <c r="AQ129" s="813"/>
      <c r="AR129" s="813"/>
      <c r="AS129" s="813"/>
      <c r="AT129" s="814"/>
      <c r="AU129" s="236"/>
      <c r="AV129" s="236"/>
      <c r="AW129" s="236"/>
      <c r="AX129" s="780" t="s">
        <v>495</v>
      </c>
      <c r="AY129" s="781"/>
      <c r="AZ129" s="781"/>
      <c r="BA129" s="781"/>
      <c r="BB129" s="781"/>
      <c r="BC129" s="781"/>
      <c r="BD129" s="781"/>
      <c r="BE129" s="782"/>
      <c r="BF129" s="799" t="s">
        <v>444</v>
      </c>
      <c r="BG129" s="800"/>
      <c r="BH129" s="800"/>
      <c r="BI129" s="800"/>
      <c r="BJ129" s="800"/>
      <c r="BK129" s="800"/>
      <c r="BL129" s="801"/>
      <c r="BM129" s="799">
        <v>18.95</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497</v>
      </c>
      <c r="X130" s="806"/>
      <c r="Y130" s="806"/>
      <c r="Z130" s="807"/>
      <c r="AA130" s="808">
        <v>721564</v>
      </c>
      <c r="AB130" s="809"/>
      <c r="AC130" s="809"/>
      <c r="AD130" s="809"/>
      <c r="AE130" s="810"/>
      <c r="AF130" s="811">
        <v>732475</v>
      </c>
      <c r="AG130" s="809"/>
      <c r="AH130" s="809"/>
      <c r="AI130" s="809"/>
      <c r="AJ130" s="810"/>
      <c r="AK130" s="811">
        <v>753413</v>
      </c>
      <c r="AL130" s="809"/>
      <c r="AM130" s="809"/>
      <c r="AN130" s="809"/>
      <c r="AO130" s="810"/>
      <c r="AP130" s="812"/>
      <c r="AQ130" s="813"/>
      <c r="AR130" s="813"/>
      <c r="AS130" s="813"/>
      <c r="AT130" s="814"/>
      <c r="AU130" s="236"/>
      <c r="AV130" s="236"/>
      <c r="AW130" s="236"/>
      <c r="AX130" s="780" t="s">
        <v>498</v>
      </c>
      <c r="AY130" s="781"/>
      <c r="AZ130" s="781"/>
      <c r="BA130" s="781"/>
      <c r="BB130" s="781"/>
      <c r="BC130" s="781"/>
      <c r="BD130" s="781"/>
      <c r="BE130" s="782"/>
      <c r="BF130" s="783">
        <v>7.4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499</v>
      </c>
      <c r="X131" s="790"/>
      <c r="Y131" s="790"/>
      <c r="Z131" s="791"/>
      <c r="AA131" s="792">
        <v>5939185</v>
      </c>
      <c r="AB131" s="793"/>
      <c r="AC131" s="793"/>
      <c r="AD131" s="793"/>
      <c r="AE131" s="794"/>
      <c r="AF131" s="795">
        <v>6220546</v>
      </c>
      <c r="AG131" s="793"/>
      <c r="AH131" s="793"/>
      <c r="AI131" s="793"/>
      <c r="AJ131" s="794"/>
      <c r="AK131" s="795">
        <v>6536096</v>
      </c>
      <c r="AL131" s="793"/>
      <c r="AM131" s="793"/>
      <c r="AN131" s="793"/>
      <c r="AO131" s="794"/>
      <c r="AP131" s="796"/>
      <c r="AQ131" s="797"/>
      <c r="AR131" s="797"/>
      <c r="AS131" s="797"/>
      <c r="AT131" s="798"/>
      <c r="AU131" s="236"/>
      <c r="AV131" s="236"/>
      <c r="AW131" s="236"/>
      <c r="AX131" s="758" t="s">
        <v>500</v>
      </c>
      <c r="AY131" s="759"/>
      <c r="AZ131" s="759"/>
      <c r="BA131" s="759"/>
      <c r="BB131" s="759"/>
      <c r="BC131" s="759"/>
      <c r="BD131" s="759"/>
      <c r="BE131" s="760"/>
      <c r="BF131" s="761">
        <v>51.5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502</v>
      </c>
      <c r="W132" s="771"/>
      <c r="X132" s="771"/>
      <c r="Y132" s="771"/>
      <c r="Z132" s="772"/>
      <c r="AA132" s="773">
        <v>7.7370885060000001</v>
      </c>
      <c r="AB132" s="774"/>
      <c r="AC132" s="774"/>
      <c r="AD132" s="774"/>
      <c r="AE132" s="775"/>
      <c r="AF132" s="776">
        <v>7.2704228860000004</v>
      </c>
      <c r="AG132" s="774"/>
      <c r="AH132" s="774"/>
      <c r="AI132" s="774"/>
      <c r="AJ132" s="775"/>
      <c r="AK132" s="776">
        <v>7.4266351049999999</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503</v>
      </c>
      <c r="W133" s="750"/>
      <c r="X133" s="750"/>
      <c r="Y133" s="750"/>
      <c r="Z133" s="751"/>
      <c r="AA133" s="752">
        <v>7.5</v>
      </c>
      <c r="AB133" s="753"/>
      <c r="AC133" s="753"/>
      <c r="AD133" s="753"/>
      <c r="AE133" s="754"/>
      <c r="AF133" s="752">
        <v>7.4</v>
      </c>
      <c r="AG133" s="753"/>
      <c r="AH133" s="753"/>
      <c r="AI133" s="753"/>
      <c r="AJ133" s="754"/>
      <c r="AK133" s="752">
        <v>7.4</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22igA2xlk8U4UPLjOcmC7mzkF7FaWTRPoHrT4JBmrVqgLPZUmsQiJt/2MCaxm8JJw6aL/QWk4L67I469g8elA==" saltValue="Y3htN1RyeKuD2YllGDJa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hYtw3lhrnCfies/RzV8Bfg2D0QL8HYSxIOMULk9nAz3fRd/TM5AJ92iwj3lb6tce2RpSJBQw3XdeqMXLLH3cw==" saltValue="J2U8yIErMUhHIwHD1Ck16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507</v>
      </c>
      <c r="AP7" s="275"/>
      <c r="AQ7" s="276" t="s">
        <v>508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509</v>
      </c>
      <c r="AQ8" s="282" t="s">
        <v>510</v>
      </c>
      <c r="AR8" s="283" t="s">
        <v>511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512</v>
      </c>
      <c r="AL9" s="1160"/>
      <c r="AM9" s="1160"/>
      <c r="AN9" s="1161"/>
      <c r="AO9" s="284">
        <v>2241830</v>
      </c>
      <c r="AP9" s="284">
        <v>81875</v>
      </c>
      <c r="AQ9" s="285">
        <v>75794</v>
      </c>
      <c r="AR9" s="286">
        <v>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513</v>
      </c>
      <c r="AL10" s="1160"/>
      <c r="AM10" s="1160"/>
      <c r="AN10" s="1161"/>
      <c r="AO10" s="287">
        <v>46072</v>
      </c>
      <c r="AP10" s="287">
        <v>1683</v>
      </c>
      <c r="AQ10" s="288">
        <v>8131</v>
      </c>
      <c r="AR10" s="289">
        <v>-79.3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514</v>
      </c>
      <c r="AL11" s="1160"/>
      <c r="AM11" s="1160"/>
      <c r="AN11" s="1161"/>
      <c r="AO11" s="287">
        <v>21609</v>
      </c>
      <c r="AP11" s="287">
        <v>789</v>
      </c>
      <c r="AQ11" s="288">
        <v>549</v>
      </c>
      <c r="AR11" s="289">
        <v>43.7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515</v>
      </c>
      <c r="AL12" s="1160"/>
      <c r="AM12" s="1160"/>
      <c r="AN12" s="1161"/>
      <c r="AO12" s="287" t="s">
        <v>516</v>
      </c>
      <c r="AP12" s="287" t="s">
        <v>516</v>
      </c>
      <c r="AQ12" s="288">
        <v>5</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517</v>
      </c>
      <c r="AL13" s="1160"/>
      <c r="AM13" s="1160"/>
      <c r="AN13" s="1161"/>
      <c r="AO13" s="287">
        <v>78983</v>
      </c>
      <c r="AP13" s="287">
        <v>2885</v>
      </c>
      <c r="AQ13" s="288">
        <v>2734</v>
      </c>
      <c r="AR13" s="289">
        <v>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518</v>
      </c>
      <c r="AL14" s="1160"/>
      <c r="AM14" s="1160"/>
      <c r="AN14" s="1161"/>
      <c r="AO14" s="287">
        <v>21452</v>
      </c>
      <c r="AP14" s="287">
        <v>783</v>
      </c>
      <c r="AQ14" s="288">
        <v>1219</v>
      </c>
      <c r="AR14" s="289">
        <v>-35.799999999999997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519</v>
      </c>
      <c r="AL15" s="1163"/>
      <c r="AM15" s="1163"/>
      <c r="AN15" s="1164"/>
      <c r="AO15" s="287">
        <v>-135807</v>
      </c>
      <c r="AP15" s="287">
        <v>-4960</v>
      </c>
      <c r="AQ15" s="288">
        <v>-5248</v>
      </c>
      <c r="AR15" s="289">
        <v>-5.5</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188</v>
      </c>
      <c r="AL16" s="1163"/>
      <c r="AM16" s="1163"/>
      <c r="AN16" s="1164"/>
      <c r="AO16" s="287">
        <v>2274139</v>
      </c>
      <c r="AP16" s="287">
        <v>83055</v>
      </c>
      <c r="AQ16" s="288">
        <v>83183</v>
      </c>
      <c r="AR16" s="289">
        <v>-0.2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524</v>
      </c>
      <c r="AL21" s="1166"/>
      <c r="AM21" s="1166"/>
      <c r="AN21" s="1167"/>
      <c r="AO21" s="300">
        <v>9.24</v>
      </c>
      <c r="AP21" s="301">
        <v>7.75</v>
      </c>
      <c r="AQ21" s="302">
        <v>1.49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525</v>
      </c>
      <c r="AL22" s="1166"/>
      <c r="AM22" s="1166"/>
      <c r="AN22" s="1167"/>
      <c r="AO22" s="305">
        <v>97.5</v>
      </c>
      <c r="AP22" s="306">
        <v>97.5</v>
      </c>
      <c r="AQ22" s="307">
        <v>0</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507</v>
      </c>
      <c r="AP30" s="275"/>
      <c r="AQ30" s="276" t="s">
        <v>508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529</v>
      </c>
      <c r="AL32" s="1150"/>
      <c r="AM32" s="1150"/>
      <c r="AN32" s="1151"/>
      <c r="AO32" s="315">
        <v>930295</v>
      </c>
      <c r="AP32" s="315">
        <v>33976</v>
      </c>
      <c r="AQ32" s="316">
        <v>33516</v>
      </c>
      <c r="AR32" s="317">
        <v>1.4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530</v>
      </c>
      <c r="AL33" s="1150"/>
      <c r="AM33" s="1150"/>
      <c r="AN33" s="1151"/>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531</v>
      </c>
      <c r="AL34" s="1150"/>
      <c r="AM34" s="1150"/>
      <c r="AN34" s="1151"/>
      <c r="AO34" s="315" t="s">
        <v>516</v>
      </c>
      <c r="AP34" s="315" t="s">
        <v>516</v>
      </c>
      <c r="AQ34" s="316" t="s">
        <v>516</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532</v>
      </c>
      <c r="AL35" s="1150"/>
      <c r="AM35" s="1150"/>
      <c r="AN35" s="1151"/>
      <c r="AO35" s="315">
        <v>183130</v>
      </c>
      <c r="AP35" s="315">
        <v>6688</v>
      </c>
      <c r="AQ35" s="316">
        <v>11499</v>
      </c>
      <c r="AR35" s="317">
        <v>-41.8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533</v>
      </c>
      <c r="AL36" s="1150"/>
      <c r="AM36" s="1150"/>
      <c r="AN36" s="1151"/>
      <c r="AO36" s="315">
        <v>127086</v>
      </c>
      <c r="AP36" s="315">
        <v>4641</v>
      </c>
      <c r="AQ36" s="316">
        <v>2953</v>
      </c>
      <c r="AR36" s="317">
        <v>57.2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534</v>
      </c>
      <c r="AL37" s="1150"/>
      <c r="AM37" s="1150"/>
      <c r="AN37" s="1151"/>
      <c r="AO37" s="315" t="s">
        <v>516</v>
      </c>
      <c r="AP37" s="315" t="s">
        <v>516</v>
      </c>
      <c r="AQ37" s="316">
        <v>178</v>
      </c>
      <c r="AR37" s="317" t="s">
        <v>516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535</v>
      </c>
      <c r="AL38" s="1153"/>
      <c r="AM38" s="1153"/>
      <c r="AN38" s="1154"/>
      <c r="AO38" s="318" t="s">
        <v>516</v>
      </c>
      <c r="AP38" s="318" t="s">
        <v>516</v>
      </c>
      <c r="AQ38" s="319">
        <v>3</v>
      </c>
      <c r="AR38" s="307" t="s">
        <v>516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536</v>
      </c>
      <c r="AL39" s="1153"/>
      <c r="AM39" s="1153"/>
      <c r="AN39" s="1154"/>
      <c r="AO39" s="315">
        <v>-1686</v>
      </c>
      <c r="AP39" s="315">
        <v>-62</v>
      </c>
      <c r="AQ39" s="316">
        <v>-2838</v>
      </c>
      <c r="AR39" s="317">
        <v>-97.8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537</v>
      </c>
      <c r="AL40" s="1150"/>
      <c r="AM40" s="1150"/>
      <c r="AN40" s="1151"/>
      <c r="AO40" s="315">
        <v>-753413</v>
      </c>
      <c r="AP40" s="315">
        <v>-27516</v>
      </c>
      <c r="AQ40" s="316">
        <v>-31562</v>
      </c>
      <c r="AR40" s="317">
        <v>-12.8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299</v>
      </c>
      <c r="AL41" s="1156"/>
      <c r="AM41" s="1156"/>
      <c r="AN41" s="1157"/>
      <c r="AO41" s="315">
        <v>485412</v>
      </c>
      <c r="AP41" s="315">
        <v>17728</v>
      </c>
      <c r="AQ41" s="316">
        <v>13749</v>
      </c>
      <c r="AR41" s="317">
        <v>28.9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507</v>
      </c>
      <c r="AN49" s="1144" t="s">
        <v>541</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542</v>
      </c>
      <c r="AO50" s="332" t="s">
        <v>543</v>
      </c>
      <c r="AP50" s="333" t="s">
        <v>544</v>
      </c>
      <c r="AQ50" s="334" t="s">
        <v>545</v>
      </c>
      <c r="AR50" s="335" t="s">
        <v>546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1210625</v>
      </c>
      <c r="AN51" s="337">
        <v>41027</v>
      </c>
      <c r="AO51" s="338">
        <v>-12.1</v>
      </c>
      <c r="AP51" s="339">
        <v>53655</v>
      </c>
      <c r="AQ51" s="340">
        <v>-6.1</v>
      </c>
      <c r="AR51" s="341">
        <v>-6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862985</v>
      </c>
      <c r="AN52" s="345">
        <v>29246</v>
      </c>
      <c r="AO52" s="346">
        <v>-14.1</v>
      </c>
      <c r="AP52" s="347">
        <v>32719</v>
      </c>
      <c r="AQ52" s="348">
        <v>-9.6</v>
      </c>
      <c r="AR52" s="349">
        <v>-4.5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1335203</v>
      </c>
      <c r="AN53" s="337">
        <v>45850</v>
      </c>
      <c r="AO53" s="338">
        <v>11.8</v>
      </c>
      <c r="AP53" s="339">
        <v>53869</v>
      </c>
      <c r="AQ53" s="340">
        <v>0.4</v>
      </c>
      <c r="AR53" s="341">
        <v>11.4</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854647</v>
      </c>
      <c r="AN54" s="345">
        <v>29348</v>
      </c>
      <c r="AO54" s="346">
        <v>0.3</v>
      </c>
      <c r="AP54" s="347">
        <v>35046</v>
      </c>
      <c r="AQ54" s="348">
        <v>7.1</v>
      </c>
      <c r="AR54" s="349">
        <v>-6.8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1990455</v>
      </c>
      <c r="AN55" s="337">
        <v>69628</v>
      </c>
      <c r="AO55" s="338">
        <v>51.9</v>
      </c>
      <c r="AP55" s="339">
        <v>59119</v>
      </c>
      <c r="AQ55" s="340">
        <v>9.6999999999999993</v>
      </c>
      <c r="AR55" s="341">
        <v>42.2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863137</v>
      </c>
      <c r="AN56" s="345">
        <v>30193</v>
      </c>
      <c r="AO56" s="346">
        <v>2.9</v>
      </c>
      <c r="AP56" s="347">
        <v>29900</v>
      </c>
      <c r="AQ56" s="348">
        <v>-14.7</v>
      </c>
      <c r="AR56" s="349">
        <v>17.600000000000001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2483748</v>
      </c>
      <c r="AN57" s="337">
        <v>88639</v>
      </c>
      <c r="AO57" s="338">
        <v>27.3</v>
      </c>
      <c r="AP57" s="339">
        <v>53895</v>
      </c>
      <c r="AQ57" s="340">
        <v>-8.8000000000000007</v>
      </c>
      <c r="AR57" s="341">
        <v>36.1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773516</v>
      </c>
      <c r="AN58" s="345">
        <v>27605</v>
      </c>
      <c r="AO58" s="346">
        <v>-8.6</v>
      </c>
      <c r="AP58" s="347">
        <v>31224</v>
      </c>
      <c r="AQ58" s="348">
        <v>4.4000000000000004</v>
      </c>
      <c r="AR58" s="349">
        <v>-13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1008856</v>
      </c>
      <c r="AN59" s="337">
        <v>36845</v>
      </c>
      <c r="AO59" s="338">
        <v>-58.4</v>
      </c>
      <c r="AP59" s="339">
        <v>56181</v>
      </c>
      <c r="AQ59" s="340">
        <v>4.2</v>
      </c>
      <c r="AR59" s="341">
        <v>-62.6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681594</v>
      </c>
      <c r="AN60" s="345">
        <v>24893</v>
      </c>
      <c r="AO60" s="346">
        <v>-9.8000000000000007</v>
      </c>
      <c r="AP60" s="347">
        <v>32039</v>
      </c>
      <c r="AQ60" s="348">
        <v>2.6</v>
      </c>
      <c r="AR60" s="349">
        <v>-12.4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1605777</v>
      </c>
      <c r="AN61" s="352">
        <v>56398</v>
      </c>
      <c r="AO61" s="353">
        <v>4.0999999999999996</v>
      </c>
      <c r="AP61" s="354">
        <v>55344</v>
      </c>
      <c r="AQ61" s="355">
        <v>-0.1</v>
      </c>
      <c r="AR61" s="341">
        <v>4.2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807176</v>
      </c>
      <c r="AN62" s="345">
        <v>28257</v>
      </c>
      <c r="AO62" s="346">
        <v>-5.9</v>
      </c>
      <c r="AP62" s="347">
        <v>32186</v>
      </c>
      <c r="AQ62" s="348">
        <v>-2</v>
      </c>
      <c r="AR62" s="349">
        <v>-3.9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8AsZCFVSJss4vx04q6lKS4eRw3mzlciR8SXdkrmmyOf+WP2bK5ACu6InG3/IGnmBz3XUhaGiCri++m/f1imkw==" saltValue="Pef+DBlpukVGX0z+nCQ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1" spans="125:125" ht="13.5" hidden="1" customHeight="1" x14ac:dyDescent="0.2">
      <c r="DU121" s="262"/>
    </row>
  </sheetData>
  <sheetProtection algorithmName="SHA-512" hashValue="YWvw1oTo8WCyXq20LMFt662ejibsZUZZ4zbtxBX3/ueDI6afjuS16qXA0WvYwBWdq/wZscOe9vXR3e89OhRhzg==" saltValue="P4KBp+CsXxAViDOtfMS6c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t91vbPzWRBAlE32pc46wITQzka4pxj7KmuC9yfZpj1rjKzaeDkGZy5sldHkD1vVEwaqHP0WI62dav+YFy2y5hw==" saltValue="v5+FN+72gBoXOECQDjjbO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68" t="s">
        <v>3</v>
      </c>
      <c r="D47" s="1168"/>
      <c r="E47" s="1169"/>
      <c r="F47" s="11">
        <v>14.43</v>
      </c>
      <c r="G47" s="12">
        <v>14.4</v>
      </c>
      <c r="H47" s="12">
        <v>14.44</v>
      </c>
      <c r="I47" s="12">
        <v>13.84</v>
      </c>
      <c r="J47" s="13">
        <v>13.2</v>
      </c>
    </row>
    <row r="48" spans="2:10" ht="57.75" customHeight="1" x14ac:dyDescent="0.2">
      <c r="B48" s="14"/>
      <c r="C48" s="1170" t="s">
        <v>4</v>
      </c>
      <c r="D48" s="1170"/>
      <c r="E48" s="1171"/>
      <c r="F48" s="15">
        <v>5.0999999999999996</v>
      </c>
      <c r="G48" s="16">
        <v>4.8600000000000003</v>
      </c>
      <c r="H48" s="16">
        <v>5.93</v>
      </c>
      <c r="I48" s="16">
        <v>10.43</v>
      </c>
      <c r="J48" s="17">
        <v>15.86</v>
      </c>
    </row>
    <row r="49" spans="2:10" ht="57.75" customHeight="1" thickBot="1" x14ac:dyDescent="0.25">
      <c r="B49" s="18"/>
      <c r="C49" s="1172" t="s">
        <v>5</v>
      </c>
      <c r="D49" s="1172"/>
      <c r="E49" s="1173"/>
      <c r="F49" s="19" t="s">
        <v>562</v>
      </c>
      <c r="G49" s="20" t="s">
        <v>563</v>
      </c>
      <c r="H49" s="20">
        <v>1.06</v>
      </c>
      <c r="I49" s="20">
        <v>4.75</v>
      </c>
      <c r="J49" s="21">
        <v>5.91</v>
      </c>
    </row>
    <row r="50" spans="2:10" ht="13.2" x14ac:dyDescent="0.2"/>
  </sheetData>
  <sheetProtection algorithmName="SHA-512" hashValue="gEh/0wkf7qdC7zMQQYvGUDcV36GLoirwLgSFO6/rJosEpcuh2L0vz8oBOfM47gKI2uUQ+L8ow+95gIXu9xMJGA==" saltValue="7/nbOO7ZjYFJdF2yEaQl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2023-03-15T00:13:52Z</cp:lastPrinted>
  <dcterms:created xsi:type="dcterms:W3CDTF">2023-02-20T05:30:53Z</dcterms:created>
  <dcterms:modified xsi:type="dcterms:W3CDTF">2023-10-04T07:48:41Z</dcterms:modified>
  <cp:category/>
</cp:coreProperties>
</file>